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Data Analytics Presentation\Excel\Excel Practice Files with Notes\"/>
    </mc:Choice>
  </mc:AlternateContent>
  <xr:revisionPtr revIDLastSave="0" documentId="13_ncr:1_{F5EDA251-E51C-4823-98D2-EB985DE1D1D2}" xr6:coauthVersionLast="47" xr6:coauthVersionMax="47" xr10:uidLastSave="{00000000-0000-0000-0000-000000000000}"/>
  <bookViews>
    <workbookView xWindow="-108" yWindow="-108" windowWidth="23256" windowHeight="12456" tabRatio="888" firstSheet="2" activeTab="2" xr2:uid="{00000000-000D-0000-FFFF-FFFF00000000}"/>
  </bookViews>
  <sheets>
    <sheet name="Basic_Data" sheetId="1" r:id="rId1"/>
    <sheet name="Formula in Excel" sheetId="20" r:id="rId2"/>
    <sheet name="Remove_duplicate" sheetId="8" r:id="rId3"/>
    <sheet name="RD-2" sheetId="9" r:id="rId4"/>
    <sheet name="Data Validation" sheetId="18" r:id="rId5"/>
    <sheet name="Remove Blank Rows" sheetId="12" r:id="rId6"/>
    <sheet name="Remove Space" sheetId="10" r:id="rId7"/>
    <sheet name="Data_Cleaning" sheetId="2" r:id="rId8"/>
    <sheet name="Data_Cleaning (2)" sheetId="11" r:id="rId9"/>
    <sheet name="Splitting columns" sheetId="13" r:id="rId10"/>
    <sheet name="Incentive Calc" sheetId="14" r:id="rId11"/>
    <sheet name="Logical Function" sheetId="15" r:id="rId12"/>
    <sheet name="Logical_Functions Exercise" sheetId="3" r:id="rId13"/>
    <sheet name="Sort, filter" sheetId="16" r:id="rId14"/>
    <sheet name="Sort, filter Exercise" sheetId="17" r:id="rId15"/>
    <sheet name="Visualization_Data" sheetId="4" r:id="rId16"/>
    <sheet name="Pivot_Data" sheetId="5" r:id="rId17"/>
    <sheet name="BI_Data" sheetId="6" r:id="rId18"/>
    <sheet name="Sheet1" sheetId="19" r:id="rId19"/>
    <sheet name="Case_Study" sheetId="7" r:id="rId20"/>
  </sheets>
  <definedNames>
    <definedName name="_xlnm._FilterDatabase" localSheetId="13" hidden="1">'Sort, filter'!$S$1:$Z$73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8" l="1"/>
  <c r="I6" i="8"/>
  <c r="I8" i="8"/>
  <c r="I9" i="8"/>
  <c r="I10" i="8"/>
  <c r="I11" i="8"/>
  <c r="I4" i="8"/>
  <c r="I5" i="8"/>
  <c r="I7" i="8"/>
  <c r="I2" i="8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I3" i="16" a="1"/>
  <c r="I3" i="16" s="1"/>
  <c r="J2" i="16" a="1"/>
  <c r="J2" i="16" s="1"/>
  <c r="K4" i="3"/>
  <c r="H20" i="14"/>
  <c r="H13" i="14"/>
  <c r="H3" i="14"/>
  <c r="H4" i="14"/>
  <c r="H5" i="14"/>
  <c r="H6" i="14"/>
  <c r="H7" i="14"/>
  <c r="H8" i="14"/>
  <c r="H9" i="14"/>
  <c r="H10" i="14"/>
  <c r="H11" i="14"/>
  <c r="H12" i="14"/>
  <c r="H2" i="14"/>
  <c r="E2" i="14"/>
  <c r="E3" i="14"/>
  <c r="E5" i="14"/>
  <c r="E6" i="14"/>
  <c r="E7" i="14"/>
  <c r="E8" i="14"/>
  <c r="E9" i="14"/>
  <c r="E10" i="14"/>
  <c r="E11" i="14"/>
  <c r="E12" i="14"/>
  <c r="E13" i="14"/>
  <c r="E4" i="14"/>
  <c r="I24" i="15"/>
  <c r="I21" i="15"/>
  <c r="L17" i="15"/>
  <c r="A42" i="20"/>
  <c r="C29" i="20"/>
  <c r="C19" i="20"/>
  <c r="C18" i="20"/>
  <c r="C16" i="20"/>
  <c r="B16" i="20"/>
  <c r="C15" i="20"/>
  <c r="B15" i="20"/>
  <c r="C14" i="20"/>
  <c r="B14" i="20"/>
  <c r="C13" i="20"/>
  <c r="B13" i="20"/>
  <c r="C12" i="20"/>
  <c r="B12" i="20"/>
  <c r="C11" i="20"/>
  <c r="B11" i="20"/>
  <c r="C9" i="20"/>
  <c r="C8" i="20"/>
  <c r="C7" i="20"/>
  <c r="C6" i="20"/>
  <c r="C5" i="20"/>
  <c r="C4" i="20"/>
  <c r="G6" i="1"/>
  <c r="G5" i="1"/>
  <c r="AB4" i="17" a="1"/>
  <c r="AB4" i="17" s="1"/>
  <c r="S4" i="17" a="1"/>
  <c r="S4" i="17" s="1"/>
  <c r="J4" i="17" a="1"/>
  <c r="J4" i="17" s="1"/>
  <c r="S2" i="16" a="1"/>
  <c r="S2" i="16" s="1"/>
  <c r="F3" i="15"/>
  <c r="F4" i="15"/>
  <c r="F5" i="15"/>
  <c r="F6" i="15"/>
  <c r="F7" i="15"/>
  <c r="F8" i="15"/>
  <c r="F9" i="15"/>
  <c r="F10" i="15"/>
  <c r="F11" i="15"/>
  <c r="F12" i="15"/>
  <c r="F13" i="15"/>
  <c r="F2" i="15"/>
  <c r="E13" i="15"/>
  <c r="E12" i="15"/>
  <c r="E11" i="15"/>
  <c r="E10" i="15"/>
  <c r="E9" i="15"/>
  <c r="E8" i="15"/>
  <c r="E7" i="15"/>
  <c r="E6" i="15"/>
  <c r="E5" i="15"/>
  <c r="E4" i="15"/>
  <c r="E3" i="15"/>
  <c r="E2" i="15"/>
  <c r="G13" i="14" a="1"/>
  <c r="G13" i="14" s="1"/>
  <c r="F13" i="14"/>
  <c r="G12" i="14" a="1"/>
  <c r="G12" i="14" s="1"/>
  <c r="F12" i="14"/>
  <c r="G11" i="14" a="1"/>
  <c r="G11" i="14" s="1"/>
  <c r="F11" i="14"/>
  <c r="G10" i="14" a="1"/>
  <c r="G10" i="14" s="1"/>
  <c r="F10" i="14"/>
  <c r="G9" i="14" a="1"/>
  <c r="G9" i="14" s="1"/>
  <c r="F9" i="14"/>
  <c r="G8" i="14" a="1"/>
  <c r="G8" i="14" s="1"/>
  <c r="F8" i="14"/>
  <c r="G7" i="14" a="1"/>
  <c r="G7" i="14" s="1"/>
  <c r="F7" i="14"/>
  <c r="G6" i="14" a="1"/>
  <c r="G6" i="14" s="1"/>
  <c r="F6" i="14"/>
  <c r="G5" i="14" a="1"/>
  <c r="G5" i="14" s="1"/>
  <c r="F5" i="14"/>
  <c r="G4" i="14"/>
  <c r="G4" i="14" a="1"/>
  <c r="F4" i="14"/>
  <c r="G3" i="14" a="1"/>
  <c r="G3" i="14" s="1"/>
  <c r="F3" i="14"/>
  <c r="G2" i="14" a="1"/>
  <c r="G2" i="14" s="1"/>
  <c r="F2" i="14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3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4" i="13"/>
  <c r="I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3" i="13"/>
  <c r="G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2" i="2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D2" i="10"/>
  <c r="B2" i="10"/>
  <c r="C2" i="10"/>
  <c r="O4" i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tc={69B373F1-3537-4C69-8883-0F11626FDBA1}</author>
  </authors>
  <commentList>
    <comment ref="C2" authorId="0" shapeId="0" xr:uid="{69B373F1-3537-4C69-8883-0F11626FDBA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Also study to remove leading and trailing spaces (trim(str))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Akshat Agrawal</author>
  </authors>
  <commentList>
    <comment ref="B3" authorId="0" shapeId="0" xr:uid="{256EFA94-4CE2-4137-8BA7-96F5997424EA}">
      <text>
        <r>
          <rPr>
            <b/>
            <sz val="9"/>
            <color indexed="81"/>
            <rFont val="Tahoma"/>
            <family val="2"/>
          </rPr>
          <t>Akshat Agrawal:</t>
        </r>
        <r>
          <rPr>
            <sz val="9"/>
            <color indexed="81"/>
            <rFont val="Tahoma"/>
            <family val="2"/>
          </rPr>
          <t xml:space="preserve">
should be exactlt 10 digits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tc={C9270AE4-6A8F-436E-8DCF-A0B4CA929A80}</author>
  </authors>
  <commentList>
    <comment ref="A2" authorId="0" shapeId="0" xr:uid="{C9270AE4-6A8F-436E-8DCF-A0B4CA929A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Unbreakable spaces are not removed using trim function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tc={AD6891A7-085C-4B9E-AE1B-AE9CB4B1DECB}</author>
    <author>tc={D6738AF8-6F86-4E6E-8029-FECB53C5BA73}</author>
    <author>tc={77CB3F82-7469-4A50-BBFB-91DF4DF3C3A7}</author>
  </authors>
  <commentList>
    <comment ref="D1" authorId="0" shapeId="0" xr:uid="{AD6891A7-085C-4B9E-AE1B-AE9CB4B1DE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Proper case
</t>
      </text>
    </comment>
    <comment ref="G1" authorId="1" shapeId="0" xr:uid="{D6738AF8-6F86-4E6E-8029-FECB53C5BA73}">
      <text>
        <t>[Threaded comment]
Your version of Excel allows you to read this threaded comment; however, any edits to it will get removed if the file is opened in a newer version of Excel. Learn more: https://go.microsoft.com/fwlink/?linkid=870924
Comment:
    Doing negative value as 0 after consulting with domain experts</t>
      </text>
    </comment>
    <comment ref="H1" authorId="2" shapeId="0" xr:uid="{77CB3F82-7469-4A50-BBFB-91DF4DF3C3A7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 delete a column if not required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<sst xmlns="http://schemas.openxmlformats.org/spreadsheetml/2006/main" count="18020" uniqueCount="4354">
  <si>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</si>
  <si>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</si>
  <si>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</si>
  <si>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</si>
  <si>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</si>
  <si>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</si>
  <si>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</si>
  <si>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</si>
  <si>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</si>
  <si>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</si>
  <si>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</si>
  <si>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</si>
  <si>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</si>
  <si>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</si>
  <si>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</si>
  <si>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</si>
  <si>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</si>
  <si>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</si>
  <si>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</si>
  <si>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</si>
  <si>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</si>
  <si>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</si>
  <si>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</si>
  <si>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</si>
  <si>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</si>
  <si>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</si>
  <si>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</si>
  <si>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</si>
  <si>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</si>
  <si>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</si>
  <si>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</si>
  <si>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</si>
  <si>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</si>
  <si>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</si>
  <si>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</si>
  <si>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</si>
  <si>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</si>
  <si>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</si>
  <si>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</si>
  <si>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</si>
  <si>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</si>
  <si>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</si>
  <si>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</si>
  <si>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</si>
  <si>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</si>
  <si>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</si>
  <si>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</si>
  <si>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</si>
  <si>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</si>
  <si>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</si>
  <si>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</si>
  <si>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</si>
  <si>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</si>
  <si>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</si>
  <si>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</si>
  <si>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</si>
  <si>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</si>
  <si>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</si>
  <si>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</si>
  <si>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</si>
  <si>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</si>
  <si>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</si>
  <si>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</si>
  <si>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</si>
  <si>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</si>
  <si>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</si>
  <si>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</si>
  <si>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</si>
  <si>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</si>
  <si>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</si>
  <si>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</si>
  <si>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</si>
  <si>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</si>
  <si>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</si>
  <si>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</si>
  <si>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</si>
  <si>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</si>
  <si>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</si>
  <si>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</si>
  <si>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</si>
  <si>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</si>
  <si>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</si>
  <si>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</si>
  <si>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</si>
  <si>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</si>
  <si>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</si>
  <si>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</si>
  <si>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</si>
  <si>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</si>
  <si>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</si>
  <si>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</si>
  <si>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</si>
  <si>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</si>
  <si>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</si>
  <si>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</si>
  <si>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</si>
  <si>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</si>
  <si>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</si>
  <si>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</si>
  <si>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</si>
  <si>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</si>
  <si>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</si>
  <si>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</si>
  <si>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</si>
  <si>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</si>
  <si>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</si>
  <si>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</si>
  <si>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</si>
  <si>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</si>
  <si>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</si>
  <si>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</si>
  <si>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</si>
  <si>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</si>
  <si>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</si>
  <si>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</si>
  <si>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</si>
  <si>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</si>
  <si>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</si>
  <si>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</si>
  <si>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</si>
  <si>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</si>
  <si>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</si>
  <si>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</si>
  <si>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</si>
  <si>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</si>
  <si>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</si>
  <si>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</si>
  <si>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</si>
  <si>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</si>
  <si>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</si>
  <si>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</si>
  <si>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</si>
  <si>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</si>
  <si>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</si>
  <si>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</si>
  <si>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</si>
  <si>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</si>
  <si>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</si>
  <si>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</si>
  <si>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</si>
  <si>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</si>
  <si>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</si>
  <si>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</si>
  <si>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</si>
  <si>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</si>
  <si>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</si>
  <si>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</si>
  <si>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</si>
  <si>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</si>
  <si>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</si>
  <si>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</si>
  <si>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</si>
  <si>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</si>
  <si>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</si>
  <si>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</si>
  <si>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</si>
  <si>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</si>
  <si>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</si>
  <si>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</si>
  <si>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</si>
  <si>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</si>
  <si>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</si>
  <si>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</si>
  <si>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</si>
  <si>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</si>
  <si>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</si>
  <si>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</si>
  <si>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</si>
  <si>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</si>
  <si>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</si>
  <si>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</si>
  <si>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</si>
  <si>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</si>
  <si>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</si>
  <si>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</si>
  <si>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</si>
  <si>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</si>
  <si>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</si>
  <si>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</si>
  <si>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</si>
  <si>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</si>
  <si>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</si>
  <si>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</si>
  <si>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</si>
  <si>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</si>
  <si>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</si>
  <si>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</si>
  <si>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</si>
  <si>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</si>
  <si>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</si>
  <si>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</si>
  <si>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</si>
  <si>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</si>
  <si>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</si>
  <si>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</si>
  <si>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</si>
  <si>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</si>
  <si>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</si>
  <si>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</si>
  <si>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</si>
  <si>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</si>
  <si>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</si>
  <si>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</si>
  <si>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</si>
  <si>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</si>
  <si>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</si>
  <si>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</si>
  <si>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</si>
  <si>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</si>
  <si>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</si>
  <si>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</si>
  <si>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</si>
  <si>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</si>
  <si>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</si>
  <si>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</si>
  <si>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</si>
  <si>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</si>
  <si>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</si>
  <si>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</si>
  <si>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</si>
  <si>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</si>
  <si>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</si>
  <si>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</si>
  <si>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</si>
  <si>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</si>
  <si>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</si>
  <si>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</si>
  <si>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</si>
  <si>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</si>
  <si>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</si>
  <si>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</si>
  <si>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</si>
  <si>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</si>
  <si>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</si>
  <si>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</si>
  <si>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</si>
  <si>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</si>
  <si>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</si>
  <si>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</si>
  <si>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</si>
  <si>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</si>
  <si>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</si>
  <si>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</si>
  <si>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</si>
  <si>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</si>
  <si>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</si>
  <si>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</si>
  <si>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</si>
  <si>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</si>
  <si>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</si>
  <si>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</si>
  <si>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</si>
  <si>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</si>
  <si>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</si>
  <si>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</si>
  <si>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</si>
  <si>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</si>
  <si>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</si>
  <si>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</si>
  <si>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</si>
  <si>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</si>
  <si>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</si>
  <si>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</si>
  <si>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</si>
  <si>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</si>
  <si>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</si>
  <si>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</si>
  <si>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</si>
  <si>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</si>
  <si>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</si>
  <si>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</si>
  <si>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</si>
  <si>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</si>
  <si>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</si>
  <si>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</si>
  <si>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</si>
  <si>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</si>
  <si>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</si>
  <si>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</si>
  <si>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</si>
  <si>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</si>
  <si>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</si>
  <si>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</si>
  <si>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</si>
  <si>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</si>
  <si>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</si>
  <si>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</si>
  <si>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</si>
  <si>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</si>
  <si>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</si>
  <si>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</si>
  <si>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</si>
  <si>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</si>
  <si>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</si>
  <si>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</si>
  <si>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</si>
  <si>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</si>
  <si>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</si>
  <si>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</si>
  <si>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</si>
  <si>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</si>
  <si>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</si>
  <si>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</si>
  <si>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</si>
  <si>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</si>
  <si>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</si>
  <si>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</si>
  <si>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</si>
  <si>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</si>
  <si>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</si>
  <si>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</si>
  <si>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</si>
  <si>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</si>
  <si>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</si>
  <si>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</si>
  <si>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</si>
  <si>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</si>
  <si>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</si>
  <si>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</si>
  <si>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</si>
  <si>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</si>
  <si>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</si>
  <si>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</si>
  <si>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</si>
  <si>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</si>
  <si>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</si>
  <si>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</si>
  <si>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</si>
  <si>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</si>
  <si>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</si>
  <si>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</si>
  <si>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</si>
  <si>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</si>
  <si>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</si>
  <si>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</si>
  <si>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</si>
  <si>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</si>
  <si>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</si>
  <si>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</si>
  <si>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</si>
  <si>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</si>
  <si>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</si>
  <si>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</si>
  <si>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</si>
  <si>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</si>
  <si>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</si>
  <si>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</si>
  <si>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</si>
  <si>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</si>
  <si>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</si>
  <si>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</si>
  <si>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</si>
  <si>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</si>
  <si>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</si>
  <si>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</si>
  <si>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</si>
  <si>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</si>
  <si>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</si>
  <si>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</si>
  <si>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</si>
  <si>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</si>
  <si>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</si>
  <si>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</si>
  <si>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</si>
  <si>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</si>
  <si>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</si>
  <si>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</si>
  <si>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</si>
  <si>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</si>
  <si>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</si>
  <si>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</si>
  <si>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</si>
  <si>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</si>
  <si>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</si>
  <si>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</si>
  <si>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</si>
  <si>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</si>
  <si>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</si>
  <si>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</si>
  <si>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</si>
  <si>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</si>
  <si>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</si>
  <si>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</si>
  <si>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</si>
  <si>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</si>
  <si>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</si>
  <si>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</si>
  <si>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</si>
  <si>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</si>
  <si>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</si>
  <si>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</si>
  <si>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</si>
  <si>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</si>
  <si>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</si>
  <si>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</si>
  <si>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</si>
  <si>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</si>
  <si>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</si>
  <si>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</si>
  <si>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</si>
  <si>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</si>
  <si>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</si>
  <si>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</si>
  <si>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</si>
  <si>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</si>
  <si>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</si>
  <si>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</si>
  <si>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</si>
  <si>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</si>
  <si>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</si>
  <si>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</si>
  <si>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</si>
  <si>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</si>
  <si>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</si>
  <si>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</si>
  <si>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</si>
  <si>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</si>
  <si>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</si>
  <si>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</si>
  <si>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</si>
  <si>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</si>
  <si>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</si>
  <si>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</si>
  <si>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</si>
  <si>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</si>
  <si>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</si>
  <si>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</si>
  <si>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</si>
  <si>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</si>
  <si>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</si>
  <si>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</si>
  <si>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</si>
  <si>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</si>
  <si>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</si>
  <si>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</si>
  <si>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</si>
  <si>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</si>
  <si>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</si>
  <si>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</si>
  <si>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</si>
  <si>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</si>
  <si>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</si>
  <si>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</si>
  <si>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</si>
  <si>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</si>
  <si>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</si>
  <si>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</si>
  <si>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</si>
  <si>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</si>
  <si>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</si>
  <si>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</si>
  <si>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</si>
  <si>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</si>
  <si>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</si>
  <si>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</si>
  <si>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</si>
  <si>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</si>
  <si>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</si>
  <si>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</si>
  <si>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</si>
  <si>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</si>
  <si>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</si>
  <si>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</si>
  <si>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</si>
  <si>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</si>
  <si>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</si>
  <si>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</si>
  <si>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</si>
  <si>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</si>
  <si>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</si>
  <si>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</si>
  <si>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</si>
  <si>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</si>
  <si>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</si>
  <si>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</si>
  <si>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</si>
  <si>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</si>
  <si>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</si>
  <si>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</si>
  <si>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</si>
  <si>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</si>
  <si>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</si>
  <si>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</si>
  <si>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</si>
  <si>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</si>
  <si>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</si>
  <si>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</si>
  <si>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</si>
  <si>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</si>
  <si>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</si>
  <si>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</si>
  <si>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</si>
  <si>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</si>
  <si>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</si>
  <si>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</si>
  <si>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</si>
  <si>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</si>
  <si>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</si>
  <si>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</si>
  <si>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</si>
  <si>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</si>
  <si>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</si>
  <si>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</si>
  <si>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</si>
  <si>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</si>
  <si>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</si>
  <si>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</si>
  <si>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</si>
  <si>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</si>
  <si>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</si>
  <si>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</si>
  <si>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</si>
  <si>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</si>
  <si>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</si>
  <si>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</si>
  <si>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</si>
  <si>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</si>
  <si>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</si>
  <si>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</si>
  <si>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</si>
  <si>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</si>
  <si>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</si>
  <si>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</si>
  <si>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</si>
  <si>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</si>
  <si>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</si>
  <si>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</si>
  <si>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</si>
  <si>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</si>
  <si>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</si>
  <si>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</si>
  <si>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</si>
  <si>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</si>
  <si>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</si>
  <si>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</si>
  <si>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</si>
  <si>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</si>
  <si>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</si>
  <si>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</si>
  <si>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</si>
  <si>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</si>
  <si>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</si>
  <si>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</si>
  <si>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</si>
  <si>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</si>
  <si>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</si>
  <si>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</si>
  <si>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</si>
  <si>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</si>
  <si>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</si>
  <si>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</si>
  <si>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</si>
  <si>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</si>
  <si>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</si>
  <si>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</si>
  <si>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</si>
  <si>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</si>
  <si>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</si>
  <si>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</si>
  <si>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</si>
  <si>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</si>
  <si>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</si>
  <si>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</si>
  <si>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</si>
  <si>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</si>
  <si>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</si>
  <si>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</si>
  <si>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</si>
  <si>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</si>
  <si>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</si>
  <si>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</si>
  <si>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</si>
  <si>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</si>
  <si>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</si>
  <si>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</si>
  <si>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</si>
  <si>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</si>
  <si>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</si>
  <si>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</si>
  <si>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</si>
  <si>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</si>
  <si>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</si>
  <si>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</si>
  <si>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</si>
  <si>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</si>
  <si>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</si>
  <si>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</si>
  <si>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</si>
  <si>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</si>
  <si>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</si>
  <si>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</si>
  <si>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</si>
  <si>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</si>
  <si>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</si>
  <si>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</si>
  <si>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</si>
  <si>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</si>
  <si>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</si>
  <si>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</si>
  <si>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</si>
  <si>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</si>
  <si>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</si>
  <si>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</si>
  <si>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</si>
  <si>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</si>
  <si>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</si>
  <si>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</si>
  <si>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</si>
  <si>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</si>
  <si>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</si>
  <si>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</si>
  <si>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</si>
  <si>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</si>
  <si>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</si>
  <si>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</si>
  <si>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</si>
  <si>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</si>
  <si>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</si>
  <si>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</si>
  <si>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</si>
  <si>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</si>
  <si>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</si>
  <si>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</si>
  <si>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</si>
  <si>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</si>
  <si>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</si>
  <si>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</si>
  <si>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</si>
  <si>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</si>
  <si>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</si>
  <si>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</si>
  <si>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</si>
  <si>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</si>
  <si>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</si>
  <si>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</si>
  <si>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</si>
  <si>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</si>
  <si>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</si>
  <si>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</si>
  <si>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</si>
  <si>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</si>
  <si>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</si>
  <si>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</si>
  <si>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</si>
  <si>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</si>
  <si>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</si>
  <si>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</si>
  <si>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</si>
  <si>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</si>
  <si>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</si>
  <si>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</si>
  <si>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</si>
  <si>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</si>
  <si>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</si>
  <si>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</si>
  <si>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</si>
  <si>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</si>
  <si>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</si>
  <si>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</si>
  <si>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</si>
  <si>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</si>
  <si>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</si>
  <si>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</si>
  <si>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</si>
  <si>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</si>
  <si>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</si>
  <si>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</si>
  <si>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</si>
  <si>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</si>
  <si>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</si>
  <si>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</si>
  <si>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</si>
  <si>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</si>
  <si>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</si>
  <si>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</si>
  <si>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</si>
  <si>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</si>
  <si>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</si>
  <si>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</si>
  <si>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</si>
  <si>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</si>
  <si>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</si>
  <si>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</si>
  <si>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</si>
  <si>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</si>
  <si>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</si>
  <si>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</si>
  <si>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</si>
  <si>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</si>
  <si>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</si>
  <si>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</si>
  <si>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</si>
  <si>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</si>
  <si>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</si>
  <si>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</si>
  <si>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</si>
  <si>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</si>
  <si>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</si>
  <si>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</si>
  <si>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</si>
  <si>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</si>
  <si>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</si>
  <si>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</si>
  <si>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</si>
  <si>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</si>
  <si>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</si>
  <si>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</si>
  <si>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</si>
  <si>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</si>
  <si>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</si>
  <si>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</si>
  <si>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</si>
  <si>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</si>
  <si>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</si>
  <si>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</si>
  <si>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</si>
  <si>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</si>
  <si>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</si>
  <si>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</si>
  <si>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</si>
  <si>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</si>
  <si>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</si>
  <si>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</si>
  <si>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</si>
  <si>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</si>
  <si>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</si>
  <si>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</si>
  <si>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</si>
  <si>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</si>
  <si>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</si>
  <si>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</si>
  <si>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</si>
  <si>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</si>
  <si>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</si>
  <si>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</si>
  <si>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</si>
  <si>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</si>
  <si>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</si>
  <si>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</si>
  <si>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</si>
  <si>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</si>
  <si>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</si>
  <si>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</si>
  <si>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</si>
  <si>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</si>
  <si>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</si>
  <si>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</si>
  <si>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</si>
  <si>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</si>
  <si>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</si>
  <si>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</si>
  <si>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</si>
  <si>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</si>
  <si>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</si>
  <si>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</si>
  <si>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</si>
  <si>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</si>
  <si>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</si>
  <si>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</si>
  <si>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</si>
  <si>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</si>
  <si>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</si>
  <si>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</si>
  <si>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</si>
  <si>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</si>
  <si>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</si>
  <si>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</si>
  <si>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</si>
  <si>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</si>
  <si>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</si>
  <si>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</si>
  <si>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</si>
  <si>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</si>
  <si>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</si>
  <si>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</si>
  <si>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</si>
  <si>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</si>
  <si>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</si>
  <si>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</si>
  <si>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</si>
  <si>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</si>
  <si>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</si>
  <si>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</si>
  <si>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</si>
  <si>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</si>
  <si>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</si>
  <si>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</si>
  <si>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</si>
  <si>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</si>
  <si>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</si>
  <si>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</si>
  <si>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</si>
  <si>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</si>
  <si>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</si>
  <si>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</si>
  <si>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</si>
  <si>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</si>
  <si>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</si>
  <si>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</si>
  <si>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</si>
  <si>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</si>
  <si>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</si>
  <si>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</si>
  <si>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</si>
  <si>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</si>
  <si>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</si>
  <si>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</si>
  <si>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</si>
  <si>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</si>
  <si>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</si>
  <si>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</si>
  <si>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</si>
  <si>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</si>
  <si>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</si>
  <si>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</si>
  <si>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</si>
  <si>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</si>
  <si>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</si>
  <si>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</si>
  <si>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</si>
  <si>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</si>
  <si>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</si>
  <si>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</si>
  <si>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</si>
  <si>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</si>
  <si>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</si>
  <si>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</si>
  <si>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</si>
  <si>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</si>
  <si>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</si>
  <si>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</si>
  <si>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</si>
  <si>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</si>
  <si>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</si>
  <si>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</si>
  <si>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</si>
  <si>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</si>
  <si>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</si>
  <si>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</si>
  <si>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</si>
  <si>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</si>
  <si>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</si>
  <si>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</si>
  <si>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</si>
  <si>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</si>
  <si>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</si>
  <si>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</si>
  <si>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</si>
  <si>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</si>
  <si>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</si>
  <si>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</si>
  <si>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</si>
  <si>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</si>
  <si>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</si>
  <si>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</si>
  <si>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</si>
  <si>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</si>
  <si>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</si>
  <si>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</si>
  <si>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</si>
  <si>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</si>
  <si>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</si>
  <si>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</si>
  <si>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</si>
  <si>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</si>
  <si>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</si>
  <si>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</si>
  <si>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</si>
  <si>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</si>
  <si>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</si>
  <si>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</si>
  <si>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</si>
  <si>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</si>
  <si>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</si>
  <si>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</si>
  <si>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</si>
  <si>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</si>
  <si>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</si>
  <si>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</si>
  <si>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</si>
  <si>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</si>
  <si>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</si>
  <si>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</si>
  <si>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</si>
  <si>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</si>
  <si>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</si>
  <si>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</si>
  <si>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</si>
  <si>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</si>
  <si>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</si>
  <si>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</si>
  <si>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</si>
  <si>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</si>
  <si>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</si>
  <si>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</si>
  <si>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</si>
  <si>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</si>
  <si>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</si>
  <si>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</si>
  <si>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</si>
  <si>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</si>
  <si>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</si>
  <si>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</si>
  <si>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</si>
  <si>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</si>
  <si>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</si>
  <si>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</si>
  <si>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</si>
  <si>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</si>
  <si>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</si>
  <si>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</si>
  <si>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</si>
  <si>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</si>
  <si>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</si>
  <si>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</si>
  <si>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</si>
  <si>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</si>
  <si>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</si>
  <si>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</si>
  <si>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</si>
  <si>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</si>
  <si>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</si>
  <si>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</si>
  <si>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</si>
  <si>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</si>
  <si>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</si>
  <si>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</si>
  <si>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</si>
  <si>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</si>
  <si>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</si>
  <si>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</si>
  <si>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</si>
  <si>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</si>
  <si>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</si>
  <si>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</si>
  <si>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</si>
  <si>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</si>
  <si>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</si>
  <si>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</si>
  <si>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</si>
  <si>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</si>
  <si>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</si>
  <si>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</si>
  <si>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</si>
  <si>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</si>
  <si>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</si>
  <si>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</si>
  <si>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</si>
  <si>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</si>
  <si>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</si>
  <si>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</si>
  <si>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</si>
  <si>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</si>
  <si>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</si>
  <si>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</si>
  <si>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</si>
  <si>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</si>
  <si>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</si>
  <si>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</si>
  <si>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</si>
  <si>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</si>
  <si>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</si>
  <si>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</si>
  <si>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</si>
  <si>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</si>
  <si>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</si>
  <si>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</si>
  <si>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</si>
  <si>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</si>
  <si>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</si>
  <si>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</si>
  <si>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</si>
  <si>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</si>
  <si>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</si>
  <si>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</si>
  <si>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</si>
  <si>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</si>
  <si>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</si>
  <si>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</si>
  <si>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</si>
  <si>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</si>
  <si>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</si>
  <si>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</si>
  <si>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</si>
  <si>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</si>
  <si>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</si>
  <si>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</si>
  <si>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</si>
  <si>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</si>
  <si>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</si>
  <si>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</si>
  <si>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</si>
  <si>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</si>
  <si>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</si>
  <si>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</si>
  <si>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</si>
  <si>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</si>
  <si>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</si>
  <si>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</si>
  <si>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</si>
  <si>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</si>
  <si>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</si>
  <si>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</si>
  <si>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</si>
  <si>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</si>
  <si>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</si>
  <si>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</si>
  <si>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</si>
  <si>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</si>
  <si>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</si>
  <si>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</si>
  <si>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</si>
  <si>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</si>
  <si>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</si>
  <si>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</si>
  <si>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</si>
  <si>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</si>
  <si>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</si>
  <si>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</si>
  <si>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</si>
  <si>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</si>
  <si>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</si>
  <si>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</si>
  <si>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</si>
  <si>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</si>
  <si>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</si>
  <si>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</si>
  <si>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</si>
  <si>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</si>
  <si>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</si>
  <si>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</si>
  <si>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</si>
  <si>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</si>
  <si>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</si>
  <si>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</si>
  <si>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</si>
  <si>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</si>
  <si>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</si>
  <si>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</si>
  <si>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</si>
  <si>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</si>
  <si>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</si>
  <si>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</si>
  <si>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</si>
  <si>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</si>
  <si>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</si>
  <si>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</si>
  <si>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</si>
  <si>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</si>
  <si>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</si>
  <si>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</si>
  <si>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</si>
  <si>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</si>
  <si>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</si>
  <si>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</si>
  <si>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</si>
  <si>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</si>
  <si>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</si>
  <si>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</si>
  <si>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</si>
  <si>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</si>
  <si>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</si>
  <si>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</si>
  <si>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</si>
  <si>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</si>
  <si>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</si>
  <si>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</si>
  <si>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</si>
  <si>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</si>
  <si>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</si>
  <si>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</si>
  <si>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</si>
  <si>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</si>
  <si>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</si>
  <si>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</si>
  <si>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</si>
  <si>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</si>
  <si>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</si>
  <si>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</si>
  <si>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</si>
  <si>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</si>
  <si>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</si>
  <si>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</si>
  <si>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</si>
  <si>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</si>
  <si>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</si>
  <si>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</si>
  <si>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</si>
  <si>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</si>
  <si>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</si>
  <si>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</si>
  <si>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</si>
  <si>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</si>
  <si>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</si>
  <si>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</si>
  <si>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</si>
  <si>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</si>
  <si>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</si>
  <si>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</si>
  <si>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</si>
  <si>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</si>
  <si>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</si>
  <si>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</si>
  <si>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</si>
  <si>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</si>
  <si>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</si>
  <si>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</si>
  <si>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</si>
  <si>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</si>
  <si>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</si>
  <si>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</si>
  <si>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</si>
  <si>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</si>
  <si>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</si>
  <si>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</si>
  <si>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</si>
  <si>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</si>
  <si>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</si>
  <si>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</si>
  <si>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</si>
  <si>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</si>
  <si>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</si>
  <si>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</si>
  <si>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</si>
  <si>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</si>
  <si>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</si>
  <si>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</si>
  <si>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</si>
  <si>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</si>
  <si>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</si>
  <si>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</si>
  <si>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</si>
  <si>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</si>
  <si>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</si>
  <si>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</si>
  <si>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</si>
  <si>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</si>
  <si>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</si>
  <si>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</si>
  <si>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</si>
  <si>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</si>
  <si>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</si>
  <si>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</si>
  <si>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</si>
  <si>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</si>
  <si>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</si>
  <si>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</si>
  <si>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</si>
  <si>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</si>
  <si>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</si>
  <si>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</si>
  <si>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</si>
  <si>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</si>
  <si>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</si>
  <si>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</si>
  <si>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</si>
  <si>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</si>
  <si>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</si>
  <si>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</si>
  <si>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</si>
  <si>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</si>
  <si>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</si>
  <si>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</si>
  <si>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</si>
  <si>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</si>
  <si>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</si>
  <si>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</si>
  <si>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</si>
  <si>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</si>
  <si>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</si>
  <si>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</si>
  <si>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</si>
  <si>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</si>
  <si>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</si>
  <si>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</si>
  <si>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</si>
  <si>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</si>
  <si>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</si>
  <si>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</si>
  <si>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</si>
  <si>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</si>
  <si>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</si>
  <si>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</si>
  <si>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</si>
  <si>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</si>
  <si>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</si>
  <si>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</si>
  <si>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</si>
  <si>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</si>
  <si>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</si>
  <si>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</si>
  <si>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</si>
  <si>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</si>
  <si>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</si>
  <si>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</si>
  <si>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</si>
  <si>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</si>
  <si>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</si>
  <si>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</si>
  <si>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</si>
  <si>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</si>
  <si>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</si>
  <si>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</si>
  <si>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</si>
  <si>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</si>
  <si>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</si>
  <si>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</si>
  <si>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</si>
  <si>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</si>
  <si>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</si>
  <si>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</si>
  <si>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</si>
  <si>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</si>
  <si>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</si>
  <si>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</si>
  <si>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</si>
  <si>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</si>
  <si>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</si>
  <si>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</si>
  <si>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</si>
  <si>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</si>
  <si>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</si>
  <si>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</si>
  <si>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</si>
  <si>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</si>
  <si>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</si>
  <si>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</si>
  <si>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</si>
  <si>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</si>
  <si>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</si>
  <si>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</si>
  <si>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</si>
  <si>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</si>
  <si>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</si>
  <si>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</si>
  <si>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</si>
  <si>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</si>
  <si>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</si>
  <si>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</si>
  <si>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</si>
  <si>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</si>
  <si>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</si>
  <si>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</si>
  <si>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</si>
  <si>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</si>
  <si>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</si>
  <si>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</si>
  <si>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</si>
  <si>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</si>
  <si>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</si>
  <si>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</si>
  <si>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</si>
  <si>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</si>
  <si>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</si>
  <si>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</si>
  <si>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</si>
  <si>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</si>
  <si>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</si>
  <si>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</si>
  <si>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</si>
  <si>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</si>
  <si>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</si>
  <si>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</si>
  <si>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</si>
  <si>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</si>
  <si>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</si>
  <si>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</si>
  <si>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</si>
  <si>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</si>
  <si>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</si>
  <si>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</si>
  <si>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</si>
  <si>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</si>
  <si>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</si>
  <si>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</si>
  <si>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</si>
  <si>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</si>
  <si>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</si>
  <si>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</si>
  <si>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</si>
  <si>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</si>
  <si>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</si>
  <si>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</si>
  <si>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</si>
  <si>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</si>
  <si>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</si>
  <si>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</si>
  <si>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</si>
  <si>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</si>
  <si>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</si>
  <si>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</si>
  <si>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</si>
  <si>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</si>
  <si>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</si>
  <si>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</si>
  <si>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</si>
  <si>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</si>
  <si>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</si>
  <si>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</si>
  <si>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</si>
  <si>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</si>
  <si>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</si>
  <si>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</si>
  <si>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</si>
  <si>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</si>
  <si>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</si>
  <si>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</si>
  <si>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</si>
  <si>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</si>
  <si>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</si>
  <si>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</si>
  <si>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</si>
  <si>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</si>
  <si>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</si>
  <si>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</si>
  <si>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</si>
  <si>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</si>
  <si>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</si>
  <si>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</si>
  <si>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</si>
  <si>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</si>
  <si>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</si>
  <si>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</si>
  <si>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</si>
  <si>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</si>
  <si>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</si>
  <si>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</si>
  <si>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</si>
  <si>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</si>
  <si>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</si>
  <si>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</si>
  <si>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</si>
  <si>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</si>
  <si>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</si>
  <si>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</si>
  <si>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</si>
  <si>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</si>
  <si>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</si>
  <si>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</si>
  <si>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</si>
  <si>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</si>
  <si>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</si>
  <si>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</si>
  <si>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</si>
  <si>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</si>
  <si>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</si>
  <si>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</si>
  <si>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</si>
  <si>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</si>
  <si>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</si>
  <si>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</si>
  <si>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</si>
  <si>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</si>
  <si>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</si>
  <si>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</si>
  <si>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</si>
  <si>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</si>
  <si>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</si>
  <si>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</si>
  <si>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</si>
  <si>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</si>
  <si>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</si>
  <si>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</si>
  <si>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</si>
  <si>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</si>
  <si>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</si>
  <si>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</si>
  <si>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</si>
  <si>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</si>
  <si>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</si>
  <si>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</si>
  <si>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</si>
  <si>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</si>
  <si>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</si>
  <si>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</si>
  <si>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</si>
  <si>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</si>
  <si>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</si>
  <si>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</si>
  <si>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</si>
  <si>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</si>
  <si>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</si>
  <si>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</si>
  <si>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</si>
  <si>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</si>
  <si>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</si>
  <si>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</si>
  <si>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</si>
  <si>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</si>
  <si>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</si>
  <si>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</si>
  <si>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</si>
  <si>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</si>
  <si>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</si>
  <si>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</si>
  <si>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</si>
  <si>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</si>
  <si>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</si>
  <si>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</si>
  <si>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</si>
  <si>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</si>
  <si>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</si>
  <si>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</si>
  <si>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</si>
  <si>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</si>
  <si>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</si>
  <si>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</si>
  <si>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</si>
  <si>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</si>
  <si>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</si>
  <si>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</si>
  <si>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</si>
  <si>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</si>
  <si>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</si>
  <si>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</si>
  <si>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</si>
  <si>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</si>
  <si>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</si>
  <si>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</si>
  <si>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</si>
  <si>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</si>
  <si>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</si>
  <si>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</si>
  <si>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</si>
  <si>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</si>
  <si>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</si>
  <si>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</si>
  <si>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</si>
  <si>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</si>
  <si>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</si>
  <si>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</si>
  <si>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</si>
  <si>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</si>
  <si>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</si>
  <si>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</si>
  <si>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</si>
  <si>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</si>
  <si>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</si>
  <si>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</si>
  <si>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</si>
  <si>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</si>
  <si>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</si>
  <si>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</si>
  <si>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</si>
  <si>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</si>
  <si>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</si>
  <si>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</si>
  <si>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</si>
  <si>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</si>
  <si>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</si>
  <si>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</si>
  <si>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</si>
  <si>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</si>
  <si>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</si>
  <si>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</si>
  <si>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</si>
  <si>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</si>
  <si>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</si>
  <si>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</si>
  <si>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</si>
  <si>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</si>
  <si>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</si>
  <si>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</si>
  <si>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</si>
  <si>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</si>
  <si>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</si>
  <si>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</si>
  <si>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</si>
  <si>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</si>
  <si>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</si>
  <si>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</si>
  <si>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</si>
  <si>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</si>
  <si>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</si>
  <si>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</si>
  <si>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</si>
  <si>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</si>
  <si>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</si>
  <si>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</si>
  <si>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</si>
  <si>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</si>
  <si>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</si>
  <si>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</si>
  <si>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</si>
  <si>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</si>
  <si>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</si>
  <si>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</si>
  <si>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</si>
  <si>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</si>
  <si>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</si>
  <si>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</si>
  <si>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</si>
  <si>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</si>
  <si>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</si>
  <si>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</si>
  <si>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</si>
  <si>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</si>
  <si>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</si>
  <si>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</si>
  <si>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</si>
  <si>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</si>
  <si>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</si>
  <si>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</si>
  <si>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</si>
  <si>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</si>
  <si>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</si>
  <si>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</si>
  <si>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</si>
  <si>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</si>
  <si>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</si>
  <si>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</si>
  <si>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</si>
  <si>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</si>
  <si>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</si>
  <si>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</si>
  <si>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</si>
  <si>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</si>
  <si>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</si>
  <si>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</si>
  <si>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Student ID</t>
  </si>
  <si>
    <t>Marks</t>
  </si>
  <si>
    <t>Pass/Fail</t>
  </si>
  <si>
    <t>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</si>
  <si>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</si>
  <si>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</si>
  <si>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</si>
  <si>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</si>
  <si>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</si>
  <si>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</si>
  <si>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</si>
  <si>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</si>
  <si>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</si>
  <si>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</si>
  <si>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</si>
  <si>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</si>
  <si>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</si>
  <si>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</si>
  <si>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</si>
  <si>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</si>
  <si>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</si>
  <si>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</si>
  <si>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</si>
  <si>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</si>
  <si>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</si>
  <si>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</si>
  <si>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</si>
  <si>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</si>
  <si>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</si>
  <si>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</si>
  <si>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</si>
  <si>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</si>
  <si>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</si>
  <si>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</si>
  <si>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</si>
  <si>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</si>
  <si>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</si>
  <si>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</si>
  <si>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</si>
  <si>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</si>
  <si>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</si>
  <si>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</si>
  <si>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</si>
  <si>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</si>
  <si>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</si>
  <si>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</si>
  <si>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</si>
  <si>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</si>
  <si>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</si>
  <si>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</si>
  <si>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</si>
  <si>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</si>
  <si>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</si>
  <si>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</si>
  <si>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</si>
  <si>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</si>
  <si>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</si>
  <si>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</si>
  <si>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</si>
  <si>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</si>
  <si>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</si>
  <si>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</si>
  <si>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</si>
  <si>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</si>
  <si>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</si>
  <si>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</si>
  <si>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</si>
  <si>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</si>
  <si>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</si>
  <si>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</si>
  <si>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</si>
  <si>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</si>
  <si>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</si>
  <si>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</si>
  <si>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</si>
  <si>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</si>
  <si>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</si>
  <si>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</si>
  <si>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</si>
  <si>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</si>
  <si>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</si>
  <si>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</si>
  <si>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</si>
  <si>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</si>
  <si>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</si>
  <si>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</si>
  <si>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</si>
  <si>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</si>
  <si>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</si>
  <si>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</si>
  <si>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</si>
  <si>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</si>
  <si>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</si>
  <si>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</si>
  <si>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</si>
  <si>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</si>
  <si>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</si>
  <si>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</si>
  <si>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</si>
  <si>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</si>
  <si>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</si>
  <si>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</si>
  <si>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</si>
  <si>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</si>
  <si>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</si>
  <si>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</si>
  <si>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</si>
  <si>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</si>
  <si>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</si>
  <si>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</si>
  <si>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</si>
  <si>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</si>
  <si>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</si>
  <si>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</si>
  <si>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</si>
  <si>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</si>
  <si>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</si>
  <si>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</si>
  <si>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</si>
  <si>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</si>
  <si>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</si>
  <si>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</si>
  <si>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</si>
  <si>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</si>
  <si>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</si>
  <si>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</si>
  <si>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</si>
  <si>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</si>
  <si>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</si>
  <si>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</si>
  <si>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</si>
  <si>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</si>
  <si>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</si>
  <si>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</si>
  <si>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</si>
  <si>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</si>
  <si>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</si>
  <si>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</si>
  <si>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</si>
  <si>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</si>
  <si>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</si>
  <si>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</si>
  <si>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</si>
  <si>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</si>
  <si>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</si>
  <si>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</si>
  <si>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</si>
  <si>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</si>
  <si>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</si>
  <si>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</si>
  <si>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</si>
  <si>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</si>
  <si>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</si>
  <si>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</si>
  <si>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</si>
  <si>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</si>
  <si>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</si>
  <si>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</si>
  <si>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</si>
  <si>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</si>
  <si>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</si>
  <si>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</si>
  <si>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</si>
  <si>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</si>
  <si>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</si>
  <si>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</si>
  <si>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</si>
  <si>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</si>
  <si>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</si>
  <si>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</si>
  <si>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</si>
  <si>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</si>
  <si>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</si>
  <si>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</si>
  <si>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</si>
  <si>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</si>
  <si>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</si>
  <si>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</si>
  <si>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</si>
  <si>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</si>
  <si>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</si>
  <si>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</si>
  <si>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</si>
  <si>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</si>
  <si>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</si>
  <si>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</si>
  <si>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</si>
  <si>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</si>
  <si>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</si>
  <si>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</si>
  <si>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</si>
  <si>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</si>
  <si>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</si>
  <si>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</si>
  <si>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</si>
  <si>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</si>
  <si>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</si>
  <si>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</si>
  <si>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</si>
  <si>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</si>
  <si>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</si>
  <si>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</si>
  <si>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</si>
  <si>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</si>
  <si>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</si>
  <si>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</si>
  <si>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</si>
  <si>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</si>
  <si>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</si>
  <si>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</si>
  <si>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</si>
  <si>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</si>
  <si>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</si>
  <si>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</si>
  <si>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</si>
  <si>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</si>
  <si>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</si>
  <si>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</si>
  <si>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</si>
  <si>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</si>
  <si>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</si>
  <si>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</si>
  <si>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</si>
  <si>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</si>
  <si>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</si>
  <si>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</si>
  <si>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</si>
  <si>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</si>
  <si>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</si>
  <si>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</si>
  <si>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</si>
  <si>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</si>
  <si>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</si>
  <si>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</si>
  <si>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</si>
  <si>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</si>
  <si>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</si>
  <si>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</si>
  <si>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</si>
  <si>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</si>
  <si>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</si>
  <si>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</si>
  <si>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</si>
  <si>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</si>
  <si>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</si>
  <si>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</si>
  <si>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</si>
  <si>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</si>
  <si>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</si>
  <si>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</si>
  <si>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</si>
  <si>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</si>
  <si>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</si>
  <si>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</si>
  <si>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</si>
  <si>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</si>
  <si>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</si>
  <si>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</si>
  <si>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</si>
  <si>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</si>
  <si>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</si>
  <si>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</si>
  <si>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</si>
  <si>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</si>
  <si>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</si>
  <si>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</si>
  <si>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</si>
  <si>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</si>
  <si>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</si>
  <si>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</si>
  <si>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</si>
  <si>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</si>
  <si>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</si>
  <si>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</si>
  <si>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</si>
  <si>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</si>
  <si>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</si>
  <si>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</si>
  <si>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</si>
  <si>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</si>
  <si>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</si>
  <si>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</si>
  <si>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</si>
  <si>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</si>
  <si>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</si>
  <si>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</si>
  <si>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</si>
  <si>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</si>
  <si>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</si>
  <si>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</si>
  <si>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</si>
  <si>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</si>
  <si>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</si>
  <si>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</si>
  <si>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</si>
  <si>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</si>
  <si>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</si>
  <si>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</si>
  <si>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</si>
  <si>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</si>
  <si>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</si>
  <si>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</si>
  <si>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</si>
  <si>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</si>
  <si>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</si>
  <si>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</si>
  <si>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</si>
  <si>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</si>
  <si>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</si>
  <si>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</si>
  <si>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</si>
  <si>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</si>
  <si>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</si>
  <si>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</si>
  <si>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</si>
  <si>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</si>
  <si>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</si>
  <si>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</si>
  <si>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</si>
  <si>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</si>
  <si>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</si>
  <si>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</si>
  <si>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</si>
  <si>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</si>
  <si>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</si>
  <si>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</si>
  <si>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</si>
  <si>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</si>
  <si>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</si>
  <si>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</si>
  <si>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</si>
  <si>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</si>
  <si>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</si>
  <si>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</si>
  <si>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</si>
  <si>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</si>
  <si>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</si>
  <si>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</si>
  <si>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</si>
  <si>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</si>
  <si>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</si>
  <si>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</si>
  <si>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</si>
  <si>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</si>
  <si>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</si>
  <si>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</si>
  <si>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</si>
  <si>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</si>
  <si>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</si>
  <si>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</si>
  <si>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</si>
  <si>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</si>
  <si>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</si>
  <si>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</si>
  <si>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</si>
  <si>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</si>
  <si>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</si>
  <si>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</si>
  <si>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</si>
  <si>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</si>
  <si>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</si>
  <si>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</si>
  <si>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</si>
  <si>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</si>
  <si>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</si>
  <si>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</si>
  <si>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</si>
  <si>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</si>
  <si>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</si>
  <si>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</si>
  <si>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</si>
  <si>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</si>
  <si>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</si>
  <si>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</si>
  <si>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</si>
  <si>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</si>
  <si>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</si>
  <si>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</si>
  <si>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</si>
  <si>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</si>
  <si>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</si>
  <si>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</si>
  <si>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</si>
  <si>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</si>
  <si>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</si>
  <si>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</si>
  <si>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</si>
  <si>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</si>
  <si>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</si>
  <si>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</si>
  <si>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</si>
  <si>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</si>
  <si>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</si>
  <si>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</si>
  <si>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</si>
  <si>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</si>
  <si>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</si>
  <si>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</si>
  <si>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</si>
  <si>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</si>
  <si>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</si>
  <si>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</si>
  <si>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</si>
  <si>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</si>
  <si>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</si>
  <si>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</si>
  <si>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</si>
  <si>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</si>
  <si>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</si>
  <si>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</si>
  <si>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</si>
  <si>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</si>
  <si>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</si>
  <si>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</si>
  <si>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</si>
  <si>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</si>
  <si>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</si>
  <si>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</si>
  <si>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</si>
  <si>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</si>
  <si>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</si>
  <si>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</si>
  <si>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</si>
  <si>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</si>
  <si>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</si>
  <si>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</si>
  <si>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</si>
  <si>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</si>
  <si>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</si>
  <si>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</si>
  <si>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</si>
  <si>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</si>
  <si>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</si>
  <si>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</si>
  <si>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</si>
  <si>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</si>
  <si>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</si>
  <si>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</si>
  <si>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</si>
  <si>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</si>
  <si>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</si>
  <si>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</si>
  <si>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</si>
  <si>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</si>
  <si>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</si>
  <si>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</si>
  <si>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</si>
  <si>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</si>
  <si>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</si>
  <si>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</si>
  <si>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</si>
  <si>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</si>
  <si>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</si>
  <si>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</si>
  <si>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</si>
  <si>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</si>
  <si>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</si>
  <si>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</si>
  <si>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</si>
  <si>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</si>
  <si>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</si>
  <si>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</si>
  <si>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</si>
  <si>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</si>
  <si>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</si>
  <si>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</si>
  <si>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</si>
  <si>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</si>
  <si>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</si>
  <si>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</si>
  <si>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</si>
  <si>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</si>
  <si>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</si>
  <si>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</si>
  <si>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</si>
  <si>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</si>
  <si>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</si>
  <si>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</si>
  <si>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</si>
  <si>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</si>
  <si>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</si>
  <si>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</si>
  <si>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</si>
  <si>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</si>
  <si>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</si>
  <si>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</si>
  <si>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</si>
  <si>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</si>
  <si>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</si>
  <si>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</si>
  <si>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</si>
  <si>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</si>
  <si>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</si>
  <si>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</si>
  <si>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</si>
  <si>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</si>
  <si>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</si>
  <si>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</si>
  <si>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</si>
  <si>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</si>
  <si>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</si>
  <si>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</si>
  <si>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</si>
  <si>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</si>
  <si>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</si>
  <si>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</si>
  <si>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</si>
  <si>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</si>
  <si>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</si>
  <si>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</si>
  <si>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</si>
  <si>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</si>
  <si>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</si>
  <si>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</si>
  <si>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</si>
  <si>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</si>
  <si>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</si>
  <si>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</si>
  <si>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</si>
  <si>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</si>
  <si>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</si>
  <si>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</si>
  <si>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</si>
  <si>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</si>
  <si>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</si>
  <si>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</si>
  <si>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</si>
  <si>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</si>
  <si>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</si>
  <si>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</si>
  <si>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</si>
  <si>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</si>
  <si>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</si>
  <si>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</si>
  <si>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</si>
  <si>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</si>
  <si>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</si>
  <si>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</si>
  <si>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</si>
  <si>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</si>
  <si>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</si>
  <si>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</si>
  <si>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</si>
  <si>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</si>
  <si>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</si>
  <si>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</si>
  <si>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</si>
  <si>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</si>
  <si>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</si>
  <si>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</si>
  <si>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</si>
  <si>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</si>
  <si>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</si>
  <si>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</si>
  <si>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</si>
  <si>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</si>
  <si>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</si>
  <si>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</si>
  <si>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</si>
  <si>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</si>
  <si>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</si>
  <si>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</si>
  <si>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</si>
  <si>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</si>
  <si>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</si>
  <si>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</si>
  <si>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</si>
  <si>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</si>
  <si>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</si>
  <si>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</si>
  <si>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</si>
  <si>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</si>
  <si>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</si>
  <si>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</si>
  <si>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</si>
  <si>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</si>
  <si>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</si>
  <si>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</si>
  <si>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</si>
  <si>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</si>
  <si>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</si>
  <si>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</si>
  <si>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</si>
  <si>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</si>
  <si>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</si>
  <si>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</si>
  <si>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</si>
  <si>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</si>
  <si>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</si>
  <si>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</si>
  <si>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</si>
  <si>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</si>
  <si>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</si>
  <si>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</si>
  <si>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</si>
  <si>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</si>
  <si>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</si>
  <si>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</si>
  <si>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</si>
  <si>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</si>
  <si>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</si>
  <si>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</si>
  <si>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</si>
  <si>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</si>
  <si>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</si>
  <si>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</si>
  <si>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</si>
  <si>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</si>
  <si>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</si>
  <si>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</si>
  <si>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</si>
  <si>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</si>
  <si>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</si>
  <si>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</si>
  <si>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</si>
  <si>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</si>
  <si>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</si>
  <si>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</si>
  <si>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</si>
  <si>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</si>
  <si>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</si>
  <si>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</si>
  <si>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</si>
  <si>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</si>
  <si>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</si>
  <si>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</si>
  <si>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</si>
  <si>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</si>
  <si>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</si>
  <si>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</si>
  <si>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</si>
  <si>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</si>
  <si>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</si>
  <si>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</si>
  <si>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</si>
  <si>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</si>
  <si>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</si>
  <si>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</si>
  <si>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</si>
  <si>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</si>
  <si>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</si>
  <si>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</si>
  <si>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</si>
  <si>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</si>
  <si>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</si>
  <si>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</si>
  <si>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</si>
  <si>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</si>
  <si>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</si>
  <si>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</si>
  <si>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</si>
  <si>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</si>
  <si>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</si>
  <si>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</si>
  <si>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</si>
  <si>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</si>
  <si>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</si>
  <si>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</si>
  <si>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</si>
  <si>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</si>
  <si>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</si>
  <si>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</si>
  <si>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</si>
  <si>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</si>
  <si>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</si>
  <si>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</si>
  <si>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</si>
  <si>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</si>
  <si>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</si>
  <si>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</si>
  <si>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</si>
  <si>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</si>
  <si>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</si>
  <si>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</si>
  <si>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</si>
  <si>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</si>
  <si>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</si>
  <si>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</si>
  <si>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</si>
  <si>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</si>
  <si>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</si>
  <si>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</si>
  <si>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</si>
  <si>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</si>
  <si>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</si>
  <si>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</si>
  <si>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</si>
  <si>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</si>
  <si>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</si>
  <si>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</si>
  <si>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</si>
  <si>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</si>
  <si>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</si>
  <si>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</si>
  <si>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</si>
  <si>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</si>
  <si>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</si>
  <si>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</si>
  <si>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</si>
  <si>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</si>
  <si>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</si>
  <si>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</si>
  <si>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</si>
  <si>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</si>
  <si>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</si>
  <si>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</si>
  <si>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</si>
  <si>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</si>
  <si>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</si>
  <si>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</si>
  <si>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</si>
  <si>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</si>
  <si>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</si>
  <si>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</si>
  <si>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</si>
  <si>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</si>
  <si>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</si>
  <si>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</si>
  <si>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</si>
  <si>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</si>
  <si>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</si>
  <si>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</si>
  <si>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</si>
  <si>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</si>
  <si>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</si>
  <si>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</si>
  <si>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</si>
  <si>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</si>
  <si>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</si>
  <si>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</si>
  <si>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</si>
  <si>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</si>
  <si>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</si>
  <si>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</si>
  <si>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</si>
  <si>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</si>
  <si>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</si>
  <si>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</si>
  <si>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</si>
  <si>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</si>
  <si>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</si>
  <si>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</si>
  <si>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</si>
  <si>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</si>
  <si>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</si>
  <si>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</si>
  <si>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</si>
  <si>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</si>
  <si>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</si>
  <si>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</si>
  <si>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</si>
  <si>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</si>
  <si>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</si>
  <si>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</si>
  <si>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</si>
  <si>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</si>
  <si>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</si>
  <si>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</si>
  <si>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</si>
  <si>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</si>
  <si>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</si>
  <si>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</si>
  <si>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</si>
  <si>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</si>
  <si>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</si>
  <si>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</si>
  <si>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</si>
  <si>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</si>
  <si>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</si>
  <si>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</si>
  <si>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</si>
  <si>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</si>
  <si>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</si>
  <si>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</si>
  <si>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</si>
  <si>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</si>
  <si>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</si>
  <si>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</si>
  <si>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</si>
  <si>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</si>
  <si>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</si>
  <si>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</si>
  <si>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</si>
  <si>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</si>
  <si>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</si>
  <si>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</si>
  <si>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</si>
  <si>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</si>
  <si>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</si>
  <si>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</si>
  <si>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</si>
  <si>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</si>
  <si>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</si>
  <si>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</si>
  <si>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</si>
  <si>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</si>
  <si>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</si>
  <si>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</si>
  <si>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</si>
  <si>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</si>
  <si>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</si>
  <si>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</si>
  <si>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</si>
  <si>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</si>
  <si>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</si>
  <si>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</si>
  <si>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</si>
  <si>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</si>
  <si>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</si>
  <si>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</si>
  <si>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</si>
  <si>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</si>
  <si>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</si>
  <si>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</si>
  <si>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</si>
  <si>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</si>
  <si>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</si>
  <si>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</si>
  <si>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</si>
  <si>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</si>
  <si>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</si>
  <si>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</si>
  <si>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</si>
  <si>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</si>
  <si>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</si>
  <si>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</si>
  <si>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</si>
  <si>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</si>
  <si>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</si>
  <si>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</si>
  <si>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</si>
  <si>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</si>
  <si>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</si>
  <si>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</si>
  <si>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</si>
  <si>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</si>
  <si>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</si>
  <si>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</si>
  <si>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</si>
  <si>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</si>
  <si>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</si>
  <si>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</si>
  <si>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</si>
  <si>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</si>
  <si>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</si>
  <si>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</si>
  <si>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</si>
  <si>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</si>
  <si>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</si>
  <si>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</si>
  <si>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</si>
  <si>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</si>
  <si>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</si>
  <si>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</si>
  <si>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</si>
  <si>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</si>
  <si>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</si>
  <si>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</si>
  <si>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</si>
  <si>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</si>
  <si>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</si>
  <si>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</si>
  <si>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</si>
  <si>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</si>
  <si>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</si>
  <si>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</si>
  <si>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</si>
  <si>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</si>
  <si>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</si>
  <si>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</si>
  <si>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</si>
  <si>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</si>
  <si>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</si>
  <si>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</si>
  <si>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</si>
  <si>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</si>
  <si>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</si>
  <si>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</si>
  <si>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</si>
  <si>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</si>
  <si>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</si>
  <si>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</si>
  <si>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</si>
  <si>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</si>
  <si>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</si>
  <si>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</si>
  <si>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</si>
  <si>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</si>
  <si>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</si>
  <si>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</si>
  <si>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</si>
  <si>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</si>
  <si>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</si>
  <si>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</si>
  <si>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</si>
  <si>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</si>
  <si>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</si>
  <si>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</si>
  <si>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</si>
  <si>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</si>
  <si>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</si>
  <si>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</si>
  <si>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</si>
  <si>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</si>
  <si>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</si>
  <si>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</si>
  <si>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</si>
  <si>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</si>
  <si>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</si>
  <si>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</si>
  <si>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</si>
  <si>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</si>
  <si>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</si>
  <si>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</si>
  <si>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</si>
  <si>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</si>
  <si>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</si>
  <si>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</si>
  <si>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</si>
  <si>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</si>
  <si>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</si>
  <si>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</si>
  <si>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</si>
  <si>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</si>
  <si>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</si>
  <si>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</si>
  <si>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</si>
  <si>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</si>
  <si>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</si>
  <si>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</si>
  <si>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</si>
  <si>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</si>
  <si>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</si>
  <si>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</si>
  <si>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</si>
  <si>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</si>
  <si>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</si>
  <si>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</si>
  <si>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</si>
  <si>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</si>
  <si>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</si>
  <si>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</si>
  <si>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</si>
  <si>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</si>
  <si>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</si>
  <si>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</si>
  <si>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</si>
  <si>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</si>
  <si>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</si>
  <si>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</si>
  <si>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</si>
  <si>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</si>
  <si>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</si>
  <si>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</si>
  <si>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</si>
  <si>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</si>
  <si>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</si>
  <si>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</si>
  <si>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</si>
  <si>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</si>
  <si>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</si>
  <si>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</si>
  <si>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</si>
  <si>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</si>
  <si>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</si>
  <si>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</si>
  <si>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</si>
  <si>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</si>
  <si>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</si>
  <si>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</si>
  <si>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</si>
  <si>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</si>
  <si>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</si>
  <si>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</si>
  <si>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</si>
  <si>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</si>
  <si>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</si>
  <si>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</si>
  <si>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</si>
  <si>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</si>
  <si>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</si>
  <si>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</si>
  <si>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</si>
  <si>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</si>
  <si>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</si>
  <si>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</si>
  <si>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</si>
  <si>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</si>
  <si>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</si>
  <si>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</si>
  <si>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</si>
  <si>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</si>
  <si>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</si>
  <si>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</si>
  <si>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</si>
  <si>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</si>
  <si>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</si>
  <si>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</si>
  <si>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</si>
  <si>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</si>
  <si>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</si>
  <si>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</si>
  <si>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</si>
  <si>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</si>
  <si>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</si>
  <si>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</si>
  <si>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</si>
  <si>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</si>
  <si>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</si>
  <si>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</si>
  <si>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</si>
  <si>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</si>
  <si>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</si>
  <si>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</si>
  <si>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</si>
  <si>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</si>
  <si>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</si>
  <si>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</si>
  <si>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</si>
  <si>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</si>
  <si>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</si>
  <si>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</si>
  <si>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</si>
  <si>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</si>
  <si>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</si>
  <si>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</si>
  <si>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</si>
  <si>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</si>
  <si>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</si>
  <si>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</si>
  <si>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</si>
  <si>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</si>
  <si>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</si>
  <si>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</si>
  <si>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</si>
  <si>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</si>
  <si>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</si>
  <si>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</si>
  <si>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</si>
  <si>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</si>
  <si>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</si>
  <si>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</si>
  <si>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</si>
  <si>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</si>
  <si>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</si>
  <si>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</si>
  <si>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</si>
  <si>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</si>
  <si>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</si>
  <si>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</si>
  <si>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</si>
  <si>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</si>
  <si>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</si>
  <si>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</si>
  <si>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</si>
  <si>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</si>
  <si>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</si>
  <si>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</si>
  <si>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</si>
  <si>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</si>
  <si>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</si>
  <si>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</si>
  <si>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</si>
  <si>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</si>
  <si>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</si>
  <si>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</si>
  <si>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</si>
  <si>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</si>
  <si>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</si>
  <si>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</si>
  <si>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</si>
  <si>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</si>
  <si>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</si>
  <si>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</si>
  <si>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</si>
  <si>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</si>
  <si>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</si>
  <si>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</si>
  <si>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</si>
  <si>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</si>
  <si>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</si>
  <si>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</si>
  <si>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</si>
  <si>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</si>
  <si>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</si>
  <si>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</si>
  <si>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</si>
  <si>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</si>
  <si>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</si>
  <si>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</si>
  <si>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</si>
  <si>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</si>
  <si>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</si>
  <si>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</si>
  <si>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</si>
  <si>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</si>
  <si>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</si>
  <si>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</si>
  <si>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</si>
  <si>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</si>
  <si>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</si>
  <si>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</si>
  <si>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</si>
  <si>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</si>
  <si>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</si>
  <si>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</si>
  <si>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</si>
  <si>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</si>
  <si>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</si>
  <si>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</si>
  <si>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</si>
  <si>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</si>
  <si>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</si>
  <si>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</si>
  <si>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</si>
  <si>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</si>
  <si>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</si>
  <si>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</si>
  <si>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</si>
  <si>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</si>
  <si>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</si>
  <si>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</si>
  <si>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</si>
  <si>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</si>
  <si>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</si>
  <si>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</si>
  <si>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</si>
  <si>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</si>
  <si>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</si>
  <si>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</si>
  <si>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</si>
  <si>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</si>
  <si>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</si>
  <si>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</si>
  <si>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</si>
  <si>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</si>
  <si>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</si>
  <si>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</si>
  <si>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</si>
  <si>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</si>
  <si>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</si>
  <si>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</si>
  <si>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</si>
  <si>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</si>
  <si>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</si>
  <si>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</si>
  <si>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</si>
  <si>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</si>
  <si>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</si>
  <si>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</si>
  <si>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</si>
  <si>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</si>
  <si>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</si>
  <si>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</si>
  <si>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</si>
  <si>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</si>
  <si>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</si>
  <si>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</si>
  <si>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</si>
  <si>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</si>
  <si>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</si>
  <si>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</si>
  <si>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</si>
  <si>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</si>
  <si>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</si>
  <si>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</si>
  <si>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</si>
  <si>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</si>
  <si>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</si>
  <si>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</si>
  <si>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</si>
  <si>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</si>
  <si>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</si>
  <si>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</si>
  <si>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</si>
  <si>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</si>
  <si>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</si>
  <si>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</si>
  <si>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</si>
  <si>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</si>
  <si>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</si>
  <si>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</si>
  <si>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</si>
  <si>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</si>
  <si>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</si>
  <si>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</si>
  <si>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</si>
  <si>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</si>
  <si>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</si>
  <si>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</si>
  <si>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</si>
  <si>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</si>
  <si>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</si>
  <si>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</si>
  <si>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</si>
  <si>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</si>
  <si>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</si>
  <si>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</si>
  <si>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</si>
  <si>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</si>
  <si>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</si>
  <si>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</si>
  <si>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</si>
  <si>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</si>
  <si>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</si>
  <si>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</si>
  <si>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</si>
  <si>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</si>
  <si>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</si>
  <si>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</si>
  <si>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</si>
  <si>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</si>
  <si>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</si>
  <si>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</si>
  <si>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</si>
  <si>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</si>
  <si>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</si>
  <si>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</si>
  <si>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</si>
  <si>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</si>
  <si>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</si>
  <si>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</si>
  <si>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</si>
  <si>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</si>
  <si>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</si>
  <si>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</si>
  <si>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</si>
  <si>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</si>
  <si>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</si>
  <si>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</si>
  <si>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</si>
  <si>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</si>
  <si>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</si>
  <si>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</si>
  <si>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</si>
  <si>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</si>
  <si>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</si>
  <si>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</si>
  <si>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</si>
  <si>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</si>
  <si>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</si>
  <si>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</si>
  <si>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</si>
  <si>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</si>
  <si>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</si>
  <si>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</si>
  <si>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</si>
  <si>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</si>
  <si>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</si>
  <si>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</si>
  <si>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</si>
  <si>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</si>
  <si>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</si>
  <si>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</si>
  <si>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</si>
  <si>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</si>
  <si>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</si>
  <si>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</si>
  <si>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</si>
  <si>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</si>
  <si>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</si>
  <si>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</si>
  <si>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</si>
  <si>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</si>
  <si>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</si>
  <si>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</si>
  <si>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</si>
  <si>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</si>
  <si>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</si>
  <si>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</si>
  <si>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</si>
  <si>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</si>
  <si>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</si>
  <si>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</si>
  <si>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</si>
  <si>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</si>
  <si>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</si>
  <si>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</si>
  <si>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</si>
  <si>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</si>
  <si>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</si>
  <si>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</si>
  <si>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</si>
  <si>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</si>
  <si>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</si>
  <si>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</si>
  <si>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</si>
  <si>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</si>
  <si>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</si>
  <si>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</si>
  <si>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</si>
  <si>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</si>
  <si>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</si>
  <si>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</si>
  <si>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</si>
  <si>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</si>
  <si>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</si>
  <si>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</si>
  <si>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</si>
  <si>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</si>
  <si>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</si>
  <si>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</si>
  <si>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</si>
  <si>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</si>
  <si>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</si>
  <si>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</si>
  <si>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</si>
  <si>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</si>
  <si>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</si>
  <si>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</si>
  <si>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</si>
  <si>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</si>
  <si>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</si>
  <si>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</si>
  <si>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</si>
  <si>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</si>
  <si>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</si>
  <si>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</si>
  <si>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</si>
  <si>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</si>
  <si>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</si>
  <si>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</si>
  <si>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</si>
  <si>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</si>
  <si>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</si>
  <si>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</si>
  <si>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</si>
  <si>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</si>
  <si>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</si>
  <si>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</si>
  <si>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</si>
  <si>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</si>
  <si>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</si>
  <si>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</si>
  <si>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</si>
  <si>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</si>
  <si>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</si>
  <si>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</si>
  <si>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</si>
  <si>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</si>
  <si>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</si>
  <si>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</si>
  <si>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</si>
  <si>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</si>
  <si>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</si>
  <si>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</si>
  <si>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</si>
  <si>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</si>
  <si>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</si>
  <si>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</si>
  <si>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</si>
  <si>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</si>
  <si>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</si>
  <si>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</si>
  <si>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</si>
  <si>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</si>
  <si>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</si>
  <si>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</si>
  <si>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</si>
  <si>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</si>
  <si>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</si>
  <si>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</si>
  <si>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</si>
  <si>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</si>
  <si>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</si>
  <si>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</si>
  <si>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</si>
  <si>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</si>
  <si>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</si>
  <si>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</si>
  <si>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</si>
  <si>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</si>
  <si>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</si>
  <si>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</si>
  <si>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</si>
  <si>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</si>
  <si>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</si>
  <si>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</si>
  <si>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</si>
  <si>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</si>
  <si>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</si>
  <si>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</si>
  <si>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</si>
  <si>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</si>
  <si>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</si>
  <si>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</si>
  <si>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</si>
  <si>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</si>
  <si>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</si>
  <si>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</si>
  <si>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</si>
  <si>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</si>
  <si>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</si>
  <si>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</si>
  <si>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</si>
  <si>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</si>
  <si>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</si>
  <si>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</si>
  <si>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</si>
  <si>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</si>
  <si>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</si>
  <si>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</si>
  <si>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</si>
  <si>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</si>
  <si>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</si>
  <si>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</si>
  <si>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</si>
  <si>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</si>
  <si>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</si>
  <si>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</si>
  <si>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</si>
  <si>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</si>
  <si>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</si>
  <si>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</si>
  <si>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</si>
  <si>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</si>
  <si>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</si>
  <si>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</si>
  <si>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</si>
  <si>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</si>
  <si>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</si>
  <si>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</si>
  <si>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</si>
  <si>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</si>
  <si>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</si>
  <si>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</si>
  <si>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</si>
  <si>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</si>
  <si>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</si>
  <si>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</si>
  <si>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</si>
  <si>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</si>
  <si>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</si>
  <si>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</si>
  <si>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</si>
  <si>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</si>
  <si>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</si>
  <si>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</si>
  <si>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</si>
  <si>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</si>
  <si>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</si>
  <si>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</si>
  <si>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</si>
  <si>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</si>
  <si>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</si>
  <si>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</si>
  <si>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</si>
  <si>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</si>
  <si>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</si>
  <si>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</si>
  <si>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</si>
  <si>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</si>
  <si>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</si>
  <si>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</si>
  <si>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</si>
  <si>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</si>
  <si>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</si>
  <si>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</si>
  <si>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</si>
  <si>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</si>
  <si>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</si>
  <si>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</si>
  <si>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</si>
  <si>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</si>
  <si>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</si>
  <si>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</si>
  <si>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</si>
  <si>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</si>
  <si>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</si>
  <si>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</si>
  <si>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</si>
  <si>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</si>
  <si>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</si>
  <si>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</si>
  <si>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</si>
  <si>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</si>
  <si>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</si>
  <si>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</si>
  <si>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</si>
  <si>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</si>
  <si>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</si>
  <si>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</si>
  <si>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</si>
  <si>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</si>
  <si>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</si>
  <si>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</si>
  <si>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</si>
  <si>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</si>
  <si>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</si>
  <si>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</si>
  <si>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</si>
  <si>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</si>
  <si>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</si>
  <si>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</si>
  <si>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</si>
  <si>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</si>
  <si>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</si>
  <si>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</si>
  <si>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</si>
  <si>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</si>
  <si>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</si>
  <si>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</si>
  <si>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</si>
  <si>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</si>
  <si>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</si>
  <si>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</si>
  <si>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</si>
  <si>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</si>
  <si>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</si>
  <si>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</si>
  <si>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</si>
  <si>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</si>
  <si>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</si>
  <si>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</si>
  <si>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</si>
  <si>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</si>
  <si>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</si>
  <si>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</si>
  <si>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</si>
  <si>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</si>
  <si>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</si>
  <si>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</si>
  <si>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</si>
  <si>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</si>
  <si>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</si>
  <si>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</si>
  <si>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</si>
  <si>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</si>
  <si>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</si>
  <si>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</si>
  <si>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</si>
  <si>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</si>
  <si>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</si>
  <si>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</si>
  <si>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</si>
  <si>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</si>
  <si>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</si>
  <si>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</si>
  <si>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</si>
  <si>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</si>
  <si>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</si>
  <si>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</si>
  <si>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</si>
  <si>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</si>
  <si>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</si>
  <si>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</si>
  <si>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</si>
  <si>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</si>
  <si>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</si>
  <si>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</si>
  <si>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</si>
  <si>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</si>
  <si>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</si>
  <si>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</si>
  <si>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</si>
  <si>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</si>
  <si>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</si>
  <si>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</si>
  <si>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</si>
  <si>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</si>
  <si>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</si>
  <si>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</si>
  <si>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</si>
  <si>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</si>
  <si>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</si>
  <si>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</si>
  <si>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</si>
  <si>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</si>
  <si>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</si>
  <si>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</si>
  <si>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</si>
  <si>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</si>
  <si>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</si>
  <si>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</si>
  <si>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</si>
  <si>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</si>
  <si>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</si>
  <si>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</si>
  <si>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</si>
  <si>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</si>
  <si>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</si>
  <si>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</si>
  <si>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</si>
  <si>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</si>
  <si>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</si>
  <si>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</si>
  <si>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</si>
  <si>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</si>
  <si>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</si>
  <si>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</si>
  <si>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</si>
  <si>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</si>
  <si>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</si>
  <si>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</si>
  <si>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</si>
  <si>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</si>
  <si>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</si>
  <si>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</si>
  <si>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</si>
  <si>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</si>
  <si>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</si>
  <si>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</si>
  <si>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</si>
  <si>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</si>
  <si>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</si>
  <si>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</si>
  <si>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</si>
  <si>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</si>
  <si>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</si>
  <si>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</si>
  <si>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</si>
  <si>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</si>
  <si>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</si>
  <si>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</si>
  <si>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</si>
  <si>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</si>
  <si>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</si>
  <si>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</si>
  <si>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</si>
  <si>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</si>
  <si>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</si>
  <si>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</si>
  <si>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</si>
  <si>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</si>
  <si>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</si>
  <si>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</si>
  <si>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</si>
  <si>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</si>
  <si>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</si>
  <si>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</si>
  <si>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</si>
  <si>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</si>
  <si>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</si>
  <si>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</si>
  <si>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</si>
  <si>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</si>
  <si>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</si>
  <si>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</si>
  <si>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</si>
  <si>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</si>
  <si>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</si>
  <si>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</si>
  <si>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</si>
  <si>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</si>
  <si>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</si>
  <si>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</si>
  <si>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</si>
  <si>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</si>
  <si>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</si>
  <si>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</si>
  <si>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</si>
  <si>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</si>
  <si>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</si>
  <si>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</si>
  <si>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</si>
  <si>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</si>
  <si>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</si>
  <si>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</si>
  <si>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</si>
  <si>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</si>
  <si>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</si>
  <si>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</si>
  <si>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</si>
  <si>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</si>
  <si>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</si>
  <si>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</si>
  <si>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</si>
  <si>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</si>
  <si>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</si>
  <si>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</si>
  <si>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</si>
  <si>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</si>
  <si>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</si>
  <si>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</si>
  <si>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</si>
  <si>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</si>
  <si>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</si>
  <si>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</si>
  <si>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</si>
  <si>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</si>
  <si>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</si>
  <si>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</si>
  <si>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</si>
  <si>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</si>
  <si>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</si>
  <si>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</si>
  <si>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</si>
  <si>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</si>
  <si>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</si>
  <si>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</si>
  <si>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</si>
  <si>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</si>
  <si>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</si>
  <si>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</si>
  <si>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</si>
  <si>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</si>
  <si>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</si>
  <si>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</si>
  <si>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</si>
  <si>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</si>
  <si>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</si>
  <si>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</si>
  <si>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</si>
  <si>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</si>
  <si>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</si>
  <si>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</si>
  <si>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</si>
  <si>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</si>
  <si>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</si>
  <si>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</si>
  <si>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</si>
  <si>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</si>
  <si>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</si>
  <si>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</si>
  <si>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</si>
  <si>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</si>
  <si>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</si>
  <si>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</si>
  <si>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</si>
  <si>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</si>
  <si>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</si>
  <si>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</si>
  <si>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</si>
  <si>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</si>
  <si>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</si>
  <si>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</si>
  <si>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</si>
  <si>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</si>
  <si>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</si>
  <si>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</si>
  <si>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</si>
  <si>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</si>
  <si>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</si>
  <si>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</si>
  <si>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</si>
  <si>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</si>
  <si>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</si>
  <si>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</si>
  <si>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</si>
  <si>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</si>
  <si>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</si>
  <si>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</si>
  <si>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</si>
  <si>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</si>
  <si>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</si>
  <si>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</si>
  <si>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</si>
  <si>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</si>
  <si>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</si>
  <si>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</si>
  <si>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</si>
  <si>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</si>
  <si>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</si>
  <si>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</si>
  <si>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</si>
  <si>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</si>
  <si>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</si>
  <si>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</si>
  <si>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</si>
  <si>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</si>
  <si>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</si>
  <si>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</si>
  <si>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</si>
  <si>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</si>
  <si>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</si>
  <si>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</si>
  <si>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</si>
  <si>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</si>
  <si>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</si>
  <si>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</si>
  <si>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</si>
  <si>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</si>
  <si>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</si>
  <si>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</si>
  <si>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</si>
  <si>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</si>
  <si>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</si>
  <si>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</si>
  <si>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</si>
  <si>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</si>
  <si>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</si>
  <si>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</si>
  <si>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</si>
  <si>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</si>
  <si>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</si>
  <si>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</si>
  <si>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</si>
  <si>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</si>
  <si>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</si>
  <si>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</si>
  <si>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</si>
  <si>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</si>
  <si>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</si>
  <si>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</si>
  <si>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</si>
  <si>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</si>
  <si>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</si>
  <si>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</si>
  <si>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</si>
  <si>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</si>
  <si>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</si>
  <si>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</si>
  <si>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</si>
  <si>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</si>
  <si>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</si>
  <si>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</si>
  <si>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</si>
  <si>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</si>
  <si>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</si>
  <si>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</si>
  <si>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</si>
  <si>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</si>
  <si>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</si>
  <si>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</si>
  <si>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</si>
  <si>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</si>
  <si>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</si>
  <si>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</si>
  <si>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</si>
  <si>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</si>
  <si>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</si>
  <si>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</si>
  <si>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</si>
  <si>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</si>
  <si>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</si>
  <si>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</si>
  <si>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</si>
  <si>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</si>
  <si>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</si>
  <si>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</si>
  <si>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</si>
  <si>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</si>
  <si>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</si>
  <si>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</si>
  <si>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</si>
  <si>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</si>
  <si>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</si>
  <si>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</si>
  <si>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</si>
  <si>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</si>
  <si>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</si>
  <si>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</si>
  <si>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</si>
  <si>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</si>
  <si>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</si>
  <si>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</si>
  <si>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</si>
  <si>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</si>
  <si>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</si>
  <si>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</si>
  <si>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</si>
  <si>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</si>
  <si>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</si>
  <si>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</si>
  <si>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</si>
  <si>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</si>
  <si>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</si>
  <si>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</si>
  <si>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</si>
  <si>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</si>
  <si>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</si>
  <si>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</si>
  <si>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</si>
  <si>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</si>
  <si>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</si>
  <si>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</si>
  <si>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</si>
  <si>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</si>
  <si>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</si>
  <si>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</si>
  <si>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</si>
  <si>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</si>
  <si>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</si>
  <si>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</si>
  <si>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</si>
  <si>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</si>
  <si>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</si>
  <si>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</si>
  <si>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</si>
  <si>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</si>
  <si>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</si>
  <si>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</si>
  <si>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</si>
  <si>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</si>
  <si>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</si>
  <si>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</si>
  <si>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</si>
  <si>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</si>
  <si>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</si>
  <si>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</si>
  <si>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</si>
  <si>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</si>
  <si>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</si>
  <si>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</si>
  <si>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</si>
  <si>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</si>
  <si>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</si>
  <si>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</si>
  <si>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</si>
  <si>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</si>
  <si>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</si>
  <si>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</si>
  <si>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</si>
  <si>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</si>
  <si>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</si>
  <si>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</si>
  <si>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</si>
  <si>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</si>
  <si>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</si>
  <si>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</si>
  <si>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</si>
  <si>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</si>
  <si>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</si>
  <si>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</si>
  <si>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</si>
  <si>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</si>
  <si>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</si>
  <si>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</si>
  <si>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</si>
  <si>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</si>
  <si>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</si>
  <si>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</si>
  <si>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</si>
  <si>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</si>
  <si>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</si>
  <si>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</si>
  <si>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</si>
  <si>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</si>
  <si>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</si>
  <si>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</si>
  <si>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</si>
  <si>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</si>
  <si>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</si>
  <si>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</si>
  <si>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</si>
  <si>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</si>
  <si>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</si>
  <si>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</si>
  <si>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</si>
  <si>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</si>
  <si>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</si>
  <si>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</si>
  <si>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</si>
  <si>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</si>
  <si>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</si>
  <si>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</si>
  <si>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</si>
  <si>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</si>
  <si>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</si>
  <si>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</si>
  <si>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</si>
  <si>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</si>
  <si>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</si>
  <si>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</si>
  <si>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</si>
  <si>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</si>
  <si>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</si>
  <si>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</si>
  <si>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</si>
  <si>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</si>
  <si>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</si>
  <si>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</si>
  <si>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</si>
  <si>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</si>
  <si>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</si>
  <si>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</si>
  <si>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</si>
  <si>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</si>
  <si>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</si>
  <si>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</si>
  <si>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</si>
  <si>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</si>
  <si>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</si>
  <si>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</si>
  <si>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</si>
  <si>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</si>
  <si>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</si>
  <si>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</si>
  <si>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</si>
  <si>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</si>
  <si>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</si>
  <si>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</si>
  <si>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</si>
  <si>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</si>
  <si>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</si>
  <si>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</si>
  <si>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</si>
  <si>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</si>
  <si>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</si>
  <si>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</si>
  <si>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</si>
  <si>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</si>
  <si>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</si>
  <si>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</si>
  <si>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</si>
  <si>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</si>
  <si>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</si>
  <si>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</si>
  <si>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</si>
  <si>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</si>
  <si>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</si>
  <si>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</si>
  <si>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</si>
  <si>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</si>
  <si>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</si>
  <si>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</si>
  <si>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</si>
  <si>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</si>
  <si>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</si>
  <si>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</si>
  <si>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</si>
  <si>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</si>
  <si>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</si>
  <si>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</si>
  <si>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</si>
  <si>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</si>
  <si>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</si>
  <si>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</si>
  <si>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</si>
  <si>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</si>
  <si>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</si>
  <si>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</si>
  <si>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</si>
  <si>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</si>
  <si>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</si>
  <si>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</si>
  <si>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</si>
  <si>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</si>
  <si>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</si>
  <si>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</si>
  <si>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</si>
  <si>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</si>
  <si>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</si>
  <si>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</si>
  <si>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</si>
  <si>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</si>
  <si>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</si>
  <si>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</si>
  <si>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</si>
  <si>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</si>
  <si>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</si>
  <si>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</si>
  <si>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</si>
  <si>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</si>
  <si>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</si>
  <si>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</si>
  <si>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</si>
  <si>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</si>
  <si>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</si>
  <si>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</si>
  <si>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</si>
  <si>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</si>
  <si>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</si>
  <si>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</si>
  <si>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</si>
  <si>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</si>
  <si>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</si>
  <si>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</si>
  <si>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</si>
  <si>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</si>
  <si>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</si>
  <si>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</si>
  <si>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</si>
  <si>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</si>
  <si>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</si>
  <si>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</si>
  <si>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</si>
  <si>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</si>
  <si>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</si>
  <si>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</si>
  <si>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</si>
  <si>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</si>
  <si>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</si>
  <si>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</si>
  <si>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</si>
  <si>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</si>
  <si>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</si>
  <si>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</si>
  <si>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</si>
  <si>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</si>
  <si>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</si>
  <si>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</si>
  <si>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</si>
  <si>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</si>
  <si>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</si>
  <si>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</si>
  <si>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</si>
  <si>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</si>
  <si>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</si>
  <si>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</si>
  <si>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</si>
  <si>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</si>
  <si>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</si>
  <si>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</si>
  <si>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</si>
  <si>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</si>
  <si>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</si>
  <si>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</si>
  <si>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</si>
  <si>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</si>
  <si>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</si>
  <si>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</si>
  <si>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</si>
  <si>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</si>
  <si>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</si>
  <si>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</si>
  <si>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</si>
  <si>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</si>
  <si>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</si>
  <si>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</si>
  <si>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</si>
  <si>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</si>
  <si>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</si>
  <si>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</si>
  <si>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</si>
  <si>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</si>
  <si>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</si>
  <si>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</si>
  <si>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</si>
  <si>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</si>
  <si>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</si>
  <si>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</si>
  <si>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</si>
  <si>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</si>
  <si>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</si>
  <si>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</si>
  <si>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</si>
  <si>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</si>
  <si>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</si>
  <si>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</si>
  <si>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</si>
  <si>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</si>
  <si>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</si>
  <si>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</si>
  <si>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</si>
  <si>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</si>
  <si>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</si>
  <si>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</si>
  <si>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</si>
  <si>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</si>
  <si>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</si>
  <si>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</si>
  <si>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</si>
  <si>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</si>
  <si>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</si>
  <si>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</si>
  <si>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</si>
  <si>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</si>
  <si>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</si>
  <si>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</si>
  <si>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</si>
  <si>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</si>
  <si>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</si>
  <si>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</si>
  <si>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</si>
  <si>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</si>
  <si>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</si>
  <si>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</si>
  <si>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</si>
  <si>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</si>
  <si>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</si>
  <si>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</si>
  <si>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</si>
  <si>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</si>
  <si>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</si>
  <si>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</si>
  <si>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</si>
  <si>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</si>
  <si>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</si>
  <si>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</si>
  <si>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</si>
  <si>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</si>
  <si>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</si>
  <si>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</si>
  <si>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</si>
  <si>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</si>
  <si>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</si>
  <si>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</si>
  <si>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</si>
  <si>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</si>
  <si>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</si>
  <si>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</si>
  <si>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</si>
  <si>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</si>
  <si>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</si>
  <si>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</si>
  <si>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</si>
  <si>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</si>
  <si>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</si>
  <si>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</si>
  <si>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</si>
  <si>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</si>
  <si>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</si>
  <si>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</si>
  <si>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</si>
  <si>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</si>
  <si>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</si>
  <si>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</si>
  <si>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</si>
  <si>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</si>
  <si>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</si>
  <si>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</si>
  <si>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</si>
  <si>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</si>
  <si>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</si>
  <si>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</si>
  <si>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</si>
  <si>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</si>
  <si>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</si>
  <si>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</si>
  <si>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</si>
  <si>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</si>
  <si>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</si>
  <si>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</si>
  <si>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</si>
  <si>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</si>
  <si>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</si>
  <si>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</si>
  <si>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</si>
  <si>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</si>
  <si>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</si>
  <si>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</si>
  <si>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</si>
  <si>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</si>
  <si>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</si>
  <si>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</si>
  <si>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</si>
  <si>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</si>
  <si>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</si>
  <si>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</si>
  <si>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</si>
  <si>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</si>
  <si>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</si>
  <si>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</si>
  <si>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</si>
  <si>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</si>
  <si>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</si>
  <si>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</si>
  <si>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</si>
  <si>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</si>
  <si>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</si>
  <si>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</si>
  <si>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</si>
  <si>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</si>
  <si>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</si>
  <si>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</si>
  <si>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</si>
  <si>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</si>
  <si>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</si>
  <si>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</si>
  <si>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</si>
  <si>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</si>
  <si>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</si>
  <si>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</si>
  <si>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</si>
  <si>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</si>
  <si>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</si>
  <si>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</si>
  <si>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</si>
  <si>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</si>
  <si>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</si>
  <si>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</si>
  <si>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</si>
  <si>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</si>
  <si>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</si>
  <si>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</si>
  <si>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</si>
  <si>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</si>
  <si>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</si>
  <si>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</si>
  <si>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</si>
  <si>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</si>
  <si>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</si>
  <si>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</si>
  <si>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</si>
  <si>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</si>
  <si>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</si>
  <si>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</si>
  <si>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</si>
  <si>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</si>
  <si>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</si>
  <si>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</si>
  <si>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</si>
  <si>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</si>
  <si>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</si>
  <si>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</si>
  <si>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</si>
  <si>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</si>
  <si>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</si>
  <si>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</si>
  <si>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</si>
  <si>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</si>
  <si>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</si>
  <si>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</si>
  <si>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</si>
  <si>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</si>
  <si>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</si>
  <si>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</si>
  <si>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</si>
  <si>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</si>
  <si>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</si>
  <si>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</si>
  <si>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</si>
  <si>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</si>
  <si>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</si>
  <si>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</si>
  <si>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</si>
  <si>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</si>
  <si>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</si>
  <si>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</si>
  <si>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</si>
  <si>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</si>
  <si>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</si>
  <si>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</si>
  <si>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</si>
  <si>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</si>
  <si>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</si>
  <si>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</si>
  <si>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</si>
  <si>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</si>
  <si>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</si>
  <si>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</si>
  <si>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</si>
  <si>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</si>
  <si>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</si>
  <si>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</si>
  <si>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</si>
  <si>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</si>
  <si>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</si>
  <si>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</si>
  <si>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</si>
  <si>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</si>
  <si>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</si>
  <si>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</si>
  <si>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</si>
  <si>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</si>
  <si>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</si>
  <si>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</si>
  <si>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</si>
  <si>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</si>
  <si>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</si>
  <si>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</si>
  <si>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</si>
  <si>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</si>
  <si>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</si>
  <si>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</si>
  <si>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</si>
  <si>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</si>
  <si>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</si>
  <si>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</si>
  <si>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</si>
  <si>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</si>
  <si>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</si>
  <si>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</si>
  <si>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</si>
  <si>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</si>
  <si>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</si>
  <si>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</si>
  <si>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</si>
  <si>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</si>
  <si>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</si>
  <si>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</si>
  <si>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</si>
  <si>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</si>
  <si>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</si>
  <si>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</si>
  <si>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</si>
  <si>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</si>
  <si>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</si>
  <si>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</si>
  <si>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</si>
  <si>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</si>
  <si>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</si>
  <si>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</si>
  <si>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</si>
  <si>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</si>
  <si>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</si>
  <si>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</si>
  <si>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</si>
  <si>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</si>
  <si>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</si>
  <si>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</si>
  <si>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</si>
  <si>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</si>
  <si>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</si>
  <si>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</si>
  <si>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</si>
  <si>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</si>
  <si>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</si>
  <si>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</si>
  <si>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</si>
  <si>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</si>
  <si>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</si>
  <si>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</si>
  <si>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</si>
  <si>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</si>
  <si>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</si>
  <si>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</si>
  <si>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</si>
  <si>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</si>
  <si>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</si>
  <si>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</si>
  <si>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</si>
  <si>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</si>
  <si>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</si>
  <si>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</si>
  <si>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</si>
  <si>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</si>
  <si>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</si>
  <si>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</si>
  <si>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</si>
  <si>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</si>
  <si>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</si>
  <si>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</si>
  <si>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</si>
  <si>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</si>
  <si>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</si>
  <si>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</si>
  <si>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</si>
  <si>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</si>
  <si>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</si>
  <si>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</si>
  <si>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</si>
  <si>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</si>
  <si>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</si>
  <si>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</si>
  <si>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</si>
  <si>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</si>
  <si>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</si>
  <si>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</si>
  <si>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</si>
  <si>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</si>
  <si>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</si>
  <si>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</si>
  <si>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</si>
  <si>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</si>
  <si>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</si>
  <si>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</si>
  <si>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</si>
  <si>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</si>
  <si>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</si>
  <si>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</si>
  <si>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</si>
  <si>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</si>
  <si>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</si>
  <si>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</si>
  <si>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</si>
  <si>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</si>
  <si>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</si>
  <si>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</si>
  <si>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</si>
  <si>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</si>
  <si>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</si>
  <si>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</si>
  <si>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</si>
  <si>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</si>
  <si>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</si>
  <si>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</si>
  <si>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</si>
  <si>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</si>
  <si>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</si>
  <si>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</si>
  <si>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</si>
  <si>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</si>
  <si>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</si>
  <si>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</si>
  <si>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</si>
  <si>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</si>
  <si>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</si>
  <si>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</si>
  <si>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</si>
  <si>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</si>
  <si>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</si>
  <si>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</si>
  <si>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</si>
  <si>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</si>
  <si>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</si>
  <si>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</si>
  <si>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</si>
  <si>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</si>
  <si>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</si>
  <si>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</si>
  <si>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</si>
  <si>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</si>
  <si>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</si>
  <si>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</si>
  <si>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</si>
  <si>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</si>
  <si>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</si>
  <si>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</si>
  <si>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</si>
  <si>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</si>
  <si>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</si>
  <si>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</si>
  <si>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</si>
  <si>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</si>
  <si>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</si>
  <si>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</si>
  <si>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</si>
  <si>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</si>
  <si>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</si>
  <si>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</si>
  <si>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</si>
  <si>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</si>
  <si>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</si>
  <si>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</si>
  <si>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</si>
  <si>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</si>
  <si>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</si>
  <si>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</si>
  <si>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</si>
  <si>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</si>
  <si>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</si>
  <si>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</si>
  <si>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</si>
  <si>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</si>
  <si>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</si>
  <si>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</si>
  <si>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</si>
  <si>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</si>
  <si>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</si>
  <si>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</si>
  <si>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</si>
  <si>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</si>
  <si>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</si>
  <si>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</si>
  <si>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</si>
  <si>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</si>
  <si>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</si>
  <si>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</si>
  <si>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</si>
  <si>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</si>
  <si>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</si>
  <si>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</si>
  <si>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</si>
  <si>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</si>
  <si>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</si>
  <si>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</si>
  <si>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</si>
  <si>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</si>
  <si>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</si>
  <si>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</si>
  <si>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</si>
  <si>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</si>
  <si>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</si>
  <si>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</si>
  <si>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</si>
  <si>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</si>
  <si>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</si>
  <si>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</si>
  <si>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</si>
  <si>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</si>
  <si>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</si>
  <si>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</si>
  <si>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</si>
  <si>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</si>
  <si>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</si>
  <si>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</si>
  <si>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</si>
  <si>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</si>
  <si>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</si>
  <si>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</si>
  <si>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</si>
  <si>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</si>
  <si>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</si>
  <si>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</si>
  <si>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Mobile           </t>
  </si>
  <si>
    <t xml:space="preserve">Headphones   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</si>
  <si>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</si>
  <si>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</si>
  <si>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</si>
  <si>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</si>
  <si>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</si>
  <si>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 xml:space="preserve">       Headphones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</si>
  <si>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</si>
  <si>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</si>
  <si>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</si>
  <si>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</si>
  <si>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</si>
  <si>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</si>
  <si>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</si>
  <si>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</si>
  <si>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</si>
  <si>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</si>
  <si>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</si>
  <si>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</si>
  <si>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</si>
  <si>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</si>
  <si>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</si>
  <si>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</si>
  <si>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</si>
  <si>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</si>
  <si>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</si>
  <si>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</si>
  <si>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</si>
  <si>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</si>
  <si>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</si>
  <si>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</si>
  <si>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</si>
  <si>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</si>
  <si>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</si>
  <si>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</si>
  <si>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</si>
  <si>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</si>
  <si>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</si>
  <si>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</si>
  <si>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</si>
  <si>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</si>
  <si>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</si>
  <si>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(for absolute cell reference)</t>
  </si>
  <si>
    <t>Sales (USD)</t>
  </si>
  <si>
    <t>Alice Brown</t>
  </si>
  <si>
    <t>Bob Smith</t>
  </si>
  <si>
    <t>Marketing</t>
  </si>
  <si>
    <t>Charlie Doe</t>
  </si>
  <si>
    <t>David Lee</t>
  </si>
  <si>
    <t>Emily Clark</t>
  </si>
  <si>
    <t>Frank White</t>
  </si>
  <si>
    <t>George Kim</t>
  </si>
  <si>
    <t>Hannah Roy</t>
  </si>
  <si>
    <t>Ian Scott</t>
  </si>
  <si>
    <t>Julia Adams</t>
  </si>
  <si>
    <t>Kevin Ford</t>
  </si>
  <si>
    <t>Linda Nash</t>
  </si>
  <si>
    <t>ctrl+g -&gt; special -&gt; blanks -&gt; it'll select all blank rows -&gt; ctrl+-</t>
  </si>
  <si>
    <t>Steps to remove all blank rows at once</t>
  </si>
  <si>
    <t>     Material (text with unbreakable spaces)</t>
  </si>
  <si>
    <t>length</t>
  </si>
  <si>
    <t>after removing unbreakable spaces</t>
  </si>
  <si>
    <t>Category (after data cleaning)</t>
  </si>
  <si>
    <t>Stock (after cleaning)</t>
  </si>
  <si>
    <t>City &amp; Pincode</t>
  </si>
  <si>
    <t xml:space="preserve">New York </t>
  </si>
  <si>
    <t xml:space="preserve">Los Angeles </t>
  </si>
  <si>
    <t xml:space="preserve">Chicago </t>
  </si>
  <si>
    <t xml:space="preserve">Houston </t>
  </si>
  <si>
    <t xml:space="preserve">Phoenix </t>
  </si>
  <si>
    <t xml:space="preserve">Philadelphia </t>
  </si>
  <si>
    <t xml:space="preserve">San Antonio </t>
  </si>
  <si>
    <t xml:space="preserve">San Diego </t>
  </si>
  <si>
    <t xml:space="preserve">Dallas </t>
  </si>
  <si>
    <t xml:space="preserve">San Jose </t>
  </si>
  <si>
    <t xml:space="preserve">Austin </t>
  </si>
  <si>
    <t xml:space="preserve">Jacksonville </t>
  </si>
  <si>
    <t xml:space="preserve">Fort Worth </t>
  </si>
  <si>
    <t xml:space="preserve">Columbus </t>
  </si>
  <si>
    <t xml:space="preserve">Indianapolis </t>
  </si>
  <si>
    <t>using flash fill (ctrl+e)</t>
  </si>
  <si>
    <t>Chicago</t>
  </si>
  <si>
    <t>NewYork-10001</t>
  </si>
  <si>
    <t>LosAngeles-90001</t>
  </si>
  <si>
    <t>Chicago-60601</t>
  </si>
  <si>
    <t>Houston-77001</t>
  </si>
  <si>
    <t>Phoenix-85001</t>
  </si>
  <si>
    <t>Philadelphia-19101</t>
  </si>
  <si>
    <t>SanAntonio-78201</t>
  </si>
  <si>
    <t>SanDiego-92101</t>
  </si>
  <si>
    <t>Dallas-75201</t>
  </si>
  <si>
    <t>SanJose-95101</t>
  </si>
  <si>
    <t>Austin-73301</t>
  </si>
  <si>
    <t>Jacksonville-32099</t>
  </si>
  <si>
    <t>FortWorth-76101</t>
  </si>
  <si>
    <t>Columbus-43085</t>
  </si>
  <si>
    <t>Indianapolis-46201</t>
  </si>
  <si>
    <t>NewYork</t>
  </si>
  <si>
    <t>Houston</t>
  </si>
  <si>
    <t>Phoenix</t>
  </si>
  <si>
    <t>Philadelphia</t>
  </si>
  <si>
    <t>SanAntonio</t>
  </si>
  <si>
    <t>SanDiego</t>
  </si>
  <si>
    <t>Dallas</t>
  </si>
  <si>
    <t>SanJose</t>
  </si>
  <si>
    <t>Austin</t>
  </si>
  <si>
    <t>Jacksonville</t>
  </si>
  <si>
    <t>FortWorth</t>
  </si>
  <si>
    <t>Columbus</t>
  </si>
  <si>
    <t>Indianapolis</t>
  </si>
  <si>
    <t>LosAngeles</t>
  </si>
  <si>
    <t xml:space="preserve">using find and len formula </t>
  </si>
  <si>
    <t>Split columns using diff methods</t>
  </si>
  <si>
    <t>find function</t>
  </si>
  <si>
    <t>len  function</t>
  </si>
  <si>
    <t>using right functions</t>
  </si>
  <si>
    <t>Emp ID</t>
  </si>
  <si>
    <t>Salesman</t>
  </si>
  <si>
    <t>Target status</t>
  </si>
  <si>
    <t>Incentive(using if func)</t>
  </si>
  <si>
    <t xml:space="preserve">using IFS </t>
  </si>
  <si>
    <t>Target Condition</t>
  </si>
  <si>
    <t>Sales Achieved</t>
  </si>
  <si>
    <t>Status</t>
  </si>
  <si>
    <t>&gt;=50000</t>
  </si>
  <si>
    <t xml:space="preserve">Completed </t>
  </si>
  <si>
    <t>&lt;50000</t>
  </si>
  <si>
    <t>Incomplete</t>
  </si>
  <si>
    <t>INCENTIVE CALCULATION</t>
  </si>
  <si>
    <t>Percentage</t>
  </si>
  <si>
    <t>75000&gt;</t>
  </si>
  <si>
    <t>50000&gt;</t>
  </si>
  <si>
    <t>Working (years)</t>
  </si>
  <si>
    <t>AND op</t>
  </si>
  <si>
    <t>OR operator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</si>
  <si>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</si>
  <si>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Both</t>
  </si>
  <si>
    <t>Promotion</t>
  </si>
  <si>
    <t>5&gt;</t>
  </si>
  <si>
    <t>Yes</t>
  </si>
  <si>
    <t>Any One</t>
  </si>
  <si>
    <t>Sale Date</t>
  </si>
  <si>
    <t>Product</t>
  </si>
  <si>
    <t>Quantity</t>
  </si>
  <si>
    <t>Price per Unit</t>
  </si>
  <si>
    <t>Sales Amount</t>
  </si>
  <si>
    <t>Mumbai</t>
  </si>
  <si>
    <t>Mysuru</t>
  </si>
  <si>
    <t>Chennai</t>
  </si>
  <si>
    <t>Groceries</t>
  </si>
  <si>
    <t>Madurai</t>
  </si>
  <si>
    <t>New Delhi</t>
  </si>
  <si>
    <t>Nagpur</t>
  </si>
  <si>
    <t>Coimbatore</t>
  </si>
  <si>
    <t>Hubli</t>
  </si>
  <si>
    <t>Ahmedabad</t>
  </si>
  <si>
    <t>Vadodara</t>
  </si>
  <si>
    <t>Pune</t>
  </si>
  <si>
    <t>Surat</t>
  </si>
  <si>
    <t>Bengaluru</t>
  </si>
  <si>
    <t>Karol Bagh</t>
  </si>
  <si>
    <t>Dwarka</t>
  </si>
  <si>
    <t>Sorted by State in desc order</t>
  </si>
  <si>
    <t>filter for Mumai</t>
  </si>
  <si>
    <t>use of sort, filter, take function</t>
  </si>
  <si>
    <t>Step 1 - filtered the data for Mumbai</t>
  </si>
  <si>
    <t xml:space="preserve">Step 2 - sort the data in desc order of sales </t>
  </si>
  <si>
    <t>Step 3 - finally take top n rows</t>
  </si>
  <si>
    <t>Find the top selling product acc to date in Mumbai</t>
  </si>
  <si>
    <t>alternate is take function is some excel versions</t>
  </si>
  <si>
    <t>Mobile number</t>
  </si>
  <si>
    <t>Employee age</t>
  </si>
  <si>
    <t>Dopdown</t>
  </si>
  <si>
    <t>Allahabad</t>
  </si>
  <si>
    <t>Noida</t>
  </si>
  <si>
    <t>Employees Records</t>
  </si>
  <si>
    <t>Akshat</t>
  </si>
  <si>
    <t>Agrawal</t>
  </si>
  <si>
    <t>Arithmetic Formulas</t>
  </si>
  <si>
    <t>Definitions</t>
  </si>
  <si>
    <t>Output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</si>
  <si>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</si>
  <si>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</si>
  <si>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</si>
  <si>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</si>
  <si>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</si>
  <si>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</si>
  <si>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</si>
  <si>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</si>
  <si>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</si>
  <si>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</si>
  <si>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</si>
  <si>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</si>
  <si>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Comparison Formulas</t>
  </si>
  <si>
    <t>A1 = B1</t>
  </si>
  <si>
    <t>Checks</t>
  </si>
  <si>
    <t>if</t>
  </si>
  <si>
    <t>A1</t>
  </si>
  <si>
    <t>is</t>
  </si>
  <si>
    <t>equal</t>
  </si>
  <si>
    <t>to</t>
  </si>
  <si>
    <t>B1</t>
  </si>
  <si>
    <t>A1 &lt;&gt; B1</t>
  </si>
  <si>
    <t xml:space="preserve">Checks </t>
  </si>
  <si>
    <t>not</t>
  </si>
  <si>
    <t>A1 &gt; B1</t>
  </si>
  <si>
    <t>greater</t>
  </si>
  <si>
    <t>than</t>
  </si>
  <si>
    <t>A1 &lt; B1</t>
  </si>
  <si>
    <t>less</t>
  </si>
  <si>
    <t>A1 &gt;= B1</t>
  </si>
  <si>
    <t>or</t>
  </si>
  <si>
    <t>A1 &lt;= B1</t>
  </si>
  <si>
    <t>Percentage Formula</t>
  </si>
  <si>
    <t>A1* 10%</t>
  </si>
  <si>
    <t>A1 / B1 * 100</t>
  </si>
  <si>
    <t>Concatenation &amp; Text Joining</t>
  </si>
  <si>
    <t>These formulas combine text from different cells.</t>
  </si>
  <si>
    <t xml:space="preserve">A1 &amp; " " &amp; B1  </t>
  </si>
  <si>
    <t>Joins text in A1 and B1 with a space in between.</t>
  </si>
  <si>
    <t xml:space="preserve">A1 &amp; "-" &amp; B1 &amp; "-" &amp; C1  </t>
  </si>
  <si>
    <t>Joins A1, B1, and C1 with a hyphen (-) in between.</t>
  </si>
  <si>
    <t>Date &amp; Time Calculations</t>
  </si>
  <si>
    <t>These formulas help in date manipulation.</t>
  </si>
  <si>
    <t xml:space="preserve">A1 + 7  </t>
  </si>
  <si>
    <t>Adds 7 days to a date in A1.</t>
  </si>
  <si>
    <t xml:space="preserve">A2 - A1  </t>
  </si>
  <si>
    <t>Finds the difference (in days) between two dates (A2 - A1).</t>
  </si>
  <si>
    <t xml:space="preserve">A1 + (5/24)  </t>
  </si>
  <si>
    <t>Adds 5 hours to a date-time value in A1.</t>
  </si>
  <si>
    <t>Conditional Calculations</t>
  </si>
  <si>
    <r>
      <t xml:space="preserve">Perform math operations based on conditions without using </t>
    </r>
    <r>
      <rPr>
        <sz val="10"/>
        <color theme="1"/>
        <rFont val="Arial Unicode MS"/>
      </rPr>
      <t>IF()</t>
    </r>
    <r>
      <rPr>
        <sz val="11"/>
        <color theme="1"/>
        <rFont val="Calibri"/>
        <family val="2"/>
        <scheme val="minor"/>
      </rPr>
      <t>.</t>
    </r>
  </si>
  <si>
    <t xml:space="preserve">(A1&gt;B1) * 100  </t>
  </si>
  <si>
    <t>If A1 is greater than B1, returns 100; otherwise, returns 0.</t>
  </si>
  <si>
    <t xml:space="preserve">(A1=B1) * "Match" &amp; (A1&lt;&gt;B1) * "No Match"  </t>
  </si>
  <si>
    <t>Returns "Match" if A1 = B1, otherwise returns "No Match".</t>
  </si>
  <si>
    <t>Logical Operations Without Functions</t>
  </si>
  <si>
    <r>
      <t xml:space="preserve">Perform AND/OR conditions without using </t>
    </r>
    <r>
      <rPr>
        <sz val="10"/>
        <color theme="1"/>
        <rFont val="Arial Unicode MS"/>
      </rPr>
      <t>IF()</t>
    </r>
    <r>
      <rPr>
        <sz val="11"/>
        <color theme="1"/>
        <rFont val="Calibri"/>
        <family val="2"/>
        <scheme val="minor"/>
      </rPr>
      <t>.</t>
    </r>
  </si>
  <si>
    <t xml:space="preserve">(A1&gt;10) * (B1&lt;20)  </t>
  </si>
  <si>
    <t>Returns 1 (TRUE) if A1 &gt; 10 AND B1 &lt; 20, otherwise returns 0 (FALSE).</t>
  </si>
  <si>
    <t xml:space="preserve">(A1&gt;10) + (B1&lt;20)  </t>
  </si>
  <si>
    <t>Returns 1 or 2 based on conditions (works like OR).</t>
  </si>
  <si>
    <t>Dynamic Row &amp; Column Calculations</t>
  </si>
  <si>
    <t>These formulas automate row and column references.</t>
  </si>
  <si>
    <t xml:space="preserve">A1 + ROW()  </t>
  </si>
  <si>
    <t>Adds row number to A1.</t>
  </si>
  <si>
    <t xml:space="preserve">A1 + COLUMN()  </t>
  </si>
  <si>
    <t>Adds column number to A1.</t>
  </si>
  <si>
    <t>OR</t>
  </si>
  <si>
    <t>AND</t>
  </si>
  <si>
    <t>IF(D2&gt;75000, 20%*D2,IF(D2&gt;50000,15%*D2,10%*D2))</t>
  </si>
  <si>
    <t>Nested IF</t>
  </si>
  <si>
    <t>IF inside annother IF</t>
  </si>
  <si>
    <t>using Fixed Refernce</t>
  </si>
  <si>
    <t>IFS</t>
  </si>
  <si>
    <t>IFS(D2&gt;75000</t>
  </si>
  <si>
    <t>20%*D2</t>
  </si>
  <si>
    <t>D2&gt;=50000</t>
  </si>
  <si>
    <t>D2*15%</t>
  </si>
  <si>
    <t>D2&lt;50000</t>
  </si>
  <si>
    <t>D2*10)</t>
  </si>
  <si>
    <t>80-100</t>
  </si>
  <si>
    <t>A+</t>
  </si>
  <si>
    <t>70-80</t>
  </si>
  <si>
    <t>55-70</t>
  </si>
  <si>
    <t>B</t>
  </si>
  <si>
    <t>Below 55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</si>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</sst>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_ [$₹-4009]\ * #,##0.00_ ;_ [$₹-4009]\ * \-#,##0.00_ ;_ [$₹-4009]\ * &quot;-&quot;??_ ;_ @_ 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" fillId="3" borderId="0" xfId="0" applyFont="1" applyFill="1" applyAlignment="1">
      <alignment horizontal="center" vertical="top" wrapText="1"/>
    </xf>
    <xf numFmtId="0" fontId="0" fillId="3" borderId="0" xfId="0" applyFill="1"/>
    <xf numFmtId="0" fontId="7" fillId="4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top"/>
    </xf>
    <xf numFmtId="9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5" borderId="0" xfId="0" applyFill="1"/>
    <xf numFmtId="0" fontId="1" fillId="5" borderId="0" xfId="0" applyFont="1" applyFill="1"/>
    <xf numFmtId="14" fontId="0" fillId="5" borderId="0" xfId="0" applyNumberFormat="1" applyFill="1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9" fontId="0" fillId="0" borderId="0" xfId="1" applyFont="1"/>
    <xf numFmtId="0" fontId="0" fillId="6" borderId="0" xfId="0" applyFill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1" fillId="5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373380</xdr:colOff>
      <xdr:row>10</xdr:row>
      <xdr:rowOff>137160</xdr:rowOff>
    </xdr:from>
    <xdr:to>
      <xdr:col>3</xdr:col>
      <xdr:colOff>670560</xdr:colOff>
      <xdr:row>10</xdr:row>
      <xdr:rowOff>137160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968421-0EB3-76B6-6440-5E2020F9E563}"/>
            </a:ext>
          </a:extLst>
        </xdr:cNvPr>
        <xdr:cNvCxnSpPr/>
      </xdr:nvCxnSpPr>
      <xdr:spPr>
        <a:xfrm>
          <a:off x="3063240" y="1783080"/>
          <a:ext cx="90678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358140</xdr:colOff>
      <xdr:row>6</xdr:row>
      <xdr:rowOff>144780</xdr:rowOff>
    </xdr:from>
    <xdr:to>
      <xdr:col>3</xdr:col>
      <xdr:colOff>678180</xdr:colOff>
      <xdr:row>10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180F77-3956-9F2A-B15C-8B51772184F0}"/>
            </a:ext>
          </a:extLst>
        </xdr:cNvPr>
        <xdr:cNvSpPr txBox="1"/>
      </xdr:nvSpPr>
      <xdr:spPr>
        <a:xfrm>
          <a:off x="3048000" y="1059180"/>
          <a:ext cx="929640" cy="6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After split column manually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23628</xdr:colOff>
      <xdr:row>14</xdr:row>
      <xdr:rowOff>53162</xdr:rowOff>
    </xdr:from>
    <xdr:to>
      <xdr:col>3</xdr:col>
      <xdr:colOff>274320</xdr:colOff>
      <xdr:row>20</xdr:row>
      <xdr:rowOff>68580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4F7CE67-47AB-40B9-87FF-8EEAE87A6B5F}"/>
            </a:ext>
          </a:extLst>
        </xdr:cNvPr>
        <xdr:cNvSpPr txBox="1"/>
      </xdr:nvSpPr>
      <xdr:spPr>
        <a:xfrm>
          <a:off x="23628" y="2613482"/>
          <a:ext cx="2696712" cy="11126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below functions in this sheet</a:t>
          </a:r>
        </a:p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</a:p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IFS</a:t>
          </a:r>
          <a:r>
            <a:rPr lang="en-IN" b="1"/>
            <a:t> </a:t>
          </a:r>
          <a:endParaRPr lang="en-IN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7</xdr:col>
      <xdr:colOff>19734</xdr:colOff>
      <xdr:row>26</xdr:row>
      <xdr:rowOff>142436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4D7DC-9835-46C4-A1E7-6F3099CC04FC}"/>
            </a:ext>
          </a:extLst>
        </xdr:cNvPr>
        <xdr:cNvSpPr txBox="1"/>
      </xdr:nvSpPr>
      <xdr:spPr>
        <a:xfrm>
          <a:off x="0" y="2743200"/>
          <a:ext cx="5666154" cy="21541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Common Logical Functions:</a:t>
          </a:r>
        </a:p>
        <a:p>
          <a:endParaRPr lang="en-I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ctr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Returns TRUE if all arguments are TRUE, otherwise FALSE. </a:t>
          </a:r>
        </a:p>
        <a:p>
          <a:pPr fontAlgn="ctr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Returns TRUE if at least one argument is TRUE, otherwise FALSE. </a:t>
          </a:r>
        </a:p>
        <a:p>
          <a:pPr fontAlgn="ctr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Reverses the logical value of its argument (e.g., TRUE becomes FALSE, and FALSE becomes TRUE). </a:t>
          </a:r>
        </a:p>
        <a:p>
          <a:pPr fontAlgn="ctr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Performs a logical test and returns one value if the test is TRUE and another value if the test is FALSE. </a:t>
          </a:r>
        </a:p>
        <a:p>
          <a:pPr fontAlgn="ctr"/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IFS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Checks whether one or more conditions are met and returns a value that corresponds to the first TRUE condition. </a:t>
          </a:r>
        </a:p>
        <a:p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IFERROR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 Returns a specified value if a formula results in an error, otherwise it returns the result of the formula </a:t>
          </a:r>
        </a:p>
        <a:p>
          <a:endParaRPr lang="en-IN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kshat Agrawal" id="{4149D7FC-3143-4F3D-B978-992A47313173}" userId="0af277b3ec21c6d4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7</v>
    <v>8</v>
    <v>999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5-03-18T17:09:49.64" personId="{4149D7FC-3143-4F3D-B978-992A47313173}" id="{69B373F1-3537-4C69-8883-0F11626FDBA1}">
    <text xml:space="preserve">Also study to remove leading and trailing spaces (trim(str))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5-03-18T17:14:22.81" personId="{4149D7FC-3143-4F3D-B978-992A47313173}" id="{C9270AE4-6A8F-436E-8DCF-A0B4CA929A80}">
    <text xml:space="preserve">Unbreakable spaces are not removed using trim function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5-03-19T10:05:16.16" personId="{4149D7FC-3143-4F3D-B978-992A47313173}" id="{AD6891A7-085C-4B9E-AE1B-AE9CB4B1DECB}">
    <text xml:space="preserve">Proper case
</text>
  </threadedComment>
  <threadedComment ref="G1" dT="2025-03-18T17:19:46.54" personId="{4149D7FC-3143-4F3D-B978-992A47313173}" id="{D6738AF8-6F86-4E6E-8029-FECB53C5BA73}">
    <text>Doing negative value as 0 after consulting with domain experts</text>
  </threadedComment>
  <threadedComment ref="H1" dT="2025-03-19T10:05:42.15" personId="{4149D7FC-3143-4F3D-B978-992A47313173}" id="{77CB3F82-7469-4A50-BBFB-91DF4DF3C3A7}">
    <text>We can delete a column if not required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02"/>
  <sheetViews>
    <sheetView zoomScale="121" zoomScaleNormal="145" workbookViewId="0">
      <selection activeCell="D12" sqref="D12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2.109375" customWidth="1"/>
    <col min="8" max="10" width="12.6640625" customWidth="1"/>
    <col min="11" max="11" width="17.6640625" customWidth="1"/>
  </cols>
  <sheetData>
    <row r="1" spans="1:15" ht="18" customHeight="1">
      <c r="A1" s="49" t="s">
        <v>4261</v>
      </c>
      <c r="B1" s="49"/>
      <c r="C1" s="49"/>
      <c r="D1" s="49"/>
      <c r="E1" s="49"/>
      <c r="F1" s="3"/>
    </row>
    <row r="2" spans="1:15">
      <c r="A2" s="6" t="s">
        <v>0</v>
      </c>
      <c r="B2" s="6" t="s">
        <v>1</v>
      </c>
      <c r="C2" s="6" t="s">
        <v>2</v>
      </c>
      <c r="D2" s="9" t="s">
        <v>3</v>
      </c>
      <c r="E2" s="7" t="s">
        <v>4</v>
      </c>
      <c r="F2" s="12" t="s">
        <v>507</v>
      </c>
      <c r="H2" t="s">
        <v>4057</v>
      </c>
      <c r="I2" t="s">
        <v>4058</v>
      </c>
      <c r="J2" t="s">
        <v>4059</v>
      </c>
      <c r="K2" t="s">
        <v>4060</v>
      </c>
      <c r="L2" t="s">
        <v>4062</v>
      </c>
      <c r="M2" t="s">
        <v>4063</v>
      </c>
      <c r="N2" t="s">
        <v>4064</v>
      </c>
      <c r="O2" t="s">
        <v>4065</v>
      </c>
    </row>
    <row r="3" spans="1:15">
      <c r="A3" s="5" t="s">
        <v>3557</v>
      </c>
      <c r="B3" s="5" t="s">
        <v>5</v>
      </c>
      <c r="C3" s="5" t="s">
        <v>504</v>
      </c>
      <c r="D3" s="10">
        <v>41954</v>
      </c>
      <c r="E3" s="8">
        <v>43831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  <c r="O3">
        <f>COUNT(H3:J3)</f>
        <v>3</v>
      </c>
    </row>
    <row r="4" spans="1:15">
      <c r="A4" s="5" t="s">
        <v>3560</v>
      </c>
      <c r="B4" s="5" t="s">
        <v>8</v>
      </c>
      <c r="C4" s="5" t="s">
        <v>504</v>
      </c>
      <c r="D4" s="10">
        <v>74689</v>
      </c>
      <c r="E4" s="8">
        <v>43834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  <c r="O4">
        <f t="shared" ref="O4:O12" si="4">COUNT(H4:J4)</f>
        <v>3</v>
      </c>
    </row>
    <row r="5" spans="1:15">
      <c r="A5" s="5" t="s">
        <v>3564</v>
      </c>
      <c r="B5" s="5" t="s">
        <v>11</v>
      </c>
      <c r="C5" s="5" t="s">
        <v>504</v>
      </c>
      <c r="D5" s="10">
        <v>30924</v>
      </c>
      <c r="E5" s="8">
        <v>43838</v>
      </c>
      <c r="F5">
        <v>78</v>
      </c>
      <c r="G5" s="39">
        <f>F5/100</f>
        <v>0.78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  <c r="O5">
        <f t="shared" si="4"/>
        <v>3</v>
      </c>
    </row>
    <row r="6" spans="1:15">
      <c r="A6" s="5" t="s">
        <v>3570</v>
      </c>
      <c r="B6" s="5" t="s">
        <v>17</v>
      </c>
      <c r="C6" s="5" t="s">
        <v>504</v>
      </c>
      <c r="D6" s="10">
        <v>49898</v>
      </c>
      <c r="E6" s="8">
        <v>43844</v>
      </c>
      <c r="F6">
        <v>87</v>
      </c>
      <c r="G6">
        <f>F6/100*100</f>
        <v>87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  <c r="O6">
        <f t="shared" si="4"/>
        <v>3</v>
      </c>
    </row>
    <row r="7" spans="1:15">
      <c r="A7" s="5" t="s">
        <v>3584</v>
      </c>
      <c r="B7" s="5" t="s">
        <v>31</v>
      </c>
      <c r="C7" s="5" t="s">
        <v>504</v>
      </c>
      <c r="D7" s="10">
        <v>68202</v>
      </c>
      <c r="E7" s="8">
        <v>43858</v>
      </c>
      <c r="F7" s="38">
        <v>67</v>
      </c>
      <c r="G7" s="12"/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  <c r="O7">
        <f t="shared" si="4"/>
        <v>3</v>
      </c>
    </row>
    <row r="8" spans="1:15">
      <c r="A8" s="5" t="s">
        <v>3586</v>
      </c>
      <c r="B8" s="5" t="s">
        <v>33</v>
      </c>
      <c r="C8" s="5" t="s">
        <v>504</v>
      </c>
      <c r="D8" s="10">
        <v>49399</v>
      </c>
      <c r="E8" s="8">
        <v>43860</v>
      </c>
      <c r="F8">
        <v>56</v>
      </c>
      <c r="G8" s="37"/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  <c r="O8">
        <f t="shared" si="4"/>
        <v>3</v>
      </c>
    </row>
    <row r="9" spans="1:15">
      <c r="A9" s="5" t="s">
        <v>3588</v>
      </c>
      <c r="B9" s="5" t="s">
        <v>35</v>
      </c>
      <c r="C9" s="5" t="s">
        <v>504</v>
      </c>
      <c r="D9" s="10">
        <v>83146</v>
      </c>
      <c r="E9" s="8">
        <v>43862</v>
      </c>
      <c r="F9">
        <v>98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  <c r="O9">
        <f t="shared" si="4"/>
        <v>3</v>
      </c>
    </row>
    <row r="10" spans="1:15">
      <c r="A10" s="5" t="s">
        <v>3594</v>
      </c>
      <c r="B10" s="5" t="s">
        <v>41</v>
      </c>
      <c r="C10" s="5" t="s">
        <v>504</v>
      </c>
      <c r="D10" s="10">
        <v>87642</v>
      </c>
      <c r="E10" s="8">
        <v>43868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  <c r="O10">
        <f t="shared" si="4"/>
        <v>3</v>
      </c>
    </row>
    <row r="11" spans="1:15">
      <c r="A11" s="5" t="s">
        <v>3595</v>
      </c>
      <c r="B11" s="5" t="s">
        <v>42</v>
      </c>
      <c r="C11" s="5" t="s">
        <v>504</v>
      </c>
      <c r="D11" s="10">
        <v>35215</v>
      </c>
      <c r="E11" s="8">
        <v>43869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  <c r="O11">
        <f t="shared" si="4"/>
        <v>3</v>
      </c>
    </row>
    <row r="12" spans="1:15">
      <c r="A12" s="5" t="s">
        <v>3597</v>
      </c>
      <c r="B12" s="5" t="s">
        <v>44</v>
      </c>
      <c r="C12" s="5" t="s">
        <v>504</v>
      </c>
      <c r="D12" s="10">
        <v>41892</v>
      </c>
      <c r="E12" s="8">
        <v>43871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  <c r="O12">
        <f t="shared" si="4"/>
        <v>3</v>
      </c>
    </row>
    <row r="13" spans="1:15">
      <c r="A13" s="5" t="s">
        <v>3619</v>
      </c>
      <c r="B13" s="5" t="s">
        <v>66</v>
      </c>
      <c r="C13" s="5" t="s">
        <v>504</v>
      </c>
      <c r="D13" s="10">
        <v>57966</v>
      </c>
      <c r="E13" s="8">
        <v>43893</v>
      </c>
    </row>
    <row r="14" spans="1:15">
      <c r="A14" s="5" t="s">
        <v>3621</v>
      </c>
      <c r="B14" s="5" t="s">
        <v>68</v>
      </c>
      <c r="C14" s="5" t="s">
        <v>504</v>
      </c>
      <c r="D14" s="10">
        <v>90557</v>
      </c>
      <c r="E14" s="8">
        <v>43895</v>
      </c>
      <c r="H14" t="s">
        <v>4061</v>
      </c>
    </row>
    <row r="15" spans="1:15">
      <c r="A15" s="5" t="s">
        <v>3636</v>
      </c>
      <c r="B15" s="5" t="s">
        <v>83</v>
      </c>
      <c r="C15" s="5" t="s">
        <v>504</v>
      </c>
      <c r="D15" s="10">
        <v>31035</v>
      </c>
      <c r="E15" s="8">
        <v>43910</v>
      </c>
      <c r="H15">
        <v>10</v>
      </c>
      <c r="I15" t="s">
        <v>4128</v>
      </c>
    </row>
    <row r="16" spans="1:15">
      <c r="A16" s="5" t="s">
        <v>3638</v>
      </c>
      <c r="B16" s="5" t="s">
        <v>85</v>
      </c>
      <c r="C16" s="5" t="s">
        <v>504</v>
      </c>
      <c r="D16" s="10">
        <v>37950</v>
      </c>
      <c r="E16" s="8">
        <v>43912</v>
      </c>
    </row>
    <row r="17" spans="1:5">
      <c r="A17" s="5" t="s">
        <v>3640</v>
      </c>
      <c r="B17" s="5" t="s">
        <v>87</v>
      </c>
      <c r="C17" s="5" t="s">
        <v>504</v>
      </c>
      <c r="D17" s="10">
        <v>83535</v>
      </c>
      <c r="E17" s="8">
        <v>43914</v>
      </c>
    </row>
    <row r="18" spans="1:5">
      <c r="A18" s="5" t="s">
        <v>3643</v>
      </c>
      <c r="B18" s="5" t="s">
        <v>90</v>
      </c>
      <c r="C18" s="5" t="s">
        <v>504</v>
      </c>
      <c r="D18" s="10">
        <v>68350</v>
      </c>
      <c r="E18" s="8">
        <v>43917</v>
      </c>
    </row>
    <row r="19" spans="1:5">
      <c r="A19" s="5" t="s">
        <v>3644</v>
      </c>
      <c r="B19" s="5" t="s">
        <v>91</v>
      </c>
      <c r="C19" s="5" t="s">
        <v>504</v>
      </c>
      <c r="D19" s="10">
        <v>88774</v>
      </c>
      <c r="E19" s="8">
        <v>43918</v>
      </c>
    </row>
    <row r="20" spans="1:5">
      <c r="A20" s="5" t="s">
        <v>3646</v>
      </c>
      <c r="B20" s="5" t="s">
        <v>93</v>
      </c>
      <c r="C20" s="5" t="s">
        <v>504</v>
      </c>
      <c r="D20" s="10">
        <v>92596</v>
      </c>
      <c r="E20" s="8">
        <v>43920</v>
      </c>
    </row>
    <row r="21" spans="1:5">
      <c r="A21" s="5" t="s">
        <v>3647</v>
      </c>
      <c r="B21" s="5" t="s">
        <v>94</v>
      </c>
      <c r="C21" s="5" t="s">
        <v>504</v>
      </c>
      <c r="D21" s="10">
        <v>43849</v>
      </c>
      <c r="E21" s="8">
        <v>43921</v>
      </c>
    </row>
    <row r="22" spans="1:5">
      <c r="A22" s="5" t="s">
        <v>3660</v>
      </c>
      <c r="B22" s="5" t="s">
        <v>107</v>
      </c>
      <c r="C22" s="5" t="s">
        <v>504</v>
      </c>
      <c r="D22" s="10">
        <v>71785</v>
      </c>
      <c r="E22" s="8">
        <v>43934</v>
      </c>
    </row>
    <row r="23" spans="1:5">
      <c r="A23" s="5" t="s">
        <v>3664</v>
      </c>
      <c r="B23" s="5" t="s">
        <v>111</v>
      </c>
      <c r="C23" s="5" t="s">
        <v>504</v>
      </c>
      <c r="D23" s="10">
        <v>76856</v>
      </c>
      <c r="E23" s="8">
        <v>43938</v>
      </c>
    </row>
    <row r="24" spans="1:5">
      <c r="A24" s="5" t="s">
        <v>3665</v>
      </c>
      <c r="B24" s="5" t="s">
        <v>112</v>
      </c>
      <c r="C24" s="5" t="s">
        <v>504</v>
      </c>
      <c r="D24" s="10">
        <v>97312</v>
      </c>
      <c r="E24" s="8">
        <v>43939</v>
      </c>
    </row>
    <row r="25" spans="1:5">
      <c r="A25" s="5" t="s">
        <v>3670</v>
      </c>
      <c r="B25" s="5" t="s">
        <v>117</v>
      </c>
      <c r="C25" s="5" t="s">
        <v>504</v>
      </c>
      <c r="D25" s="10">
        <v>40755</v>
      </c>
      <c r="E25" s="8">
        <v>43944</v>
      </c>
    </row>
    <row r="26" spans="1:5">
      <c r="A26" s="5" t="s">
        <v>3671</v>
      </c>
      <c r="B26" s="5" t="s">
        <v>118</v>
      </c>
      <c r="C26" s="5" t="s">
        <v>504</v>
      </c>
      <c r="D26" s="10">
        <v>54585</v>
      </c>
      <c r="E26" s="8">
        <v>43945</v>
      </c>
    </row>
    <row r="27" spans="1:5">
      <c r="A27" s="5" t="s">
        <v>3680</v>
      </c>
      <c r="B27" s="5" t="s">
        <v>127</v>
      </c>
      <c r="C27" s="5" t="s">
        <v>504</v>
      </c>
      <c r="D27" s="10">
        <v>60459</v>
      </c>
      <c r="E27" s="8">
        <v>43954</v>
      </c>
    </row>
    <row r="28" spans="1:5">
      <c r="A28" s="5" t="s">
        <v>3683</v>
      </c>
      <c r="B28" s="5" t="s">
        <v>130</v>
      </c>
      <c r="C28" s="5" t="s">
        <v>504</v>
      </c>
      <c r="D28" s="10">
        <v>33751</v>
      </c>
      <c r="E28" s="8">
        <v>43957</v>
      </c>
    </row>
    <row r="29" spans="1:5">
      <c r="A29" s="5" t="s">
        <v>3690</v>
      </c>
      <c r="B29" s="5" t="s">
        <v>137</v>
      </c>
      <c r="C29" s="5" t="s">
        <v>504</v>
      </c>
      <c r="D29" s="10">
        <v>41130</v>
      </c>
      <c r="E29" s="8">
        <v>43964</v>
      </c>
    </row>
    <row r="30" spans="1:5">
      <c r="A30" s="5" t="s">
        <v>3700</v>
      </c>
      <c r="B30" s="5" t="s">
        <v>147</v>
      </c>
      <c r="C30" s="5" t="s">
        <v>504</v>
      </c>
      <c r="D30" s="10">
        <v>84402</v>
      </c>
      <c r="E30" s="8">
        <v>43974</v>
      </c>
    </row>
    <row r="31" spans="1:5">
      <c r="A31" s="5" t="s">
        <v>3705</v>
      </c>
      <c r="B31" s="5" t="s">
        <v>152</v>
      </c>
      <c r="C31" s="5" t="s">
        <v>504</v>
      </c>
      <c r="D31" s="10">
        <v>79230</v>
      </c>
      <c r="E31" s="8">
        <v>43979</v>
      </c>
    </row>
    <row r="32" spans="1:5">
      <c r="A32" s="5" t="s">
        <v>3711</v>
      </c>
      <c r="B32" s="5" t="s">
        <v>158</v>
      </c>
      <c r="C32" s="5" t="s">
        <v>504</v>
      </c>
      <c r="D32" s="10">
        <v>75670</v>
      </c>
      <c r="E32" s="8">
        <v>43985</v>
      </c>
    </row>
    <row r="33" spans="1:5">
      <c r="A33" s="5" t="s">
        <v>3718</v>
      </c>
      <c r="B33" s="5" t="s">
        <v>165</v>
      </c>
      <c r="C33" s="5" t="s">
        <v>504</v>
      </c>
      <c r="D33" s="10">
        <v>91440</v>
      </c>
      <c r="E33" s="8">
        <v>43992</v>
      </c>
    </row>
    <row r="34" spans="1:5">
      <c r="A34" s="5" t="s">
        <v>3719</v>
      </c>
      <c r="B34" s="5" t="s">
        <v>166</v>
      </c>
      <c r="C34" s="5" t="s">
        <v>504</v>
      </c>
      <c r="D34" s="10">
        <v>32754</v>
      </c>
      <c r="E34" s="8">
        <v>43993</v>
      </c>
    </row>
    <row r="35" spans="1:5">
      <c r="A35" s="5" t="s">
        <v>3728</v>
      </c>
      <c r="B35" s="5" t="s">
        <v>175</v>
      </c>
      <c r="C35" s="5" t="s">
        <v>504</v>
      </c>
      <c r="D35" s="10">
        <v>70153</v>
      </c>
      <c r="E35" s="8">
        <v>44002</v>
      </c>
    </row>
    <row r="36" spans="1:5">
      <c r="A36" s="5" t="s">
        <v>3729</v>
      </c>
      <c r="B36" s="5" t="s">
        <v>176</v>
      </c>
      <c r="C36" s="5" t="s">
        <v>504</v>
      </c>
      <c r="D36" s="10">
        <v>76545</v>
      </c>
      <c r="E36" s="8">
        <v>44003</v>
      </c>
    </row>
    <row r="37" spans="1:5">
      <c r="A37" s="5" t="s">
        <v>3734</v>
      </c>
      <c r="B37" s="5" t="s">
        <v>181</v>
      </c>
      <c r="C37" s="5" t="s">
        <v>504</v>
      </c>
      <c r="D37" s="10">
        <v>48862</v>
      </c>
      <c r="E37" s="8">
        <v>44008</v>
      </c>
    </row>
    <row r="38" spans="1:5">
      <c r="A38" s="5" t="s">
        <v>3738</v>
      </c>
      <c r="B38" s="5" t="s">
        <v>185</v>
      </c>
      <c r="C38" s="5" t="s">
        <v>504</v>
      </c>
      <c r="D38" s="10">
        <v>47313</v>
      </c>
      <c r="E38" s="8">
        <v>44012</v>
      </c>
    </row>
    <row r="39" spans="1:5">
      <c r="A39" s="5" t="s">
        <v>3746</v>
      </c>
      <c r="B39" s="5" t="s">
        <v>193</v>
      </c>
      <c r="C39" s="5" t="s">
        <v>504</v>
      </c>
      <c r="D39" s="10">
        <v>41661</v>
      </c>
      <c r="E39" s="8">
        <v>44020</v>
      </c>
    </row>
    <row r="40" spans="1:5">
      <c r="A40" s="5" t="s">
        <v>3751</v>
      </c>
      <c r="B40" s="5" t="s">
        <v>198</v>
      </c>
      <c r="C40" s="5" t="s">
        <v>504</v>
      </c>
      <c r="D40" s="10">
        <v>30915</v>
      </c>
      <c r="E40" s="8">
        <v>44025</v>
      </c>
    </row>
    <row r="41" spans="1:5">
      <c r="A41" s="5" t="s">
        <v>3752</v>
      </c>
      <c r="B41" s="5" t="s">
        <v>199</v>
      </c>
      <c r="C41" s="5" t="s">
        <v>504</v>
      </c>
      <c r="D41" s="10">
        <v>61665</v>
      </c>
      <c r="E41" s="8">
        <v>44026</v>
      </c>
    </row>
    <row r="42" spans="1:5">
      <c r="A42" s="5" t="s">
        <v>3764</v>
      </c>
      <c r="B42" s="5" t="s">
        <v>211</v>
      </c>
      <c r="C42" s="5" t="s">
        <v>504</v>
      </c>
      <c r="D42" s="10">
        <v>52219</v>
      </c>
      <c r="E42" s="8">
        <v>44038</v>
      </c>
    </row>
    <row r="43" spans="1:5">
      <c r="A43" s="5" t="s">
        <v>3766</v>
      </c>
      <c r="B43" s="5" t="s">
        <v>213</v>
      </c>
      <c r="C43" s="5" t="s">
        <v>504</v>
      </c>
      <c r="D43" s="10">
        <v>74451</v>
      </c>
      <c r="E43" s="8">
        <v>44040</v>
      </c>
    </row>
    <row r="44" spans="1:5">
      <c r="A44" s="5" t="s">
        <v>3780</v>
      </c>
      <c r="B44" s="5" t="s">
        <v>227</v>
      </c>
      <c r="C44" s="5" t="s">
        <v>504</v>
      </c>
      <c r="D44" s="10">
        <v>67436</v>
      </c>
      <c r="E44" s="8">
        <v>44054</v>
      </c>
    </row>
    <row r="45" spans="1:5">
      <c r="A45" s="5" t="s">
        <v>3793</v>
      </c>
      <c r="B45" s="5" t="s">
        <v>240</v>
      </c>
      <c r="C45" s="5" t="s">
        <v>504</v>
      </c>
      <c r="D45" s="10">
        <v>42214</v>
      </c>
      <c r="E45" s="8">
        <v>44067</v>
      </c>
    </row>
    <row r="46" spans="1:5">
      <c r="A46" s="5" t="s">
        <v>3795</v>
      </c>
      <c r="B46" s="5" t="s">
        <v>242</v>
      </c>
      <c r="C46" s="5" t="s">
        <v>504</v>
      </c>
      <c r="D46" s="10">
        <v>35745</v>
      </c>
      <c r="E46" s="8">
        <v>44069</v>
      </c>
    </row>
    <row r="47" spans="1:5">
      <c r="A47" s="5" t="s">
        <v>3801</v>
      </c>
      <c r="B47" s="5" t="s">
        <v>248</v>
      </c>
      <c r="C47" s="5" t="s">
        <v>504</v>
      </c>
      <c r="D47" s="10">
        <v>33612</v>
      </c>
      <c r="E47" s="8">
        <v>44075</v>
      </c>
    </row>
    <row r="48" spans="1:5">
      <c r="A48" s="5" t="s">
        <v>3807</v>
      </c>
      <c r="B48" s="5" t="s">
        <v>254</v>
      </c>
      <c r="C48" s="5" t="s">
        <v>504</v>
      </c>
      <c r="D48" s="10">
        <v>82174</v>
      </c>
      <c r="E48" s="8">
        <v>44081</v>
      </c>
    </row>
    <row r="49" spans="1:5">
      <c r="A49" s="5" t="s">
        <v>3828</v>
      </c>
      <c r="B49" s="5" t="s">
        <v>275</v>
      </c>
      <c r="C49" s="5" t="s">
        <v>504</v>
      </c>
      <c r="D49" s="10">
        <v>58371</v>
      </c>
      <c r="E49" s="8">
        <v>44102</v>
      </c>
    </row>
    <row r="50" spans="1:5">
      <c r="A50" s="5" t="s">
        <v>3829</v>
      </c>
      <c r="B50" s="5" t="s">
        <v>276</v>
      </c>
      <c r="C50" s="5" t="s">
        <v>504</v>
      </c>
      <c r="D50" s="10">
        <v>92957</v>
      </c>
      <c r="E50" s="8">
        <v>44103</v>
      </c>
    </row>
    <row r="51" spans="1:5">
      <c r="A51" s="5" t="s">
        <v>3830</v>
      </c>
      <c r="B51" s="5" t="s">
        <v>277</v>
      </c>
      <c r="C51" s="5" t="s">
        <v>504</v>
      </c>
      <c r="D51" s="10">
        <v>58623</v>
      </c>
      <c r="E51" s="8">
        <v>44104</v>
      </c>
    </row>
    <row r="52" spans="1:5">
      <c r="A52" s="5" t="s">
        <v>3832</v>
      </c>
      <c r="B52" s="5" t="s">
        <v>279</v>
      </c>
      <c r="C52" s="5" t="s">
        <v>504</v>
      </c>
      <c r="D52" s="10">
        <v>40427</v>
      </c>
      <c r="E52" s="8">
        <v>44106</v>
      </c>
    </row>
    <row r="53" spans="1:5">
      <c r="A53" s="5" t="s">
        <v>3837</v>
      </c>
      <c r="B53" s="5" t="s">
        <v>284</v>
      </c>
      <c r="C53" s="5" t="s">
        <v>504</v>
      </c>
      <c r="D53" s="10">
        <v>38253</v>
      </c>
      <c r="E53" s="8">
        <v>44111</v>
      </c>
    </row>
    <row r="54" spans="1:5">
      <c r="A54" s="5" t="s">
        <v>3838</v>
      </c>
      <c r="B54" s="5" t="s">
        <v>285</v>
      </c>
      <c r="C54" s="5" t="s">
        <v>504</v>
      </c>
      <c r="D54" s="10">
        <v>40807</v>
      </c>
      <c r="E54" s="8">
        <v>44112</v>
      </c>
    </row>
    <row r="55" spans="1:5">
      <c r="A55" s="5" t="s">
        <v>3841</v>
      </c>
      <c r="B55" s="5" t="s">
        <v>288</v>
      </c>
      <c r="C55" s="5" t="s">
        <v>504</v>
      </c>
      <c r="D55" s="10">
        <v>46986</v>
      </c>
      <c r="E55" s="8">
        <v>44115</v>
      </c>
    </row>
    <row r="56" spans="1:5">
      <c r="A56" s="5" t="s">
        <v>3843</v>
      </c>
      <c r="B56" s="5" t="s">
        <v>290</v>
      </c>
      <c r="C56" s="5" t="s">
        <v>504</v>
      </c>
      <c r="D56" s="10">
        <v>93572</v>
      </c>
      <c r="E56" s="8">
        <v>44117</v>
      </c>
    </row>
    <row r="57" spans="1:5">
      <c r="A57" s="5" t="s">
        <v>3845</v>
      </c>
      <c r="B57" s="5" t="s">
        <v>292</v>
      </c>
      <c r="C57" s="5" t="s">
        <v>504</v>
      </c>
      <c r="D57" s="10">
        <v>52722</v>
      </c>
      <c r="E57" s="8">
        <v>44119</v>
      </c>
    </row>
    <row r="58" spans="1:5">
      <c r="A58" s="5" t="s">
        <v>3847</v>
      </c>
      <c r="B58" s="5" t="s">
        <v>294</v>
      </c>
      <c r="C58" s="5" t="s">
        <v>504</v>
      </c>
      <c r="D58" s="10">
        <v>73741</v>
      </c>
      <c r="E58" s="8">
        <v>44121</v>
      </c>
    </row>
    <row r="59" spans="1:5">
      <c r="A59" s="5" t="s">
        <v>3849</v>
      </c>
      <c r="B59" s="5" t="s">
        <v>296</v>
      </c>
      <c r="C59" s="5" t="s">
        <v>504</v>
      </c>
      <c r="D59" s="10">
        <v>83584</v>
      </c>
      <c r="E59" s="8">
        <v>44123</v>
      </c>
    </row>
    <row r="60" spans="1:5">
      <c r="A60" s="5" t="s">
        <v>3851</v>
      </c>
      <c r="B60" s="5" t="s">
        <v>298</v>
      </c>
      <c r="C60" s="5" t="s">
        <v>504</v>
      </c>
      <c r="D60" s="10">
        <v>32007</v>
      </c>
      <c r="E60" s="8">
        <v>44125</v>
      </c>
    </row>
    <row r="61" spans="1:5">
      <c r="A61" s="5" t="s">
        <v>3858</v>
      </c>
      <c r="B61" s="5" t="s">
        <v>305</v>
      </c>
      <c r="C61" s="5" t="s">
        <v>504</v>
      </c>
      <c r="D61" s="10">
        <v>86055</v>
      </c>
      <c r="E61" s="8">
        <v>44132</v>
      </c>
    </row>
    <row r="62" spans="1:5">
      <c r="A62" s="5" t="s">
        <v>3861</v>
      </c>
      <c r="B62" s="5" t="s">
        <v>308</v>
      </c>
      <c r="C62" s="5" t="s">
        <v>504</v>
      </c>
      <c r="D62" s="10">
        <v>96601</v>
      </c>
      <c r="E62" s="8">
        <v>44135</v>
      </c>
    </row>
    <row r="63" spans="1:5">
      <c r="A63" s="5" t="s">
        <v>3867</v>
      </c>
      <c r="B63" s="5" t="s">
        <v>314</v>
      </c>
      <c r="C63" s="5" t="s">
        <v>504</v>
      </c>
      <c r="D63" s="10">
        <v>85906</v>
      </c>
      <c r="E63" s="8">
        <v>44141</v>
      </c>
    </row>
    <row r="64" spans="1:5">
      <c r="A64" s="5" t="s">
        <v>3870</v>
      </c>
      <c r="B64" s="5" t="s">
        <v>317</v>
      </c>
      <c r="C64" s="5" t="s">
        <v>504</v>
      </c>
      <c r="D64" s="10">
        <v>56359</v>
      </c>
      <c r="E64" s="8">
        <v>44144</v>
      </c>
    </row>
    <row r="65" spans="1:5">
      <c r="A65" s="5" t="s">
        <v>3876</v>
      </c>
      <c r="B65" s="5" t="s">
        <v>323</v>
      </c>
      <c r="C65" s="5" t="s">
        <v>504</v>
      </c>
      <c r="D65" s="10">
        <v>61866</v>
      </c>
      <c r="E65" s="8">
        <v>44150</v>
      </c>
    </row>
    <row r="66" spans="1:5">
      <c r="A66" s="5" t="s">
        <v>3877</v>
      </c>
      <c r="B66" s="5" t="s">
        <v>324</v>
      </c>
      <c r="C66" s="5" t="s">
        <v>504</v>
      </c>
      <c r="D66" s="10">
        <v>61657</v>
      </c>
      <c r="E66" s="8">
        <v>44151</v>
      </c>
    </row>
    <row r="67" spans="1:5">
      <c r="A67" s="5" t="s">
        <v>3889</v>
      </c>
      <c r="B67" s="5" t="s">
        <v>336</v>
      </c>
      <c r="C67" s="5" t="s">
        <v>504</v>
      </c>
      <c r="D67" s="10">
        <v>75357</v>
      </c>
      <c r="E67" s="8">
        <v>44163</v>
      </c>
    </row>
    <row r="68" spans="1:5">
      <c r="A68" s="5" t="s">
        <v>3892</v>
      </c>
      <c r="B68" s="5" t="s">
        <v>339</v>
      </c>
      <c r="C68" s="5" t="s">
        <v>504</v>
      </c>
      <c r="D68" s="10">
        <v>62935</v>
      </c>
      <c r="E68" s="8">
        <v>44166</v>
      </c>
    </row>
    <row r="69" spans="1:5">
      <c r="A69" s="5" t="s">
        <v>3893</v>
      </c>
      <c r="B69" s="5" t="s">
        <v>340</v>
      </c>
      <c r="C69" s="5" t="s">
        <v>504</v>
      </c>
      <c r="D69" s="10">
        <v>48788</v>
      </c>
      <c r="E69" s="8">
        <v>44167</v>
      </c>
    </row>
    <row r="70" spans="1:5">
      <c r="A70" s="5" t="s">
        <v>3900</v>
      </c>
      <c r="B70" s="5" t="s">
        <v>347</v>
      </c>
      <c r="C70" s="5" t="s">
        <v>504</v>
      </c>
      <c r="D70" s="10">
        <v>88485</v>
      </c>
      <c r="E70" s="8">
        <v>44174</v>
      </c>
    </row>
    <row r="71" spans="1:5">
      <c r="A71" s="5" t="s">
        <v>3903</v>
      </c>
      <c r="B71" s="5" t="s">
        <v>350</v>
      </c>
      <c r="C71" s="5" t="s">
        <v>504</v>
      </c>
      <c r="D71" s="10">
        <v>31398</v>
      </c>
      <c r="E71" s="8">
        <v>44177</v>
      </c>
    </row>
    <row r="72" spans="1:5">
      <c r="A72" s="5" t="s">
        <v>3908</v>
      </c>
      <c r="B72" s="5" t="s">
        <v>355</v>
      </c>
      <c r="C72" s="5" t="s">
        <v>504</v>
      </c>
      <c r="D72" s="10">
        <v>50003</v>
      </c>
      <c r="E72" s="8">
        <v>44182</v>
      </c>
    </row>
    <row r="73" spans="1:5">
      <c r="A73" s="5" t="s">
        <v>3911</v>
      </c>
      <c r="B73" s="5" t="s">
        <v>358</v>
      </c>
      <c r="C73" s="5" t="s">
        <v>504</v>
      </c>
      <c r="D73" s="10">
        <v>43282</v>
      </c>
      <c r="E73" s="8">
        <v>44185</v>
      </c>
    </row>
    <row r="74" spans="1:5">
      <c r="A74" s="5" t="s">
        <v>3928</v>
      </c>
      <c r="B74" s="5" t="s">
        <v>375</v>
      </c>
      <c r="C74" s="5" t="s">
        <v>504</v>
      </c>
      <c r="D74" s="10">
        <v>46100</v>
      </c>
      <c r="E74" s="8">
        <v>44202</v>
      </c>
    </row>
    <row r="75" spans="1:5">
      <c r="A75" s="5" t="s">
        <v>3930</v>
      </c>
      <c r="B75" s="5" t="s">
        <v>377</v>
      </c>
      <c r="C75" s="5" t="s">
        <v>504</v>
      </c>
      <c r="D75" s="10">
        <v>70287</v>
      </c>
      <c r="E75" s="8">
        <v>44204</v>
      </c>
    </row>
    <row r="76" spans="1:5">
      <c r="A76" s="5" t="s">
        <v>3935</v>
      </c>
      <c r="B76" s="5" t="s">
        <v>382</v>
      </c>
      <c r="C76" s="5" t="s">
        <v>504</v>
      </c>
      <c r="D76" s="10">
        <v>49082</v>
      </c>
      <c r="E76" s="8">
        <v>44209</v>
      </c>
    </row>
    <row r="77" spans="1:5">
      <c r="A77" s="5" t="s">
        <v>3937</v>
      </c>
      <c r="B77" s="5" t="s">
        <v>384</v>
      </c>
      <c r="C77" s="5" t="s">
        <v>504</v>
      </c>
      <c r="D77" s="10">
        <v>95647</v>
      </c>
      <c r="E77" s="8">
        <v>44211</v>
      </c>
    </row>
    <row r="78" spans="1:5">
      <c r="A78" s="5" t="s">
        <v>3939</v>
      </c>
      <c r="B78" s="5" t="s">
        <v>386</v>
      </c>
      <c r="C78" s="5" t="s">
        <v>504</v>
      </c>
      <c r="D78" s="10">
        <v>91848</v>
      </c>
      <c r="E78" s="8">
        <v>44213</v>
      </c>
    </row>
    <row r="79" spans="1:5">
      <c r="A79" s="5" t="s">
        <v>3941</v>
      </c>
      <c r="B79" s="5" t="s">
        <v>388</v>
      </c>
      <c r="C79" s="5" t="s">
        <v>504</v>
      </c>
      <c r="D79" s="10">
        <v>42135</v>
      </c>
      <c r="E79" s="8">
        <v>44215</v>
      </c>
    </row>
    <row r="80" spans="1:5">
      <c r="A80" s="5" t="s">
        <v>3957</v>
      </c>
      <c r="B80" s="5" t="s">
        <v>404</v>
      </c>
      <c r="C80" s="5" t="s">
        <v>504</v>
      </c>
      <c r="D80" s="10">
        <v>43847</v>
      </c>
      <c r="E80" s="8">
        <v>44231</v>
      </c>
    </row>
    <row r="81" spans="1:5">
      <c r="A81" s="5" t="s">
        <v>3959</v>
      </c>
      <c r="B81" s="5" t="s">
        <v>406</v>
      </c>
      <c r="C81" s="5" t="s">
        <v>504</v>
      </c>
      <c r="D81" s="10">
        <v>58666</v>
      </c>
      <c r="E81" s="8">
        <v>44233</v>
      </c>
    </row>
    <row r="82" spans="1:5">
      <c r="A82" s="5" t="s">
        <v>3961</v>
      </c>
      <c r="B82" s="5" t="s">
        <v>408</v>
      </c>
      <c r="C82" s="5" t="s">
        <v>504</v>
      </c>
      <c r="D82" s="10">
        <v>58546</v>
      </c>
      <c r="E82" s="8">
        <v>44235</v>
      </c>
    </row>
    <row r="83" spans="1:5">
      <c r="A83" s="5" t="s">
        <v>3964</v>
      </c>
      <c r="B83" s="5" t="s">
        <v>411</v>
      </c>
      <c r="C83" s="5" t="s">
        <v>504</v>
      </c>
      <c r="D83" s="10">
        <v>52667</v>
      </c>
      <c r="E83" s="8">
        <v>44238</v>
      </c>
    </row>
    <row r="84" spans="1:5">
      <c r="A84" s="5" t="s">
        <v>3966</v>
      </c>
      <c r="B84" s="5" t="s">
        <v>413</v>
      </c>
      <c r="C84" s="5" t="s">
        <v>504</v>
      </c>
      <c r="D84" s="10">
        <v>63405</v>
      </c>
      <c r="E84" s="8">
        <v>44240</v>
      </c>
    </row>
    <row r="85" spans="1:5">
      <c r="A85" s="5" t="s">
        <v>3969</v>
      </c>
      <c r="B85" s="5" t="s">
        <v>416</v>
      </c>
      <c r="C85" s="5" t="s">
        <v>504</v>
      </c>
      <c r="D85" s="10">
        <v>77976</v>
      </c>
      <c r="E85" s="8">
        <v>44243</v>
      </c>
    </row>
    <row r="86" spans="1:5">
      <c r="A86" s="5" t="s">
        <v>3972</v>
      </c>
      <c r="B86" s="5" t="s">
        <v>419</v>
      </c>
      <c r="C86" s="5" t="s">
        <v>504</v>
      </c>
      <c r="D86" s="10">
        <v>61228</v>
      </c>
      <c r="E86" s="8">
        <v>44246</v>
      </c>
    </row>
    <row r="87" spans="1:5">
      <c r="A87" s="5" t="s">
        <v>3973</v>
      </c>
      <c r="B87" s="5" t="s">
        <v>420</v>
      </c>
      <c r="C87" s="5" t="s">
        <v>504</v>
      </c>
      <c r="D87" s="10">
        <v>99310</v>
      </c>
      <c r="E87" s="8">
        <v>44247</v>
      </c>
    </row>
    <row r="88" spans="1:5">
      <c r="A88" s="5" t="s">
        <v>3985</v>
      </c>
      <c r="B88" s="5" t="s">
        <v>432</v>
      </c>
      <c r="C88" s="5" t="s">
        <v>504</v>
      </c>
      <c r="D88" s="10">
        <v>98691</v>
      </c>
      <c r="E88" s="8">
        <v>44259</v>
      </c>
    </row>
    <row r="89" spans="1:5">
      <c r="A89" s="5" t="s">
        <v>3987</v>
      </c>
      <c r="B89" s="5" t="s">
        <v>434</v>
      </c>
      <c r="C89" s="5" t="s">
        <v>504</v>
      </c>
      <c r="D89" s="10">
        <v>39981</v>
      </c>
      <c r="E89" s="8">
        <v>44261</v>
      </c>
    </row>
    <row r="90" spans="1:5">
      <c r="A90" s="5" t="s">
        <v>3992</v>
      </c>
      <c r="B90" s="5" t="s">
        <v>439</v>
      </c>
      <c r="C90" s="5" t="s">
        <v>504</v>
      </c>
      <c r="D90" s="10">
        <v>92619</v>
      </c>
      <c r="E90" s="8">
        <v>44266</v>
      </c>
    </row>
    <row r="91" spans="1:5">
      <c r="A91" s="5" t="s">
        <v>3994</v>
      </c>
      <c r="B91" s="5" t="s">
        <v>441</v>
      </c>
      <c r="C91" s="5" t="s">
        <v>504</v>
      </c>
      <c r="D91" s="10">
        <v>69251</v>
      </c>
      <c r="E91" s="8">
        <v>44268</v>
      </c>
    </row>
    <row r="92" spans="1:5">
      <c r="A92" s="5" t="s">
        <v>3995</v>
      </c>
      <c r="B92" s="5" t="s">
        <v>442</v>
      </c>
      <c r="C92" s="5" t="s">
        <v>504</v>
      </c>
      <c r="D92" s="10">
        <v>59750</v>
      </c>
      <c r="E92" s="8">
        <v>44269</v>
      </c>
    </row>
    <row r="93" spans="1:5">
      <c r="A93" s="5" t="s">
        <v>4006</v>
      </c>
      <c r="B93" s="5" t="s">
        <v>453</v>
      </c>
      <c r="C93" s="5" t="s">
        <v>504</v>
      </c>
      <c r="D93" s="10">
        <v>47211</v>
      </c>
      <c r="E93" s="8">
        <v>44280</v>
      </c>
    </row>
    <row r="94" spans="1:5">
      <c r="A94" s="5" t="s">
        <v>4007</v>
      </c>
      <c r="B94" s="5" t="s">
        <v>454</v>
      </c>
      <c r="C94" s="5" t="s">
        <v>504</v>
      </c>
      <c r="D94" s="10">
        <v>85497</v>
      </c>
      <c r="E94" s="8">
        <v>44281</v>
      </c>
    </row>
    <row r="95" spans="1:5">
      <c r="A95" s="5" t="s">
        <v>4012</v>
      </c>
      <c r="B95" s="5" t="s">
        <v>459</v>
      </c>
      <c r="C95" s="5" t="s">
        <v>504</v>
      </c>
      <c r="D95" s="10">
        <v>57751</v>
      </c>
      <c r="E95" s="8">
        <v>44286</v>
      </c>
    </row>
    <row r="96" spans="1:5">
      <c r="A96" s="5" t="s">
        <v>4013</v>
      </c>
      <c r="B96" s="5" t="s">
        <v>460</v>
      </c>
      <c r="C96" s="5" t="s">
        <v>504</v>
      </c>
      <c r="D96" s="10">
        <v>36489</v>
      </c>
      <c r="E96" s="8">
        <v>44287</v>
      </c>
    </row>
    <row r="97" spans="1:5">
      <c r="A97" s="5" t="s">
        <v>4014</v>
      </c>
      <c r="B97" s="5" t="s">
        <v>461</v>
      </c>
      <c r="C97" s="5" t="s">
        <v>504</v>
      </c>
      <c r="D97" s="10">
        <v>56436</v>
      </c>
      <c r="E97" s="8">
        <v>44288</v>
      </c>
    </row>
    <row r="98" spans="1:5">
      <c r="A98" s="5" t="s">
        <v>4022</v>
      </c>
      <c r="B98" s="5" t="s">
        <v>469</v>
      </c>
      <c r="C98" s="5" t="s">
        <v>504</v>
      </c>
      <c r="D98" s="10">
        <v>35467</v>
      </c>
      <c r="E98" s="8">
        <v>44296</v>
      </c>
    </row>
    <row r="99" spans="1:5">
      <c r="A99" s="5" t="s">
        <v>4024</v>
      </c>
      <c r="B99" s="5" t="s">
        <v>471</v>
      </c>
      <c r="C99" s="5" t="s">
        <v>504</v>
      </c>
      <c r="D99" s="10">
        <v>46595</v>
      </c>
      <c r="E99" s="8">
        <v>44298</v>
      </c>
    </row>
    <row r="100" spans="1:5">
      <c r="A100" s="5" t="s">
        <v>4027</v>
      </c>
      <c r="B100" s="5" t="s">
        <v>474</v>
      </c>
      <c r="C100" s="5" t="s">
        <v>504</v>
      </c>
      <c r="D100" s="10">
        <v>64091</v>
      </c>
      <c r="E100" s="8">
        <v>44301</v>
      </c>
    </row>
    <row r="101" spans="1:5">
      <c r="A101" s="5" t="s">
        <v>4032</v>
      </c>
      <c r="B101" s="5" t="s">
        <v>479</v>
      </c>
      <c r="C101" s="5" t="s">
        <v>504</v>
      </c>
      <c r="D101" s="10">
        <v>95338</v>
      </c>
      <c r="E101" s="8">
        <v>44306</v>
      </c>
    </row>
    <row r="102" spans="1:5">
      <c r="A102" s="5" t="s">
        <v>4035</v>
      </c>
      <c r="B102" s="5" t="s">
        <v>482</v>
      </c>
      <c r="C102" s="5" t="s">
        <v>504</v>
      </c>
      <c r="D102" s="10">
        <v>62071</v>
      </c>
      <c r="E102" s="8">
        <v>44309</v>
      </c>
    </row>
    <row r="103" spans="1:5">
      <c r="A103" s="5" t="s">
        <v>4037</v>
      </c>
      <c r="B103" s="5" t="s">
        <v>484</v>
      </c>
      <c r="C103" s="5" t="s">
        <v>504</v>
      </c>
      <c r="D103" s="10">
        <v>89119</v>
      </c>
      <c r="E103" s="8">
        <v>44311</v>
      </c>
    </row>
    <row r="104" spans="1:5">
      <c r="A104" s="5" t="s">
        <v>4044</v>
      </c>
      <c r="B104" s="5" t="s">
        <v>491</v>
      </c>
      <c r="C104" s="5" t="s">
        <v>504</v>
      </c>
      <c r="D104" s="10">
        <v>91259</v>
      </c>
      <c r="E104" s="8">
        <v>44318</v>
      </c>
    </row>
    <row r="105" spans="1:5">
      <c r="A105" s="5" t="s">
        <v>4048</v>
      </c>
      <c r="B105" s="5" t="s">
        <v>495</v>
      </c>
      <c r="C105" s="5" t="s">
        <v>504</v>
      </c>
      <c r="D105" s="10">
        <v>40156</v>
      </c>
      <c r="E105" s="8">
        <v>44322</v>
      </c>
    </row>
    <row r="106" spans="1:5">
      <c r="A106" s="5" t="s">
        <v>4055</v>
      </c>
      <c r="B106" s="5" t="s">
        <v>502</v>
      </c>
      <c r="C106" s="5" t="s">
        <v>504</v>
      </c>
      <c r="D106" s="10">
        <v>67908</v>
      </c>
      <c r="E106" s="8">
        <v>44329</v>
      </c>
    </row>
    <row r="107" spans="1:5">
      <c r="A107" s="5" t="s">
        <v>3574</v>
      </c>
      <c r="B107" s="5" t="s">
        <v>21</v>
      </c>
      <c r="C107" s="5" t="s">
        <v>508</v>
      </c>
      <c r="D107" s="10">
        <v>54752</v>
      </c>
      <c r="E107" s="8">
        <v>43848</v>
      </c>
    </row>
    <row r="108" spans="1:5">
      <c r="A108" s="5" t="s">
        <v>3577</v>
      </c>
      <c r="B108" s="5" t="s">
        <v>24</v>
      </c>
      <c r="C108" s="5" t="s">
        <v>508</v>
      </c>
      <c r="D108" s="10">
        <v>57149</v>
      </c>
      <c r="E108" s="8">
        <v>43851</v>
      </c>
    </row>
    <row r="109" spans="1:5">
      <c r="A109" s="5" t="s">
        <v>3578</v>
      </c>
      <c r="B109" s="5" t="s">
        <v>25</v>
      </c>
      <c r="C109" s="5" t="s">
        <v>508</v>
      </c>
      <c r="D109" s="10">
        <v>90050</v>
      </c>
      <c r="E109" s="8">
        <v>43852</v>
      </c>
    </row>
    <row r="110" spans="1:5">
      <c r="A110" s="5" t="s">
        <v>3581</v>
      </c>
      <c r="B110" s="5" t="s">
        <v>28</v>
      </c>
      <c r="C110" s="5" t="s">
        <v>508</v>
      </c>
      <c r="D110" s="10">
        <v>82602</v>
      </c>
      <c r="E110" s="8">
        <v>43855</v>
      </c>
    </row>
    <row r="111" spans="1:5">
      <c r="A111" s="5" t="s">
        <v>3589</v>
      </c>
      <c r="B111" s="5" t="s">
        <v>36</v>
      </c>
      <c r="C111" s="5" t="s">
        <v>508</v>
      </c>
      <c r="D111" s="10">
        <v>44383</v>
      </c>
      <c r="E111" s="8">
        <v>43863</v>
      </c>
    </row>
    <row r="112" spans="1:5">
      <c r="A112" s="5" t="s">
        <v>3591</v>
      </c>
      <c r="B112" s="5" t="s">
        <v>38</v>
      </c>
      <c r="C112" s="5" t="s">
        <v>508</v>
      </c>
      <c r="D112" s="10">
        <v>88111</v>
      </c>
      <c r="E112" s="8">
        <v>43865</v>
      </c>
    </row>
    <row r="113" spans="1:5">
      <c r="A113" s="5" t="s">
        <v>3598</v>
      </c>
      <c r="B113" s="5" t="s">
        <v>45</v>
      </c>
      <c r="C113" s="5" t="s">
        <v>508</v>
      </c>
      <c r="D113" s="10">
        <v>67821</v>
      </c>
      <c r="E113" s="8">
        <v>43872</v>
      </c>
    </row>
    <row r="114" spans="1:5">
      <c r="A114" s="5" t="s">
        <v>3601</v>
      </c>
      <c r="B114" s="5" t="s">
        <v>48</v>
      </c>
      <c r="C114" s="5" t="s">
        <v>508</v>
      </c>
      <c r="D114" s="10">
        <v>80107</v>
      </c>
      <c r="E114" s="8">
        <v>43875</v>
      </c>
    </row>
    <row r="115" spans="1:5">
      <c r="A115" s="5" t="s">
        <v>3603</v>
      </c>
      <c r="B115" s="5" t="s">
        <v>50</v>
      </c>
      <c r="C115" s="5" t="s">
        <v>508</v>
      </c>
      <c r="D115" s="10">
        <v>85636</v>
      </c>
      <c r="E115" s="8">
        <v>43877</v>
      </c>
    </row>
    <row r="116" spans="1:5">
      <c r="A116" s="5" t="s">
        <v>3604</v>
      </c>
      <c r="B116" s="5" t="s">
        <v>51</v>
      </c>
      <c r="C116" s="5" t="s">
        <v>508</v>
      </c>
      <c r="D116" s="10">
        <v>56908</v>
      </c>
      <c r="E116" s="8">
        <v>43878</v>
      </c>
    </row>
    <row r="117" spans="1:5">
      <c r="A117" s="5" t="s">
        <v>3607</v>
      </c>
      <c r="B117" s="5" t="s">
        <v>54</v>
      </c>
      <c r="C117" s="5" t="s">
        <v>508</v>
      </c>
      <c r="D117" s="10">
        <v>89083</v>
      </c>
      <c r="E117" s="8">
        <v>43881</v>
      </c>
    </row>
    <row r="118" spans="1:5">
      <c r="A118" s="5" t="s">
        <v>3612</v>
      </c>
      <c r="B118" s="5" t="s">
        <v>59</v>
      </c>
      <c r="C118" s="5" t="s">
        <v>508</v>
      </c>
      <c r="D118" s="10">
        <v>91535</v>
      </c>
      <c r="E118" s="8">
        <v>43886</v>
      </c>
    </row>
    <row r="119" spans="1:5">
      <c r="A119" s="5" t="s">
        <v>3622</v>
      </c>
      <c r="B119" s="5" t="s">
        <v>69</v>
      </c>
      <c r="C119" s="5" t="s">
        <v>508</v>
      </c>
      <c r="D119" s="10">
        <v>50230</v>
      </c>
      <c r="E119" s="8">
        <v>43896</v>
      </c>
    </row>
    <row r="120" spans="1:5">
      <c r="A120" s="5" t="s">
        <v>3625</v>
      </c>
      <c r="B120" s="5" t="s">
        <v>72</v>
      </c>
      <c r="C120" s="5" t="s">
        <v>508</v>
      </c>
      <c r="D120" s="10">
        <v>47057</v>
      </c>
      <c r="E120" s="8">
        <v>43899</v>
      </c>
    </row>
    <row r="121" spans="1:5">
      <c r="A121" s="5" t="s">
        <v>3627</v>
      </c>
      <c r="B121" s="5" t="s">
        <v>74</v>
      </c>
      <c r="C121" s="5" t="s">
        <v>508</v>
      </c>
      <c r="D121" s="10">
        <v>80828</v>
      </c>
      <c r="E121" s="8">
        <v>43901</v>
      </c>
    </row>
    <row r="122" spans="1:5">
      <c r="A122" s="5" t="s">
        <v>3631</v>
      </c>
      <c r="B122" s="5" t="s">
        <v>78</v>
      </c>
      <c r="C122" s="5" t="s">
        <v>508</v>
      </c>
      <c r="D122" s="10">
        <v>60703</v>
      </c>
      <c r="E122" s="8">
        <v>43905</v>
      </c>
    </row>
    <row r="123" spans="1:5">
      <c r="A123" s="5" t="s">
        <v>3639</v>
      </c>
      <c r="B123" s="5" t="s">
        <v>86</v>
      </c>
      <c r="C123" s="5" t="s">
        <v>508</v>
      </c>
      <c r="D123" s="10">
        <v>97260</v>
      </c>
      <c r="E123" s="8">
        <v>43913</v>
      </c>
    </row>
    <row r="124" spans="1:5">
      <c r="A124" s="5" t="s">
        <v>3642</v>
      </c>
      <c r="B124" s="5" t="s">
        <v>89</v>
      </c>
      <c r="C124" s="5" t="s">
        <v>508</v>
      </c>
      <c r="D124" s="10">
        <v>74637</v>
      </c>
      <c r="E124" s="8">
        <v>43916</v>
      </c>
    </row>
    <row r="125" spans="1:5">
      <c r="A125" s="5" t="s">
        <v>3648</v>
      </c>
      <c r="B125" s="5" t="s">
        <v>95</v>
      </c>
      <c r="C125" s="5" t="s">
        <v>508</v>
      </c>
      <c r="D125" s="10">
        <v>45185</v>
      </c>
      <c r="E125" s="8">
        <v>43922</v>
      </c>
    </row>
    <row r="126" spans="1:5">
      <c r="A126" s="5" t="s">
        <v>3653</v>
      </c>
      <c r="B126" s="5" t="s">
        <v>100</v>
      </c>
      <c r="C126" s="5" t="s">
        <v>508</v>
      </c>
      <c r="D126" s="10">
        <v>30336</v>
      </c>
      <c r="E126" s="8">
        <v>43927</v>
      </c>
    </row>
    <row r="127" spans="1:5">
      <c r="A127" s="5" t="s">
        <v>3655</v>
      </c>
      <c r="B127" s="5" t="s">
        <v>102</v>
      </c>
      <c r="C127" s="5" t="s">
        <v>508</v>
      </c>
      <c r="D127" s="10">
        <v>76360</v>
      </c>
      <c r="E127" s="8">
        <v>43929</v>
      </c>
    </row>
    <row r="128" spans="1:5">
      <c r="A128" s="5" t="s">
        <v>3656</v>
      </c>
      <c r="B128" s="5" t="s">
        <v>103</v>
      </c>
      <c r="C128" s="5" t="s">
        <v>508</v>
      </c>
      <c r="D128" s="10">
        <v>50478</v>
      </c>
      <c r="E128" s="8">
        <v>43930</v>
      </c>
    </row>
    <row r="129" spans="1:5">
      <c r="A129" s="5" t="s">
        <v>3658</v>
      </c>
      <c r="B129" s="5" t="s">
        <v>105</v>
      </c>
      <c r="C129" s="5" t="s">
        <v>508</v>
      </c>
      <c r="D129" s="10">
        <v>76249</v>
      </c>
      <c r="E129" s="8">
        <v>43932</v>
      </c>
    </row>
    <row r="130" spans="1:5">
      <c r="A130" s="5" t="s">
        <v>3662</v>
      </c>
      <c r="B130" s="5" t="s">
        <v>109</v>
      </c>
      <c r="C130" s="5" t="s">
        <v>508</v>
      </c>
      <c r="D130" s="10">
        <v>59629</v>
      </c>
      <c r="E130" s="8">
        <v>43936</v>
      </c>
    </row>
    <row r="131" spans="1:5">
      <c r="A131" s="5" t="s">
        <v>3667</v>
      </c>
      <c r="B131" s="5" t="s">
        <v>114</v>
      </c>
      <c r="C131" s="5" t="s">
        <v>508</v>
      </c>
      <c r="D131" s="10">
        <v>77049</v>
      </c>
      <c r="E131" s="8">
        <v>43941</v>
      </c>
    </row>
    <row r="132" spans="1:5">
      <c r="A132" s="5" t="s">
        <v>3669</v>
      </c>
      <c r="B132" s="5" t="s">
        <v>116</v>
      </c>
      <c r="C132" s="5" t="s">
        <v>508</v>
      </c>
      <c r="D132" s="10">
        <v>57542</v>
      </c>
      <c r="E132" s="8">
        <v>43943</v>
      </c>
    </row>
    <row r="133" spans="1:5">
      <c r="A133" s="5" t="s">
        <v>3672</v>
      </c>
      <c r="B133" s="5" t="s">
        <v>119</v>
      </c>
      <c r="C133" s="5" t="s">
        <v>508</v>
      </c>
      <c r="D133" s="10">
        <v>40312</v>
      </c>
      <c r="E133" s="8">
        <v>43946</v>
      </c>
    </row>
    <row r="134" spans="1:5">
      <c r="A134" s="5" t="s">
        <v>3674</v>
      </c>
      <c r="B134" s="5" t="s">
        <v>121</v>
      </c>
      <c r="C134" s="5" t="s">
        <v>508</v>
      </c>
      <c r="D134" s="10">
        <v>30899</v>
      </c>
      <c r="E134" s="8">
        <v>43948</v>
      </c>
    </row>
    <row r="135" spans="1:5">
      <c r="A135" s="5" t="s">
        <v>3677</v>
      </c>
      <c r="B135" s="5" t="s">
        <v>124</v>
      </c>
      <c r="C135" s="5" t="s">
        <v>508</v>
      </c>
      <c r="D135" s="10">
        <v>75713</v>
      </c>
      <c r="E135" s="8">
        <v>43951</v>
      </c>
    </row>
    <row r="136" spans="1:5">
      <c r="A136" s="5" t="s">
        <v>3681</v>
      </c>
      <c r="B136" s="5" t="s">
        <v>128</v>
      </c>
      <c r="C136" s="5" t="s">
        <v>508</v>
      </c>
      <c r="D136" s="10">
        <v>89347</v>
      </c>
      <c r="E136" s="8">
        <v>43955</v>
      </c>
    </row>
    <row r="137" spans="1:5">
      <c r="A137" s="5" t="s">
        <v>3685</v>
      </c>
      <c r="B137" s="5" t="s">
        <v>132</v>
      </c>
      <c r="C137" s="5" t="s">
        <v>508</v>
      </c>
      <c r="D137" s="10">
        <v>65255</v>
      </c>
      <c r="E137" s="8">
        <v>43959</v>
      </c>
    </row>
    <row r="138" spans="1:5">
      <c r="A138" s="5" t="s">
        <v>3688</v>
      </c>
      <c r="B138" s="5" t="s">
        <v>135</v>
      </c>
      <c r="C138" s="5" t="s">
        <v>508</v>
      </c>
      <c r="D138" s="10">
        <v>54798</v>
      </c>
      <c r="E138" s="8">
        <v>43962</v>
      </c>
    </row>
    <row r="139" spans="1:5">
      <c r="A139" s="5" t="s">
        <v>3689</v>
      </c>
      <c r="B139" s="5" t="s">
        <v>136</v>
      </c>
      <c r="C139" s="5" t="s">
        <v>508</v>
      </c>
      <c r="D139" s="10">
        <v>64389</v>
      </c>
      <c r="E139" s="8">
        <v>43963</v>
      </c>
    </row>
    <row r="140" spans="1:5">
      <c r="A140" s="5" t="s">
        <v>3691</v>
      </c>
      <c r="B140" s="5" t="s">
        <v>138</v>
      </c>
      <c r="C140" s="5" t="s">
        <v>508</v>
      </c>
      <c r="D140" s="10">
        <v>76314</v>
      </c>
      <c r="E140" s="8">
        <v>43965</v>
      </c>
    </row>
    <row r="141" spans="1:5">
      <c r="A141" s="5" t="s">
        <v>3692</v>
      </c>
      <c r="B141" s="5" t="s">
        <v>139</v>
      </c>
      <c r="C141" s="5" t="s">
        <v>508</v>
      </c>
      <c r="D141" s="10">
        <v>92961</v>
      </c>
      <c r="E141" s="8">
        <v>43966</v>
      </c>
    </row>
    <row r="142" spans="1:5">
      <c r="A142" s="5" t="s">
        <v>3699</v>
      </c>
      <c r="B142" s="5" t="s">
        <v>146</v>
      </c>
      <c r="C142" s="5" t="s">
        <v>508</v>
      </c>
      <c r="D142" s="10">
        <v>39378</v>
      </c>
      <c r="E142" s="8">
        <v>43973</v>
      </c>
    </row>
    <row r="143" spans="1:5">
      <c r="A143" s="5" t="s">
        <v>3702</v>
      </c>
      <c r="B143" s="5" t="s">
        <v>149</v>
      </c>
      <c r="C143" s="5" t="s">
        <v>508</v>
      </c>
      <c r="D143" s="10">
        <v>30479</v>
      </c>
      <c r="E143" s="8">
        <v>43976</v>
      </c>
    </row>
    <row r="144" spans="1:5">
      <c r="A144" s="5" t="s">
        <v>3706</v>
      </c>
      <c r="B144" s="5" t="s">
        <v>153</v>
      </c>
      <c r="C144" s="5" t="s">
        <v>508</v>
      </c>
      <c r="D144" s="10">
        <v>83173</v>
      </c>
      <c r="E144" s="8">
        <v>43980</v>
      </c>
    </row>
    <row r="145" spans="1:5">
      <c r="A145" s="5" t="s">
        <v>3713</v>
      </c>
      <c r="B145" s="5" t="s">
        <v>160</v>
      </c>
      <c r="C145" s="5" t="s">
        <v>508</v>
      </c>
      <c r="D145" s="10">
        <v>83925</v>
      </c>
      <c r="E145" s="8">
        <v>43987</v>
      </c>
    </row>
    <row r="146" spans="1:5">
      <c r="A146" s="5" t="s">
        <v>3714</v>
      </c>
      <c r="B146" s="5" t="s">
        <v>161</v>
      </c>
      <c r="C146" s="5" t="s">
        <v>508</v>
      </c>
      <c r="D146" s="10">
        <v>54908</v>
      </c>
      <c r="E146" s="8">
        <v>43988</v>
      </c>
    </row>
    <row r="147" spans="1:5">
      <c r="A147" s="5" t="s">
        <v>3717</v>
      </c>
      <c r="B147" s="5" t="s">
        <v>164</v>
      </c>
      <c r="C147" s="5" t="s">
        <v>508</v>
      </c>
      <c r="D147" s="10">
        <v>66031</v>
      </c>
      <c r="E147" s="8">
        <v>43991</v>
      </c>
    </row>
    <row r="148" spans="1:5">
      <c r="A148" s="5" t="s">
        <v>3723</v>
      </c>
      <c r="B148" s="5" t="s">
        <v>170</v>
      </c>
      <c r="C148" s="5" t="s">
        <v>508</v>
      </c>
      <c r="D148" s="10">
        <v>72522</v>
      </c>
      <c r="E148" s="8">
        <v>43997</v>
      </c>
    </row>
    <row r="149" spans="1:5">
      <c r="A149" s="5" t="s">
        <v>3726</v>
      </c>
      <c r="B149" s="5" t="s">
        <v>173</v>
      </c>
      <c r="C149" s="5" t="s">
        <v>508</v>
      </c>
      <c r="D149" s="10">
        <v>43383</v>
      </c>
      <c r="E149" s="8">
        <v>44000</v>
      </c>
    </row>
    <row r="150" spans="1:5">
      <c r="A150" s="5" t="s">
        <v>3727</v>
      </c>
      <c r="B150" s="5" t="s">
        <v>174</v>
      </c>
      <c r="C150" s="5" t="s">
        <v>508</v>
      </c>
      <c r="D150" s="10">
        <v>39121</v>
      </c>
      <c r="E150" s="8">
        <v>44001</v>
      </c>
    </row>
    <row r="151" spans="1:5">
      <c r="A151" s="5" t="s">
        <v>3730</v>
      </c>
      <c r="B151" s="5" t="s">
        <v>177</v>
      </c>
      <c r="C151" s="5" t="s">
        <v>508</v>
      </c>
      <c r="D151" s="10">
        <v>56903</v>
      </c>
      <c r="E151" s="8">
        <v>44004</v>
      </c>
    </row>
    <row r="152" spans="1:5">
      <c r="A152" s="5" t="s">
        <v>3733</v>
      </c>
      <c r="B152" s="5" t="s">
        <v>180</v>
      </c>
      <c r="C152" s="5" t="s">
        <v>508</v>
      </c>
      <c r="D152" s="10">
        <v>81047</v>
      </c>
      <c r="E152" s="8">
        <v>44007</v>
      </c>
    </row>
    <row r="153" spans="1:5">
      <c r="A153" s="5" t="s">
        <v>3736</v>
      </c>
      <c r="B153" s="5" t="s">
        <v>183</v>
      </c>
      <c r="C153" s="5" t="s">
        <v>508</v>
      </c>
      <c r="D153" s="10">
        <v>68059</v>
      </c>
      <c r="E153" s="8">
        <v>44010</v>
      </c>
    </row>
    <row r="154" spans="1:5">
      <c r="A154" s="5" t="s">
        <v>3737</v>
      </c>
      <c r="B154" s="5" t="s">
        <v>184</v>
      </c>
      <c r="C154" s="5" t="s">
        <v>508</v>
      </c>
      <c r="D154" s="10">
        <v>79939</v>
      </c>
      <c r="E154" s="8">
        <v>44011</v>
      </c>
    </row>
    <row r="155" spans="1:5">
      <c r="A155" s="5" t="s">
        <v>3740</v>
      </c>
      <c r="B155" s="5" t="s">
        <v>187</v>
      </c>
      <c r="C155" s="5" t="s">
        <v>508</v>
      </c>
      <c r="D155" s="10">
        <v>91049</v>
      </c>
      <c r="E155" s="8">
        <v>44014</v>
      </c>
    </row>
    <row r="156" spans="1:5">
      <c r="A156" s="5" t="s">
        <v>3741</v>
      </c>
      <c r="B156" s="5" t="s">
        <v>188</v>
      </c>
      <c r="C156" s="5" t="s">
        <v>508</v>
      </c>
      <c r="D156" s="10">
        <v>30061</v>
      </c>
      <c r="E156" s="8">
        <v>44015</v>
      </c>
    </row>
    <row r="157" spans="1:5">
      <c r="A157" s="5" t="s">
        <v>3743</v>
      </c>
      <c r="B157" s="5" t="s">
        <v>190</v>
      </c>
      <c r="C157" s="5" t="s">
        <v>508</v>
      </c>
      <c r="D157" s="10">
        <v>74612</v>
      </c>
      <c r="E157" s="8">
        <v>44017</v>
      </c>
    </row>
    <row r="158" spans="1:5">
      <c r="A158" s="5" t="s">
        <v>3767</v>
      </c>
      <c r="B158" s="5" t="s">
        <v>214</v>
      </c>
      <c r="C158" s="5" t="s">
        <v>508</v>
      </c>
      <c r="D158" s="10">
        <v>99392</v>
      </c>
      <c r="E158" s="8">
        <v>44041</v>
      </c>
    </row>
    <row r="159" spans="1:5">
      <c r="A159" s="5" t="s">
        <v>3768</v>
      </c>
      <c r="B159" s="5" t="s">
        <v>215</v>
      </c>
      <c r="C159" s="5" t="s">
        <v>508</v>
      </c>
      <c r="D159" s="10">
        <v>95072</v>
      </c>
      <c r="E159" s="8">
        <v>44042</v>
      </c>
    </row>
    <row r="160" spans="1:5">
      <c r="A160" s="5" t="s">
        <v>3769</v>
      </c>
      <c r="B160" s="5" t="s">
        <v>216</v>
      </c>
      <c r="C160" s="5" t="s">
        <v>508</v>
      </c>
      <c r="D160" s="10">
        <v>38566</v>
      </c>
      <c r="E160" s="8">
        <v>44043</v>
      </c>
    </row>
    <row r="161" spans="1:5">
      <c r="A161" s="5" t="s">
        <v>3772</v>
      </c>
      <c r="B161" s="5" t="s">
        <v>219</v>
      </c>
      <c r="C161" s="5" t="s">
        <v>508</v>
      </c>
      <c r="D161" s="10">
        <v>81234</v>
      </c>
      <c r="E161" s="8">
        <v>44046</v>
      </c>
    </row>
    <row r="162" spans="1:5">
      <c r="A162" s="5" t="s">
        <v>3773</v>
      </c>
      <c r="B162" s="5" t="s">
        <v>220</v>
      </c>
      <c r="C162" s="5" t="s">
        <v>508</v>
      </c>
      <c r="D162" s="10">
        <v>68579</v>
      </c>
      <c r="E162" s="8">
        <v>44047</v>
      </c>
    </row>
    <row r="163" spans="1:5">
      <c r="A163" s="5" t="s">
        <v>3777</v>
      </c>
      <c r="B163" s="5" t="s">
        <v>224</v>
      </c>
      <c r="C163" s="5" t="s">
        <v>508</v>
      </c>
      <c r="D163" s="10">
        <v>86105</v>
      </c>
      <c r="E163" s="8">
        <v>44051</v>
      </c>
    </row>
    <row r="164" spans="1:5">
      <c r="A164" s="5" t="s">
        <v>3779</v>
      </c>
      <c r="B164" s="5" t="s">
        <v>226</v>
      </c>
      <c r="C164" s="5" t="s">
        <v>508</v>
      </c>
      <c r="D164" s="10">
        <v>47637</v>
      </c>
      <c r="E164" s="8">
        <v>44053</v>
      </c>
    </row>
    <row r="165" spans="1:5">
      <c r="A165" s="5" t="s">
        <v>3784</v>
      </c>
      <c r="B165" s="5" t="s">
        <v>231</v>
      </c>
      <c r="C165" s="5" t="s">
        <v>508</v>
      </c>
      <c r="D165" s="10">
        <v>72159</v>
      </c>
      <c r="E165" s="8">
        <v>44058</v>
      </c>
    </row>
    <row r="166" spans="1:5">
      <c r="A166" s="5" t="s">
        <v>3797</v>
      </c>
      <c r="B166" s="5" t="s">
        <v>244</v>
      </c>
      <c r="C166" s="5" t="s">
        <v>508</v>
      </c>
      <c r="D166" s="10">
        <v>84053</v>
      </c>
      <c r="E166" s="8">
        <v>44071</v>
      </c>
    </row>
    <row r="167" spans="1:5">
      <c r="A167" s="5" t="s">
        <v>3798</v>
      </c>
      <c r="B167" s="5" t="s">
        <v>245</v>
      </c>
      <c r="C167" s="5" t="s">
        <v>508</v>
      </c>
      <c r="D167" s="10">
        <v>32621</v>
      </c>
      <c r="E167" s="8">
        <v>44072</v>
      </c>
    </row>
    <row r="168" spans="1:5">
      <c r="A168" s="5" t="s">
        <v>3799</v>
      </c>
      <c r="B168" s="5" t="s">
        <v>246</v>
      </c>
      <c r="C168" s="5" t="s">
        <v>508</v>
      </c>
      <c r="D168" s="10">
        <v>30353</v>
      </c>
      <c r="E168" s="8">
        <v>44073</v>
      </c>
    </row>
    <row r="169" spans="1:5">
      <c r="A169" s="5" t="s">
        <v>3806</v>
      </c>
      <c r="B169" s="5" t="s">
        <v>253</v>
      </c>
      <c r="C169" s="5" t="s">
        <v>508</v>
      </c>
      <c r="D169" s="10">
        <v>56287</v>
      </c>
      <c r="E169" s="8">
        <v>44080</v>
      </c>
    </row>
    <row r="170" spans="1:5">
      <c r="A170" s="5" t="s">
        <v>3808</v>
      </c>
      <c r="B170" s="5" t="s">
        <v>255</v>
      </c>
      <c r="C170" s="5" t="s">
        <v>508</v>
      </c>
      <c r="D170" s="10">
        <v>85100</v>
      </c>
      <c r="E170" s="8">
        <v>44082</v>
      </c>
    </row>
    <row r="171" spans="1:5">
      <c r="A171" s="5" t="s">
        <v>3810</v>
      </c>
      <c r="B171" s="5" t="s">
        <v>257</v>
      </c>
      <c r="C171" s="5" t="s">
        <v>508</v>
      </c>
      <c r="D171" s="10">
        <v>75693</v>
      </c>
      <c r="E171" s="8">
        <v>44084</v>
      </c>
    </row>
    <row r="172" spans="1:5">
      <c r="A172" s="5" t="s">
        <v>3812</v>
      </c>
      <c r="B172" s="5" t="s">
        <v>259</v>
      </c>
      <c r="C172" s="5" t="s">
        <v>508</v>
      </c>
      <c r="D172" s="10">
        <v>53833</v>
      </c>
      <c r="E172" s="8">
        <v>44086</v>
      </c>
    </row>
    <row r="173" spans="1:5">
      <c r="A173" s="5" t="s">
        <v>3813</v>
      </c>
      <c r="B173" s="5" t="s">
        <v>260</v>
      </c>
      <c r="C173" s="5" t="s">
        <v>508</v>
      </c>
      <c r="D173" s="10">
        <v>97541</v>
      </c>
      <c r="E173" s="8">
        <v>44087</v>
      </c>
    </row>
    <row r="174" spans="1:5">
      <c r="A174" s="5" t="s">
        <v>3814</v>
      </c>
      <c r="B174" s="5" t="s">
        <v>261</v>
      </c>
      <c r="C174" s="5" t="s">
        <v>508</v>
      </c>
      <c r="D174" s="10">
        <v>89777</v>
      </c>
      <c r="E174" s="8">
        <v>44088</v>
      </c>
    </row>
    <row r="175" spans="1:5">
      <c r="A175" s="5" t="s">
        <v>3818</v>
      </c>
      <c r="B175" s="5" t="s">
        <v>265</v>
      </c>
      <c r="C175" s="5" t="s">
        <v>508</v>
      </c>
      <c r="D175" s="10">
        <v>38408</v>
      </c>
      <c r="E175" s="8">
        <v>44092</v>
      </c>
    </row>
    <row r="176" spans="1:5">
      <c r="A176" s="5" t="s">
        <v>3819</v>
      </c>
      <c r="B176" s="5" t="s">
        <v>266</v>
      </c>
      <c r="C176" s="5" t="s">
        <v>508</v>
      </c>
      <c r="D176" s="10">
        <v>97636</v>
      </c>
      <c r="E176" s="8">
        <v>44093</v>
      </c>
    </row>
    <row r="177" spans="1:5">
      <c r="A177" s="5" t="s">
        <v>3820</v>
      </c>
      <c r="B177" s="5" t="s">
        <v>267</v>
      </c>
      <c r="C177" s="5" t="s">
        <v>508</v>
      </c>
      <c r="D177" s="10">
        <v>69264</v>
      </c>
      <c r="E177" s="8">
        <v>44094</v>
      </c>
    </row>
    <row r="178" spans="1:5">
      <c r="A178" s="5" t="s">
        <v>3825</v>
      </c>
      <c r="B178" s="5" t="s">
        <v>272</v>
      </c>
      <c r="C178" s="5" t="s">
        <v>508</v>
      </c>
      <c r="D178" s="10">
        <v>84193</v>
      </c>
      <c r="E178" s="8">
        <v>44099</v>
      </c>
    </row>
    <row r="179" spans="1:5">
      <c r="A179" s="5" t="s">
        <v>3853</v>
      </c>
      <c r="B179" s="5" t="s">
        <v>300</v>
      </c>
      <c r="C179" s="5" t="s">
        <v>508</v>
      </c>
      <c r="D179" s="10">
        <v>62039</v>
      </c>
      <c r="E179" s="8">
        <v>44127</v>
      </c>
    </row>
    <row r="180" spans="1:5">
      <c r="A180" s="5" t="s">
        <v>3863</v>
      </c>
      <c r="B180" s="5" t="s">
        <v>310</v>
      </c>
      <c r="C180" s="5" t="s">
        <v>508</v>
      </c>
      <c r="D180" s="10">
        <v>75962</v>
      </c>
      <c r="E180" s="8">
        <v>44137</v>
      </c>
    </row>
    <row r="181" spans="1:5">
      <c r="A181" s="5" t="s">
        <v>3885</v>
      </c>
      <c r="B181" s="5" t="s">
        <v>332</v>
      </c>
      <c r="C181" s="5" t="s">
        <v>508</v>
      </c>
      <c r="D181" s="10">
        <v>53704</v>
      </c>
      <c r="E181" s="8">
        <v>44159</v>
      </c>
    </row>
    <row r="182" spans="1:5">
      <c r="A182" s="5" t="s">
        <v>3886</v>
      </c>
      <c r="B182" s="5" t="s">
        <v>333</v>
      </c>
      <c r="C182" s="5" t="s">
        <v>508</v>
      </c>
      <c r="D182" s="10">
        <v>58125</v>
      </c>
      <c r="E182" s="8">
        <v>44160</v>
      </c>
    </row>
    <row r="183" spans="1:5">
      <c r="A183" s="5" t="s">
        <v>3888</v>
      </c>
      <c r="B183" s="5" t="s">
        <v>335</v>
      </c>
      <c r="C183" s="5" t="s">
        <v>508</v>
      </c>
      <c r="D183" s="10">
        <v>56109</v>
      </c>
      <c r="E183" s="8">
        <v>44162</v>
      </c>
    </row>
    <row r="184" spans="1:5">
      <c r="A184" s="5" t="s">
        <v>3891</v>
      </c>
      <c r="B184" s="5" t="s">
        <v>338</v>
      </c>
      <c r="C184" s="5" t="s">
        <v>508</v>
      </c>
      <c r="D184" s="10">
        <v>35857</v>
      </c>
      <c r="E184" s="8">
        <v>44165</v>
      </c>
    </row>
    <row r="185" spans="1:5">
      <c r="A185" s="5" t="s">
        <v>3902</v>
      </c>
      <c r="B185" s="5" t="s">
        <v>349</v>
      </c>
      <c r="C185" s="5" t="s">
        <v>508</v>
      </c>
      <c r="D185" s="10">
        <v>68258</v>
      </c>
      <c r="E185" s="8">
        <v>44176</v>
      </c>
    </row>
    <row r="186" spans="1:5">
      <c r="A186" s="5" t="s">
        <v>3905</v>
      </c>
      <c r="B186" s="5" t="s">
        <v>352</v>
      </c>
      <c r="C186" s="5" t="s">
        <v>508</v>
      </c>
      <c r="D186" s="10">
        <v>71264</v>
      </c>
      <c r="E186" s="8">
        <v>44179</v>
      </c>
    </row>
    <row r="187" spans="1:5">
      <c r="A187" s="5" t="s">
        <v>3918</v>
      </c>
      <c r="B187" s="5" t="s">
        <v>365</v>
      </c>
      <c r="C187" s="5" t="s">
        <v>508</v>
      </c>
      <c r="D187" s="10">
        <v>62186</v>
      </c>
      <c r="E187" s="8">
        <v>44192</v>
      </c>
    </row>
    <row r="188" spans="1:5">
      <c r="A188" s="5" t="s">
        <v>3919</v>
      </c>
      <c r="B188" s="5" t="s">
        <v>366</v>
      </c>
      <c r="C188" s="5" t="s">
        <v>508</v>
      </c>
      <c r="D188" s="10">
        <v>94136</v>
      </c>
      <c r="E188" s="8">
        <v>44193</v>
      </c>
    </row>
    <row r="189" spans="1:5">
      <c r="A189" s="5" t="s">
        <v>3922</v>
      </c>
      <c r="B189" s="5" t="s">
        <v>369</v>
      </c>
      <c r="C189" s="5" t="s">
        <v>508</v>
      </c>
      <c r="D189" s="10">
        <v>46545</v>
      </c>
      <c r="E189" s="8">
        <v>44196</v>
      </c>
    </row>
    <row r="190" spans="1:5">
      <c r="A190" s="5" t="s">
        <v>3924</v>
      </c>
      <c r="B190" s="5" t="s">
        <v>371</v>
      </c>
      <c r="C190" s="5" t="s">
        <v>508</v>
      </c>
      <c r="D190" s="10">
        <v>84682</v>
      </c>
      <c r="E190" s="8">
        <v>44198</v>
      </c>
    </row>
    <row r="191" spans="1:5">
      <c r="A191" s="5" t="s">
        <v>3929</v>
      </c>
      <c r="B191" s="5" t="s">
        <v>376</v>
      </c>
      <c r="C191" s="5" t="s">
        <v>508</v>
      </c>
      <c r="D191" s="10">
        <v>48865</v>
      </c>
      <c r="E191" s="8">
        <v>44203</v>
      </c>
    </row>
    <row r="192" spans="1:5">
      <c r="A192" s="5" t="s">
        <v>3933</v>
      </c>
      <c r="B192" s="5" t="s">
        <v>380</v>
      </c>
      <c r="C192" s="5" t="s">
        <v>508</v>
      </c>
      <c r="D192" s="10">
        <v>69651</v>
      </c>
      <c r="E192" s="8">
        <v>44207</v>
      </c>
    </row>
    <row r="193" spans="1:5">
      <c r="A193" s="5" t="s">
        <v>3936</v>
      </c>
      <c r="B193" s="5" t="s">
        <v>383</v>
      </c>
      <c r="C193" s="5" t="s">
        <v>508</v>
      </c>
      <c r="D193" s="10">
        <v>52906</v>
      </c>
      <c r="E193" s="8">
        <v>44210</v>
      </c>
    </row>
    <row r="194" spans="1:5">
      <c r="A194" s="5" t="s">
        <v>3955</v>
      </c>
      <c r="B194" s="5" t="s">
        <v>402</v>
      </c>
      <c r="C194" s="5" t="s">
        <v>508</v>
      </c>
      <c r="D194" s="10">
        <v>69697</v>
      </c>
      <c r="E194" s="8">
        <v>44229</v>
      </c>
    </row>
    <row r="195" spans="1:5">
      <c r="A195" s="5" t="s">
        <v>3956</v>
      </c>
      <c r="B195" s="5" t="s">
        <v>403</v>
      </c>
      <c r="C195" s="5" t="s">
        <v>508</v>
      </c>
      <c r="D195" s="10">
        <v>70592</v>
      </c>
      <c r="E195" s="8">
        <v>44230</v>
      </c>
    </row>
    <row r="196" spans="1:5">
      <c r="A196" s="5" t="s">
        <v>3958</v>
      </c>
      <c r="B196" s="5" t="s">
        <v>405</v>
      </c>
      <c r="C196" s="5" t="s">
        <v>508</v>
      </c>
      <c r="D196" s="10">
        <v>72519</v>
      </c>
      <c r="E196" s="8">
        <v>44232</v>
      </c>
    </row>
    <row r="197" spans="1:5">
      <c r="A197" s="5" t="s">
        <v>3968</v>
      </c>
      <c r="B197" s="5" t="s">
        <v>415</v>
      </c>
      <c r="C197" s="5" t="s">
        <v>508</v>
      </c>
      <c r="D197" s="10">
        <v>31269</v>
      </c>
      <c r="E197" s="8">
        <v>44242</v>
      </c>
    </row>
    <row r="198" spans="1:5">
      <c r="A198" s="5" t="s">
        <v>3970</v>
      </c>
      <c r="B198" s="5" t="s">
        <v>417</v>
      </c>
      <c r="C198" s="5" t="s">
        <v>508</v>
      </c>
      <c r="D198" s="10">
        <v>32434</v>
      </c>
      <c r="E198" s="8">
        <v>44244</v>
      </c>
    </row>
    <row r="199" spans="1:5">
      <c r="A199" s="5" t="s">
        <v>3977</v>
      </c>
      <c r="B199" s="5" t="s">
        <v>424</v>
      </c>
      <c r="C199" s="5" t="s">
        <v>508</v>
      </c>
      <c r="D199" s="10">
        <v>60408</v>
      </c>
      <c r="E199" s="8">
        <v>44251</v>
      </c>
    </row>
    <row r="200" spans="1:5">
      <c r="A200" s="5" t="s">
        <v>3983</v>
      </c>
      <c r="B200" s="5" t="s">
        <v>430</v>
      </c>
      <c r="C200" s="5" t="s">
        <v>508</v>
      </c>
      <c r="D200" s="10">
        <v>51585</v>
      </c>
      <c r="E200" s="8">
        <v>44257</v>
      </c>
    </row>
    <row r="201" spans="1:5">
      <c r="A201" s="5" t="s">
        <v>3996</v>
      </c>
      <c r="B201" s="5" t="s">
        <v>443</v>
      </c>
      <c r="C201" s="5" t="s">
        <v>508</v>
      </c>
      <c r="D201" s="10">
        <v>68573</v>
      </c>
      <c r="E201" s="8">
        <v>44270</v>
      </c>
    </row>
    <row r="202" spans="1:5">
      <c r="A202" s="5" t="s">
        <v>3997</v>
      </c>
      <c r="B202" s="5" t="s">
        <v>444</v>
      </c>
      <c r="C202" s="5" t="s">
        <v>508</v>
      </c>
      <c r="D202" s="10">
        <v>59151</v>
      </c>
      <c r="E202" s="8">
        <v>44271</v>
      </c>
    </row>
    <row r="203" spans="1:5">
      <c r="A203" s="5" t="s">
        <v>4003</v>
      </c>
      <c r="B203" s="5" t="s">
        <v>450</v>
      </c>
      <c r="C203" s="5" t="s">
        <v>508</v>
      </c>
      <c r="D203" s="10">
        <v>86578</v>
      </c>
      <c r="E203" s="8">
        <v>44277</v>
      </c>
    </row>
    <row r="204" spans="1:5">
      <c r="A204" s="5" t="s">
        <v>4023</v>
      </c>
      <c r="B204" s="5" t="s">
        <v>470</v>
      </c>
      <c r="C204" s="5" t="s">
        <v>508</v>
      </c>
      <c r="D204" s="10">
        <v>95512</v>
      </c>
      <c r="E204" s="8">
        <v>44297</v>
      </c>
    </row>
    <row r="205" spans="1:5">
      <c r="A205" s="5" t="s">
        <v>4039</v>
      </c>
      <c r="B205" s="5" t="s">
        <v>486</v>
      </c>
      <c r="C205" s="5" t="s">
        <v>508</v>
      </c>
      <c r="D205" s="10">
        <v>52412</v>
      </c>
      <c r="E205" s="8">
        <v>44313</v>
      </c>
    </row>
    <row r="206" spans="1:5">
      <c r="A206" s="5" t="s">
        <v>4050</v>
      </c>
      <c r="B206" s="5" t="s">
        <v>497</v>
      </c>
      <c r="C206" s="5" t="s">
        <v>508</v>
      </c>
      <c r="D206" s="10">
        <v>80523</v>
      </c>
      <c r="E206" s="8">
        <v>44324</v>
      </c>
    </row>
    <row r="207" spans="1:5">
      <c r="A207" s="5" t="s">
        <v>3569</v>
      </c>
      <c r="B207" s="5" t="s">
        <v>16</v>
      </c>
      <c r="C207" s="5" t="s">
        <v>507</v>
      </c>
      <c r="D207" s="10">
        <v>51378</v>
      </c>
      <c r="E207" s="8">
        <v>43843</v>
      </c>
    </row>
    <row r="208" spans="1:5">
      <c r="A208" s="5" t="s">
        <v>3575</v>
      </c>
      <c r="B208" s="5" t="s">
        <v>22</v>
      </c>
      <c r="C208" s="5" t="s">
        <v>507</v>
      </c>
      <c r="D208" s="10">
        <v>89685</v>
      </c>
      <c r="E208" s="8">
        <v>43849</v>
      </c>
    </row>
    <row r="209" spans="1:5">
      <c r="A209" s="5" t="s">
        <v>3582</v>
      </c>
      <c r="B209" s="5" t="s">
        <v>29</v>
      </c>
      <c r="C209" s="5" t="s">
        <v>507</v>
      </c>
      <c r="D209" s="10">
        <v>64727</v>
      </c>
      <c r="E209" s="8">
        <v>43856</v>
      </c>
    </row>
    <row r="210" spans="1:5">
      <c r="A210" s="5" t="s">
        <v>3590</v>
      </c>
      <c r="B210" s="5" t="s">
        <v>37</v>
      </c>
      <c r="C210" s="5" t="s">
        <v>507</v>
      </c>
      <c r="D210" s="10">
        <v>66495</v>
      </c>
      <c r="E210" s="8">
        <v>43864</v>
      </c>
    </row>
    <row r="211" spans="1:5">
      <c r="A211" s="5" t="s">
        <v>3592</v>
      </c>
      <c r="B211" s="5" t="s">
        <v>39</v>
      </c>
      <c r="C211" s="5" t="s">
        <v>507</v>
      </c>
      <c r="D211" s="10">
        <v>76319</v>
      </c>
      <c r="E211" s="8">
        <v>43866</v>
      </c>
    </row>
    <row r="212" spans="1:5">
      <c r="A212" s="5" t="s">
        <v>3605</v>
      </c>
      <c r="B212" s="5" t="s">
        <v>52</v>
      </c>
      <c r="C212" s="5" t="s">
        <v>507</v>
      </c>
      <c r="D212" s="10">
        <v>88072</v>
      </c>
      <c r="E212" s="8">
        <v>43879</v>
      </c>
    </row>
    <row r="213" spans="1:5">
      <c r="A213" s="5" t="s">
        <v>3608</v>
      </c>
      <c r="B213" s="5" t="s">
        <v>55</v>
      </c>
      <c r="C213" s="5" t="s">
        <v>507</v>
      </c>
      <c r="D213" s="10">
        <v>73443</v>
      </c>
      <c r="E213" s="8">
        <v>43882</v>
      </c>
    </row>
    <row r="214" spans="1:5">
      <c r="A214" s="5" t="s">
        <v>3609</v>
      </c>
      <c r="B214" s="5" t="s">
        <v>56</v>
      </c>
      <c r="C214" s="5" t="s">
        <v>507</v>
      </c>
      <c r="D214" s="10">
        <v>69633</v>
      </c>
      <c r="E214" s="8">
        <v>43883</v>
      </c>
    </row>
    <row r="215" spans="1:5">
      <c r="A215" s="5" t="s">
        <v>3616</v>
      </c>
      <c r="B215" s="5" t="s">
        <v>63</v>
      </c>
      <c r="C215" s="5" t="s">
        <v>507</v>
      </c>
      <c r="D215" s="10">
        <v>40253</v>
      </c>
      <c r="E215" s="8">
        <v>43890</v>
      </c>
    </row>
    <row r="216" spans="1:5">
      <c r="A216" s="5" t="s">
        <v>3620</v>
      </c>
      <c r="B216" s="5" t="s">
        <v>67</v>
      </c>
      <c r="C216" s="5" t="s">
        <v>507</v>
      </c>
      <c r="D216" s="10">
        <v>62242</v>
      </c>
      <c r="E216" s="8">
        <v>43894</v>
      </c>
    </row>
    <row r="217" spans="1:5">
      <c r="A217" s="5" t="s">
        <v>3626</v>
      </c>
      <c r="B217" s="5" t="s">
        <v>73</v>
      </c>
      <c r="C217" s="5" t="s">
        <v>507</v>
      </c>
      <c r="D217" s="10">
        <v>32425</v>
      </c>
      <c r="E217" s="8">
        <v>43900</v>
      </c>
    </row>
    <row r="218" spans="1:5">
      <c r="A218" s="5" t="s">
        <v>3629</v>
      </c>
      <c r="B218" s="5" t="s">
        <v>76</v>
      </c>
      <c r="C218" s="5" t="s">
        <v>507</v>
      </c>
      <c r="D218" s="10">
        <v>78130</v>
      </c>
      <c r="E218" s="8">
        <v>43903</v>
      </c>
    </row>
    <row r="219" spans="1:5">
      <c r="A219" s="5" t="s">
        <v>3632</v>
      </c>
      <c r="B219" s="5" t="s">
        <v>79</v>
      </c>
      <c r="C219" s="5" t="s">
        <v>507</v>
      </c>
      <c r="D219" s="10">
        <v>40726</v>
      </c>
      <c r="E219" s="8">
        <v>43906</v>
      </c>
    </row>
    <row r="220" spans="1:5">
      <c r="A220" s="5" t="s">
        <v>3634</v>
      </c>
      <c r="B220" s="5" t="s">
        <v>81</v>
      </c>
      <c r="C220" s="5" t="s">
        <v>507</v>
      </c>
      <c r="D220" s="10">
        <v>39776</v>
      </c>
      <c r="E220" s="8">
        <v>43908</v>
      </c>
    </row>
    <row r="221" spans="1:5">
      <c r="A221" s="5" t="s">
        <v>3645</v>
      </c>
      <c r="B221" s="5" t="s">
        <v>92</v>
      </c>
      <c r="C221" s="5" t="s">
        <v>507</v>
      </c>
      <c r="D221" s="10">
        <v>61854</v>
      </c>
      <c r="E221" s="8">
        <v>43919</v>
      </c>
    </row>
    <row r="222" spans="1:5">
      <c r="A222" s="5" t="s">
        <v>3651</v>
      </c>
      <c r="B222" s="5" t="s">
        <v>98</v>
      </c>
      <c r="C222" s="5" t="s">
        <v>507</v>
      </c>
      <c r="D222" s="10">
        <v>94519</v>
      </c>
      <c r="E222" s="8">
        <v>43925</v>
      </c>
    </row>
    <row r="223" spans="1:5">
      <c r="A223" s="5" t="s">
        <v>3652</v>
      </c>
      <c r="B223" s="5" t="s">
        <v>99</v>
      </c>
      <c r="C223" s="5" t="s">
        <v>507</v>
      </c>
      <c r="D223" s="10">
        <v>65864</v>
      </c>
      <c r="E223" s="8">
        <v>43926</v>
      </c>
    </row>
    <row r="224" spans="1:5">
      <c r="A224" s="5" t="s">
        <v>3654</v>
      </c>
      <c r="B224" s="5" t="s">
        <v>101</v>
      </c>
      <c r="C224" s="5" t="s">
        <v>507</v>
      </c>
      <c r="D224" s="10">
        <v>42351</v>
      </c>
      <c r="E224" s="8">
        <v>43928</v>
      </c>
    </row>
    <row r="225" spans="1:5">
      <c r="A225" s="5" t="s">
        <v>3666</v>
      </c>
      <c r="B225" s="5" t="s">
        <v>113</v>
      </c>
      <c r="C225" s="5" t="s">
        <v>507</v>
      </c>
      <c r="D225" s="10">
        <v>77636</v>
      </c>
      <c r="E225" s="8">
        <v>43940</v>
      </c>
    </row>
    <row r="226" spans="1:5">
      <c r="A226" s="5" t="s">
        <v>3675</v>
      </c>
      <c r="B226" s="5" t="s">
        <v>122</v>
      </c>
      <c r="C226" s="5" t="s">
        <v>507</v>
      </c>
      <c r="D226" s="10">
        <v>68412</v>
      </c>
      <c r="E226" s="8">
        <v>43949</v>
      </c>
    </row>
    <row r="227" spans="1:5">
      <c r="A227" s="5" t="s">
        <v>3676</v>
      </c>
      <c r="B227" s="5" t="s">
        <v>123</v>
      </c>
      <c r="C227" s="5" t="s">
        <v>507</v>
      </c>
      <c r="D227" s="10">
        <v>70378</v>
      </c>
      <c r="E227" s="8">
        <v>43950</v>
      </c>
    </row>
    <row r="228" spans="1:5">
      <c r="A228" s="5" t="s">
        <v>3678</v>
      </c>
      <c r="B228" s="5" t="s">
        <v>125</v>
      </c>
      <c r="C228" s="5" t="s">
        <v>507</v>
      </c>
      <c r="D228" s="10">
        <v>59280</v>
      </c>
      <c r="E228" s="8">
        <v>43952</v>
      </c>
    </row>
    <row r="229" spans="1:5">
      <c r="A229" s="5" t="s">
        <v>3682</v>
      </c>
      <c r="B229" s="5" t="s">
        <v>129</v>
      </c>
      <c r="C229" s="5" t="s">
        <v>507</v>
      </c>
      <c r="D229" s="10">
        <v>82581</v>
      </c>
      <c r="E229" s="8">
        <v>43956</v>
      </c>
    </row>
    <row r="230" spans="1:5">
      <c r="A230" s="5" t="s">
        <v>3687</v>
      </c>
      <c r="B230" s="5" t="s">
        <v>134</v>
      </c>
      <c r="C230" s="5" t="s">
        <v>507</v>
      </c>
      <c r="D230" s="10">
        <v>62444</v>
      </c>
      <c r="E230" s="8">
        <v>43961</v>
      </c>
    </row>
    <row r="231" spans="1:5">
      <c r="A231" s="5" t="s">
        <v>3701</v>
      </c>
      <c r="B231" s="5" t="s">
        <v>148</v>
      </c>
      <c r="C231" s="5" t="s">
        <v>507</v>
      </c>
      <c r="D231" s="10">
        <v>40895</v>
      </c>
      <c r="E231" s="8">
        <v>43975</v>
      </c>
    </row>
    <row r="232" spans="1:5">
      <c r="A232" s="5" t="s">
        <v>3710</v>
      </c>
      <c r="B232" s="5" t="s">
        <v>157</v>
      </c>
      <c r="C232" s="5" t="s">
        <v>507</v>
      </c>
      <c r="D232" s="10">
        <v>74150</v>
      </c>
      <c r="E232" s="8">
        <v>43984</v>
      </c>
    </row>
    <row r="233" spans="1:5">
      <c r="A233" s="5" t="s">
        <v>3732</v>
      </c>
      <c r="B233" s="5" t="s">
        <v>179</v>
      </c>
      <c r="C233" s="5" t="s">
        <v>507</v>
      </c>
      <c r="D233" s="10">
        <v>93831</v>
      </c>
      <c r="E233" s="8">
        <v>44006</v>
      </c>
    </row>
    <row r="234" spans="1:5">
      <c r="A234" s="5" t="s">
        <v>3735</v>
      </c>
      <c r="B234" s="5" t="s">
        <v>182</v>
      </c>
      <c r="C234" s="5" t="s">
        <v>507</v>
      </c>
      <c r="D234" s="10">
        <v>98927</v>
      </c>
      <c r="E234" s="8">
        <v>44009</v>
      </c>
    </row>
    <row r="235" spans="1:5">
      <c r="A235" s="5" t="s">
        <v>3742</v>
      </c>
      <c r="B235" s="5" t="s">
        <v>189</v>
      </c>
      <c r="C235" s="5" t="s">
        <v>507</v>
      </c>
      <c r="D235" s="10">
        <v>59420</v>
      </c>
      <c r="E235" s="8">
        <v>44016</v>
      </c>
    </row>
    <row r="236" spans="1:5">
      <c r="A236" s="5" t="s">
        <v>3745</v>
      </c>
      <c r="B236" s="5" t="s">
        <v>192</v>
      </c>
      <c r="C236" s="5" t="s">
        <v>507</v>
      </c>
      <c r="D236" s="10">
        <v>54198</v>
      </c>
      <c r="E236" s="8">
        <v>44019</v>
      </c>
    </row>
    <row r="237" spans="1:5">
      <c r="A237" s="5" t="s">
        <v>3748</v>
      </c>
      <c r="B237" s="5" t="s">
        <v>195</v>
      </c>
      <c r="C237" s="5" t="s">
        <v>507</v>
      </c>
      <c r="D237" s="10">
        <v>81417</v>
      </c>
      <c r="E237" s="8">
        <v>44022</v>
      </c>
    </row>
    <row r="238" spans="1:5">
      <c r="A238" s="5" t="s">
        <v>3749</v>
      </c>
      <c r="B238" s="5" t="s">
        <v>196</v>
      </c>
      <c r="C238" s="5" t="s">
        <v>507</v>
      </c>
      <c r="D238" s="10">
        <v>87702</v>
      </c>
      <c r="E238" s="8">
        <v>44023</v>
      </c>
    </row>
    <row r="239" spans="1:5">
      <c r="A239" s="5" t="s">
        <v>3750</v>
      </c>
      <c r="B239" s="5" t="s">
        <v>197</v>
      </c>
      <c r="C239" s="5" t="s">
        <v>507</v>
      </c>
      <c r="D239" s="10">
        <v>56427</v>
      </c>
      <c r="E239" s="8">
        <v>44024</v>
      </c>
    </row>
    <row r="240" spans="1:5">
      <c r="A240" s="5" t="s">
        <v>3753</v>
      </c>
      <c r="B240" s="5" t="s">
        <v>200</v>
      </c>
      <c r="C240" s="5" t="s">
        <v>507</v>
      </c>
      <c r="D240" s="10">
        <v>52389</v>
      </c>
      <c r="E240" s="8">
        <v>44027</v>
      </c>
    </row>
    <row r="241" spans="1:5">
      <c r="A241" s="5" t="s">
        <v>3754</v>
      </c>
      <c r="B241" s="5" t="s">
        <v>201</v>
      </c>
      <c r="C241" s="5" t="s">
        <v>507</v>
      </c>
      <c r="D241" s="10">
        <v>31822</v>
      </c>
      <c r="E241" s="8">
        <v>44028</v>
      </c>
    </row>
    <row r="242" spans="1:5">
      <c r="A242" s="5" t="s">
        <v>3757</v>
      </c>
      <c r="B242" s="5" t="s">
        <v>204</v>
      </c>
      <c r="C242" s="5" t="s">
        <v>507</v>
      </c>
      <c r="D242" s="10">
        <v>56268</v>
      </c>
      <c r="E242" s="8">
        <v>44031</v>
      </c>
    </row>
    <row r="243" spans="1:5">
      <c r="A243" s="5" t="s">
        <v>3759</v>
      </c>
      <c r="B243" s="5" t="s">
        <v>206</v>
      </c>
      <c r="C243" s="5" t="s">
        <v>507</v>
      </c>
      <c r="D243" s="10">
        <v>59155</v>
      </c>
      <c r="E243" s="8">
        <v>44033</v>
      </c>
    </row>
    <row r="244" spans="1:5">
      <c r="A244" s="5" t="s">
        <v>3760</v>
      </c>
      <c r="B244" s="5" t="s">
        <v>207</v>
      </c>
      <c r="C244" s="5" t="s">
        <v>507</v>
      </c>
      <c r="D244" s="10">
        <v>40231</v>
      </c>
      <c r="E244" s="8">
        <v>44034</v>
      </c>
    </row>
    <row r="245" spans="1:5">
      <c r="A245" s="5" t="s">
        <v>3765</v>
      </c>
      <c r="B245" s="5" t="s">
        <v>212</v>
      </c>
      <c r="C245" s="5" t="s">
        <v>507</v>
      </c>
      <c r="D245" s="10">
        <v>57143</v>
      </c>
      <c r="E245" s="8">
        <v>44039</v>
      </c>
    </row>
    <row r="246" spans="1:5">
      <c r="A246" s="5" t="s">
        <v>3771</v>
      </c>
      <c r="B246" s="5" t="s">
        <v>218</v>
      </c>
      <c r="C246" s="5" t="s">
        <v>507</v>
      </c>
      <c r="D246" s="10">
        <v>40077</v>
      </c>
      <c r="E246" s="8">
        <v>44045</v>
      </c>
    </row>
    <row r="247" spans="1:5">
      <c r="A247" s="5" t="s">
        <v>3775</v>
      </c>
      <c r="B247" s="5" t="s">
        <v>222</v>
      </c>
      <c r="C247" s="5" t="s">
        <v>507</v>
      </c>
      <c r="D247" s="10">
        <v>65102</v>
      </c>
      <c r="E247" s="8">
        <v>44049</v>
      </c>
    </row>
    <row r="248" spans="1:5">
      <c r="A248" s="5" t="s">
        <v>3776</v>
      </c>
      <c r="B248" s="5" t="s">
        <v>223</v>
      </c>
      <c r="C248" s="5" t="s">
        <v>507</v>
      </c>
      <c r="D248" s="10">
        <v>62328</v>
      </c>
      <c r="E248" s="8">
        <v>44050</v>
      </c>
    </row>
    <row r="249" spans="1:5">
      <c r="A249" s="5" t="s">
        <v>3782</v>
      </c>
      <c r="B249" s="5" t="s">
        <v>229</v>
      </c>
      <c r="C249" s="5" t="s">
        <v>507</v>
      </c>
      <c r="D249" s="10">
        <v>36158</v>
      </c>
      <c r="E249" s="8">
        <v>44056</v>
      </c>
    </row>
    <row r="250" spans="1:5">
      <c r="A250" s="5" t="s">
        <v>3783</v>
      </c>
      <c r="B250" s="5" t="s">
        <v>230</v>
      </c>
      <c r="C250" s="5" t="s">
        <v>507</v>
      </c>
      <c r="D250" s="10">
        <v>74996</v>
      </c>
      <c r="E250" s="8">
        <v>44057</v>
      </c>
    </row>
    <row r="251" spans="1:5">
      <c r="A251" s="5" t="s">
        <v>3789</v>
      </c>
      <c r="B251" s="5" t="s">
        <v>236</v>
      </c>
      <c r="C251" s="5" t="s">
        <v>507</v>
      </c>
      <c r="D251" s="10">
        <v>40616</v>
      </c>
      <c r="E251" s="8">
        <v>44063</v>
      </c>
    </row>
    <row r="252" spans="1:5">
      <c r="A252" s="5" t="s">
        <v>3802</v>
      </c>
      <c r="B252" s="5" t="s">
        <v>249</v>
      </c>
      <c r="C252" s="5" t="s">
        <v>507</v>
      </c>
      <c r="D252" s="10">
        <v>41500</v>
      </c>
      <c r="E252" s="8">
        <v>44076</v>
      </c>
    </row>
    <row r="253" spans="1:5">
      <c r="A253" s="5" t="s">
        <v>3804</v>
      </c>
      <c r="B253" s="5" t="s">
        <v>251</v>
      </c>
      <c r="C253" s="5" t="s">
        <v>507</v>
      </c>
      <c r="D253" s="10">
        <v>47862</v>
      </c>
      <c r="E253" s="8">
        <v>44078</v>
      </c>
    </row>
    <row r="254" spans="1:5">
      <c r="A254" s="5" t="s">
        <v>3805</v>
      </c>
      <c r="B254" s="5" t="s">
        <v>252</v>
      </c>
      <c r="C254" s="5" t="s">
        <v>507</v>
      </c>
      <c r="D254" s="10">
        <v>44595</v>
      </c>
      <c r="E254" s="8">
        <v>44079</v>
      </c>
    </row>
    <row r="255" spans="1:5">
      <c r="A255" s="5" t="s">
        <v>3811</v>
      </c>
      <c r="B255" s="5" t="s">
        <v>258</v>
      </c>
      <c r="C255" s="5" t="s">
        <v>507</v>
      </c>
      <c r="D255" s="10">
        <v>74029</v>
      </c>
      <c r="E255" s="8">
        <v>44085</v>
      </c>
    </row>
    <row r="256" spans="1:5">
      <c r="A256" s="5" t="s">
        <v>3817</v>
      </c>
      <c r="B256" s="5" t="s">
        <v>264</v>
      </c>
      <c r="C256" s="5" t="s">
        <v>507</v>
      </c>
      <c r="D256" s="10">
        <v>53997</v>
      </c>
      <c r="E256" s="8">
        <v>44091</v>
      </c>
    </row>
    <row r="257" spans="1:5">
      <c r="A257" s="5" t="s">
        <v>3821</v>
      </c>
      <c r="B257" s="5" t="s">
        <v>268</v>
      </c>
      <c r="C257" s="5" t="s">
        <v>507</v>
      </c>
      <c r="D257" s="10">
        <v>63330</v>
      </c>
      <c r="E257" s="8">
        <v>44095</v>
      </c>
    </row>
    <row r="258" spans="1:5">
      <c r="A258" s="5" t="s">
        <v>3827</v>
      </c>
      <c r="B258" s="5" t="s">
        <v>274</v>
      </c>
      <c r="C258" s="5" t="s">
        <v>507</v>
      </c>
      <c r="D258" s="10">
        <v>61673</v>
      </c>
      <c r="E258" s="8">
        <v>44101</v>
      </c>
    </row>
    <row r="259" spans="1:5">
      <c r="A259" s="5" t="s">
        <v>3839</v>
      </c>
      <c r="B259" s="5" t="s">
        <v>286</v>
      </c>
      <c r="C259" s="5" t="s">
        <v>507</v>
      </c>
      <c r="D259" s="10">
        <v>57130</v>
      </c>
      <c r="E259" s="8">
        <v>44113</v>
      </c>
    </row>
    <row r="260" spans="1:5">
      <c r="A260" s="5" t="s">
        <v>3850</v>
      </c>
      <c r="B260" s="5" t="s">
        <v>297</v>
      </c>
      <c r="C260" s="5" t="s">
        <v>507</v>
      </c>
      <c r="D260" s="10">
        <v>53127</v>
      </c>
      <c r="E260" s="8">
        <v>44124</v>
      </c>
    </row>
    <row r="261" spans="1:5">
      <c r="A261" s="5" t="s">
        <v>3852</v>
      </c>
      <c r="B261" s="5" t="s">
        <v>299</v>
      </c>
      <c r="C261" s="5" t="s">
        <v>507</v>
      </c>
      <c r="D261" s="10">
        <v>37853</v>
      </c>
      <c r="E261" s="8">
        <v>44126</v>
      </c>
    </row>
    <row r="262" spans="1:5">
      <c r="A262" s="5" t="s">
        <v>3857</v>
      </c>
      <c r="B262" s="5" t="s">
        <v>304</v>
      </c>
      <c r="C262" s="5" t="s">
        <v>507</v>
      </c>
      <c r="D262" s="10">
        <v>58931</v>
      </c>
      <c r="E262" s="8">
        <v>44131</v>
      </c>
    </row>
    <row r="263" spans="1:5">
      <c r="A263" s="5" t="s">
        <v>3862</v>
      </c>
      <c r="B263" s="5" t="s">
        <v>309</v>
      </c>
      <c r="C263" s="5" t="s">
        <v>507</v>
      </c>
      <c r="D263" s="10">
        <v>61353</v>
      </c>
      <c r="E263" s="8">
        <v>44136</v>
      </c>
    </row>
    <row r="264" spans="1:5">
      <c r="A264" s="5" t="s">
        <v>3864</v>
      </c>
      <c r="B264" s="5" t="s">
        <v>311</v>
      </c>
      <c r="C264" s="5" t="s">
        <v>507</v>
      </c>
      <c r="D264" s="10">
        <v>54569</v>
      </c>
      <c r="E264" s="8">
        <v>44138</v>
      </c>
    </row>
    <row r="265" spans="1:5">
      <c r="A265" s="5" t="s">
        <v>3865</v>
      </c>
      <c r="B265" s="5" t="s">
        <v>312</v>
      </c>
      <c r="C265" s="5" t="s">
        <v>507</v>
      </c>
      <c r="D265" s="10">
        <v>53173</v>
      </c>
      <c r="E265" s="8">
        <v>44139</v>
      </c>
    </row>
    <row r="266" spans="1:5">
      <c r="A266" s="5" t="s">
        <v>3868</v>
      </c>
      <c r="B266" s="5" t="s">
        <v>315</v>
      </c>
      <c r="C266" s="5" t="s">
        <v>507</v>
      </c>
      <c r="D266" s="10">
        <v>45533</v>
      </c>
      <c r="E266" s="8">
        <v>44142</v>
      </c>
    </row>
    <row r="267" spans="1:5">
      <c r="A267" s="5" t="s">
        <v>3871</v>
      </c>
      <c r="B267" s="5" t="s">
        <v>318</v>
      </c>
      <c r="C267" s="5" t="s">
        <v>507</v>
      </c>
      <c r="D267" s="10">
        <v>36682</v>
      </c>
      <c r="E267" s="8">
        <v>44145</v>
      </c>
    </row>
    <row r="268" spans="1:5">
      <c r="A268" s="5" t="s">
        <v>3873</v>
      </c>
      <c r="B268" s="5" t="s">
        <v>320</v>
      </c>
      <c r="C268" s="5" t="s">
        <v>507</v>
      </c>
      <c r="D268" s="10">
        <v>39536</v>
      </c>
      <c r="E268" s="8">
        <v>44147</v>
      </c>
    </row>
    <row r="269" spans="1:5">
      <c r="A269" s="5" t="s">
        <v>3880</v>
      </c>
      <c r="B269" s="5" t="s">
        <v>327</v>
      </c>
      <c r="C269" s="5" t="s">
        <v>507</v>
      </c>
      <c r="D269" s="10">
        <v>52225</v>
      </c>
      <c r="E269" s="8">
        <v>44154</v>
      </c>
    </row>
    <row r="270" spans="1:5">
      <c r="A270" s="5" t="s">
        <v>3884</v>
      </c>
      <c r="B270" s="5" t="s">
        <v>331</v>
      </c>
      <c r="C270" s="5" t="s">
        <v>507</v>
      </c>
      <c r="D270" s="10">
        <v>78593</v>
      </c>
      <c r="E270" s="8">
        <v>44158</v>
      </c>
    </row>
    <row r="271" spans="1:5">
      <c r="A271" s="5" t="s">
        <v>3887</v>
      </c>
      <c r="B271" s="5" t="s">
        <v>334</v>
      </c>
      <c r="C271" s="5" t="s">
        <v>507</v>
      </c>
      <c r="D271" s="10">
        <v>58988</v>
      </c>
      <c r="E271" s="8">
        <v>44161</v>
      </c>
    </row>
    <row r="272" spans="1:5">
      <c r="A272" s="5" t="s">
        <v>3894</v>
      </c>
      <c r="B272" s="5" t="s">
        <v>341</v>
      </c>
      <c r="C272" s="5" t="s">
        <v>507</v>
      </c>
      <c r="D272" s="10">
        <v>95814</v>
      </c>
      <c r="E272" s="8">
        <v>44168</v>
      </c>
    </row>
    <row r="273" spans="1:5">
      <c r="A273" s="5" t="s">
        <v>3898</v>
      </c>
      <c r="B273" s="5" t="s">
        <v>345</v>
      </c>
      <c r="C273" s="5" t="s">
        <v>507</v>
      </c>
      <c r="D273" s="10">
        <v>91078</v>
      </c>
      <c r="E273" s="8">
        <v>44172</v>
      </c>
    </row>
    <row r="274" spans="1:5">
      <c r="A274" s="5" t="s">
        <v>3899</v>
      </c>
      <c r="B274" s="5" t="s">
        <v>346</v>
      </c>
      <c r="C274" s="5" t="s">
        <v>507</v>
      </c>
      <c r="D274" s="10">
        <v>97383</v>
      </c>
      <c r="E274" s="8">
        <v>44173</v>
      </c>
    </row>
    <row r="275" spans="1:5">
      <c r="A275" s="5" t="s">
        <v>3906</v>
      </c>
      <c r="B275" s="5" t="s">
        <v>353</v>
      </c>
      <c r="C275" s="5" t="s">
        <v>507</v>
      </c>
      <c r="D275" s="10">
        <v>59503</v>
      </c>
      <c r="E275" s="8">
        <v>44180</v>
      </c>
    </row>
    <row r="276" spans="1:5">
      <c r="A276" s="5" t="s">
        <v>3915</v>
      </c>
      <c r="B276" s="5" t="s">
        <v>362</v>
      </c>
      <c r="C276" s="5" t="s">
        <v>507</v>
      </c>
      <c r="D276" s="10">
        <v>46796</v>
      </c>
      <c r="E276" s="8">
        <v>44189</v>
      </c>
    </row>
    <row r="277" spans="1:5">
      <c r="A277" s="5" t="s">
        <v>3917</v>
      </c>
      <c r="B277" s="5" t="s">
        <v>364</v>
      </c>
      <c r="C277" s="5" t="s">
        <v>507</v>
      </c>
      <c r="D277" s="10">
        <v>69926</v>
      </c>
      <c r="E277" s="8">
        <v>44191</v>
      </c>
    </row>
    <row r="278" spans="1:5">
      <c r="A278" s="5" t="s">
        <v>3923</v>
      </c>
      <c r="B278" s="5" t="s">
        <v>370</v>
      </c>
      <c r="C278" s="5" t="s">
        <v>507</v>
      </c>
      <c r="D278" s="10">
        <v>33457</v>
      </c>
      <c r="E278" s="8">
        <v>44197</v>
      </c>
    </row>
    <row r="279" spans="1:5">
      <c r="A279" s="5" t="s">
        <v>3927</v>
      </c>
      <c r="B279" s="5" t="s">
        <v>374</v>
      </c>
      <c r="C279" s="5" t="s">
        <v>507</v>
      </c>
      <c r="D279" s="10">
        <v>76912</v>
      </c>
      <c r="E279" s="8">
        <v>44201</v>
      </c>
    </row>
    <row r="280" spans="1:5">
      <c r="A280" s="5" t="s">
        <v>3932</v>
      </c>
      <c r="B280" s="5" t="s">
        <v>379</v>
      </c>
      <c r="C280" s="5" t="s">
        <v>507</v>
      </c>
      <c r="D280" s="10">
        <v>77045</v>
      </c>
      <c r="E280" s="8">
        <v>44206</v>
      </c>
    </row>
    <row r="281" spans="1:5">
      <c r="A281" s="5" t="s">
        <v>3934</v>
      </c>
      <c r="B281" s="5" t="s">
        <v>381</v>
      </c>
      <c r="C281" s="5" t="s">
        <v>507</v>
      </c>
      <c r="D281" s="10">
        <v>37247</v>
      </c>
      <c r="E281" s="8">
        <v>44208</v>
      </c>
    </row>
    <row r="282" spans="1:5">
      <c r="A282" s="5" t="s">
        <v>3938</v>
      </c>
      <c r="B282" s="5" t="s">
        <v>385</v>
      </c>
      <c r="C282" s="5" t="s">
        <v>507</v>
      </c>
      <c r="D282" s="10">
        <v>67731</v>
      </c>
      <c r="E282" s="8">
        <v>44212</v>
      </c>
    </row>
    <row r="283" spans="1:5">
      <c r="A283" s="5" t="s">
        <v>3943</v>
      </c>
      <c r="B283" s="5" t="s">
        <v>390</v>
      </c>
      <c r="C283" s="5" t="s">
        <v>507</v>
      </c>
      <c r="D283" s="10">
        <v>73375</v>
      </c>
      <c r="E283" s="8">
        <v>44217</v>
      </c>
    </row>
    <row r="284" spans="1:5">
      <c r="A284" s="5" t="s">
        <v>3947</v>
      </c>
      <c r="B284" s="5" t="s">
        <v>394</v>
      </c>
      <c r="C284" s="5" t="s">
        <v>507</v>
      </c>
      <c r="D284" s="10">
        <v>81298</v>
      </c>
      <c r="E284" s="8">
        <v>44221</v>
      </c>
    </row>
    <row r="285" spans="1:5">
      <c r="A285" s="5" t="s">
        <v>3962</v>
      </c>
      <c r="B285" s="5" t="s">
        <v>409</v>
      </c>
      <c r="C285" s="5" t="s">
        <v>507</v>
      </c>
      <c r="D285" s="10">
        <v>39470</v>
      </c>
      <c r="E285" s="8">
        <v>44236</v>
      </c>
    </row>
    <row r="286" spans="1:5">
      <c r="A286" s="5" t="s">
        <v>3965</v>
      </c>
      <c r="B286" s="5" t="s">
        <v>412</v>
      </c>
      <c r="C286" s="5" t="s">
        <v>507</v>
      </c>
      <c r="D286" s="10">
        <v>32818</v>
      </c>
      <c r="E286" s="8">
        <v>44239</v>
      </c>
    </row>
    <row r="287" spans="1:5">
      <c r="A287" s="5" t="s">
        <v>3971</v>
      </c>
      <c r="B287" s="5" t="s">
        <v>418</v>
      </c>
      <c r="C287" s="5" t="s">
        <v>507</v>
      </c>
      <c r="D287" s="10">
        <v>80343</v>
      </c>
      <c r="E287" s="8">
        <v>44245</v>
      </c>
    </row>
    <row r="288" spans="1:5">
      <c r="A288" s="5" t="s">
        <v>3974</v>
      </c>
      <c r="B288" s="5" t="s">
        <v>421</v>
      </c>
      <c r="C288" s="5" t="s">
        <v>507</v>
      </c>
      <c r="D288" s="10">
        <v>73889</v>
      </c>
      <c r="E288" s="8">
        <v>44248</v>
      </c>
    </row>
    <row r="289" spans="1:5">
      <c r="A289" s="5" t="s">
        <v>3975</v>
      </c>
      <c r="B289" s="5" t="s">
        <v>422</v>
      </c>
      <c r="C289" s="5" t="s">
        <v>507</v>
      </c>
      <c r="D289" s="10">
        <v>48338</v>
      </c>
      <c r="E289" s="8">
        <v>44249</v>
      </c>
    </row>
    <row r="290" spans="1:5">
      <c r="A290" s="5" t="s">
        <v>3978</v>
      </c>
      <c r="B290" s="5" t="s">
        <v>425</v>
      </c>
      <c r="C290" s="5" t="s">
        <v>507</v>
      </c>
      <c r="D290" s="10">
        <v>37306</v>
      </c>
      <c r="E290" s="8">
        <v>44252</v>
      </c>
    </row>
    <row r="291" spans="1:5">
      <c r="A291" s="5" t="s">
        <v>3981</v>
      </c>
      <c r="B291" s="5" t="s">
        <v>428</v>
      </c>
      <c r="C291" s="5" t="s">
        <v>507</v>
      </c>
      <c r="D291" s="10">
        <v>40451</v>
      </c>
      <c r="E291" s="8">
        <v>44255</v>
      </c>
    </row>
    <row r="292" spans="1:5">
      <c r="A292" s="5" t="s">
        <v>3984</v>
      </c>
      <c r="B292" s="5" t="s">
        <v>431</v>
      </c>
      <c r="C292" s="5" t="s">
        <v>507</v>
      </c>
      <c r="D292" s="10">
        <v>97096</v>
      </c>
      <c r="E292" s="8">
        <v>44258</v>
      </c>
    </row>
    <row r="293" spans="1:5">
      <c r="A293" s="5" t="s">
        <v>3988</v>
      </c>
      <c r="B293" s="5" t="s">
        <v>435</v>
      </c>
      <c r="C293" s="5" t="s">
        <v>507</v>
      </c>
      <c r="D293" s="10">
        <v>54302</v>
      </c>
      <c r="E293" s="8">
        <v>44262</v>
      </c>
    </row>
    <row r="294" spans="1:5">
      <c r="A294" s="5" t="s">
        <v>3990</v>
      </c>
      <c r="B294" s="5" t="s">
        <v>437</v>
      </c>
      <c r="C294" s="5" t="s">
        <v>507</v>
      </c>
      <c r="D294" s="10">
        <v>86661</v>
      </c>
      <c r="E294" s="8">
        <v>44264</v>
      </c>
    </row>
    <row r="295" spans="1:5">
      <c r="A295" s="5" t="s">
        <v>3993</v>
      </c>
      <c r="B295" s="5" t="s">
        <v>440</v>
      </c>
      <c r="C295" s="5" t="s">
        <v>507</v>
      </c>
      <c r="D295" s="10">
        <v>40086</v>
      </c>
      <c r="E295" s="8">
        <v>44267</v>
      </c>
    </row>
    <row r="296" spans="1:5">
      <c r="A296" s="5" t="s">
        <v>4005</v>
      </c>
      <c r="B296" s="5" t="s">
        <v>452</v>
      </c>
      <c r="C296" s="5" t="s">
        <v>507</v>
      </c>
      <c r="D296" s="10">
        <v>78409</v>
      </c>
      <c r="E296" s="8">
        <v>44279</v>
      </c>
    </row>
    <row r="297" spans="1:5">
      <c r="A297" s="5" t="s">
        <v>4008</v>
      </c>
      <c r="B297" s="5" t="s">
        <v>455</v>
      </c>
      <c r="C297" s="5" t="s">
        <v>507</v>
      </c>
      <c r="D297" s="10">
        <v>44735</v>
      </c>
      <c r="E297" s="8">
        <v>44282</v>
      </c>
    </row>
    <row r="298" spans="1:5">
      <c r="A298" s="5" t="s">
        <v>4010</v>
      </c>
      <c r="B298" s="5" t="s">
        <v>457</v>
      </c>
      <c r="C298" s="5" t="s">
        <v>507</v>
      </c>
      <c r="D298" s="10">
        <v>92147</v>
      </c>
      <c r="E298" s="8">
        <v>44284</v>
      </c>
    </row>
    <row r="299" spans="1:5">
      <c r="A299" s="5" t="s">
        <v>4016</v>
      </c>
      <c r="B299" s="5" t="s">
        <v>463</v>
      </c>
      <c r="C299" s="5" t="s">
        <v>507</v>
      </c>
      <c r="D299" s="10">
        <v>80798</v>
      </c>
      <c r="E299" s="8">
        <v>44290</v>
      </c>
    </row>
    <row r="300" spans="1:5">
      <c r="A300" s="5" t="s">
        <v>4021</v>
      </c>
      <c r="B300" s="5" t="s">
        <v>468</v>
      </c>
      <c r="C300" s="5" t="s">
        <v>507</v>
      </c>
      <c r="D300" s="10">
        <v>45053</v>
      </c>
      <c r="E300" s="8">
        <v>44295</v>
      </c>
    </row>
    <row r="301" spans="1:5">
      <c r="A301" s="5" t="s">
        <v>4026</v>
      </c>
      <c r="B301" s="5" t="s">
        <v>473</v>
      </c>
      <c r="C301" s="5" t="s">
        <v>507</v>
      </c>
      <c r="D301" s="10">
        <v>72510</v>
      </c>
      <c r="E301" s="8">
        <v>44300</v>
      </c>
    </row>
    <row r="302" spans="1:5">
      <c r="A302" s="5" t="s">
        <v>4036</v>
      </c>
      <c r="B302" s="5" t="s">
        <v>483</v>
      </c>
      <c r="C302" s="5" t="s">
        <v>507</v>
      </c>
      <c r="D302" s="10">
        <v>76104</v>
      </c>
      <c r="E302" s="8">
        <v>44310</v>
      </c>
    </row>
    <row r="303" spans="1:5">
      <c r="A303" s="5" t="s">
        <v>4040</v>
      </c>
      <c r="B303" s="5" t="s">
        <v>487</v>
      </c>
      <c r="C303" s="5" t="s">
        <v>507</v>
      </c>
      <c r="D303" s="10">
        <v>39107</v>
      </c>
      <c r="E303" s="8">
        <v>44314</v>
      </c>
    </row>
    <row r="304" spans="1:5">
      <c r="A304" s="5" t="s">
        <v>4046</v>
      </c>
      <c r="B304" s="5" t="s">
        <v>493</v>
      </c>
      <c r="C304" s="5" t="s">
        <v>507</v>
      </c>
      <c r="D304" s="10">
        <v>62548</v>
      </c>
      <c r="E304" s="8">
        <v>44320</v>
      </c>
    </row>
    <row r="305" spans="1:5">
      <c r="A305" s="5" t="s">
        <v>4051</v>
      </c>
      <c r="B305" s="5" t="s">
        <v>498</v>
      </c>
      <c r="C305" s="5" t="s">
        <v>507</v>
      </c>
      <c r="D305" s="10">
        <v>60266</v>
      </c>
      <c r="E305" s="8">
        <v>44325</v>
      </c>
    </row>
    <row r="306" spans="1:5">
      <c r="A306" s="5" t="s">
        <v>4054</v>
      </c>
      <c r="B306" s="5" t="s">
        <v>501</v>
      </c>
      <c r="C306" s="5" t="s">
        <v>507</v>
      </c>
      <c r="D306" s="10">
        <v>76666</v>
      </c>
      <c r="E306" s="8">
        <v>44328</v>
      </c>
    </row>
    <row r="307" spans="1:5">
      <c r="A307" s="5" t="s">
        <v>3558</v>
      </c>
      <c r="B307" s="5" t="s">
        <v>6</v>
      </c>
      <c r="C307" s="5" t="s">
        <v>505</v>
      </c>
      <c r="D307" s="10">
        <v>49855</v>
      </c>
      <c r="E307" s="8">
        <v>43832</v>
      </c>
    </row>
    <row r="308" spans="1:5">
      <c r="A308" s="5" t="s">
        <v>3561</v>
      </c>
      <c r="B308" s="5" t="s">
        <v>9</v>
      </c>
      <c r="C308" s="5" t="s">
        <v>505</v>
      </c>
      <c r="D308" s="10">
        <v>90652</v>
      </c>
      <c r="E308" s="8">
        <v>43835</v>
      </c>
    </row>
    <row r="309" spans="1:5">
      <c r="A309" s="5" t="s">
        <v>3562</v>
      </c>
      <c r="B309" s="5" t="s">
        <v>7</v>
      </c>
      <c r="C309" s="5" t="s">
        <v>505</v>
      </c>
      <c r="D309" s="10">
        <v>74820</v>
      </c>
      <c r="E309" s="8">
        <v>43836</v>
      </c>
    </row>
    <row r="310" spans="1:5">
      <c r="A310" s="5" t="s">
        <v>3565</v>
      </c>
      <c r="B310" s="5" t="s">
        <v>12</v>
      </c>
      <c r="C310" s="5" t="s">
        <v>505</v>
      </c>
      <c r="D310" s="10">
        <v>57737</v>
      </c>
      <c r="E310" s="8">
        <v>43839</v>
      </c>
    </row>
    <row r="311" spans="1:5">
      <c r="A311" s="5" t="s">
        <v>3568</v>
      </c>
      <c r="B311" s="5" t="s">
        <v>15</v>
      </c>
      <c r="C311" s="5" t="s">
        <v>505</v>
      </c>
      <c r="D311" s="10">
        <v>85028</v>
      </c>
      <c r="E311" s="8">
        <v>43842</v>
      </c>
    </row>
    <row r="312" spans="1:5">
      <c r="A312" s="5" t="s">
        <v>3580</v>
      </c>
      <c r="B312" s="5" t="s">
        <v>27</v>
      </c>
      <c r="C312" s="5" t="s">
        <v>505</v>
      </c>
      <c r="D312" s="10">
        <v>88430</v>
      </c>
      <c r="E312" s="8">
        <v>43854</v>
      </c>
    </row>
    <row r="313" spans="1:5">
      <c r="A313" s="5" t="s">
        <v>3583</v>
      </c>
      <c r="B313" s="5" t="s">
        <v>30</v>
      </c>
      <c r="C313" s="5" t="s">
        <v>505</v>
      </c>
      <c r="D313" s="10">
        <v>95590</v>
      </c>
      <c r="E313" s="8">
        <v>43857</v>
      </c>
    </row>
    <row r="314" spans="1:5">
      <c r="A314" s="5" t="s">
        <v>3600</v>
      </c>
      <c r="B314" s="5" t="s">
        <v>47</v>
      </c>
      <c r="C314" s="5" t="s">
        <v>505</v>
      </c>
      <c r="D314" s="10">
        <v>53324</v>
      </c>
      <c r="E314" s="8">
        <v>43874</v>
      </c>
    </row>
    <row r="315" spans="1:5">
      <c r="A315" s="5" t="s">
        <v>3606</v>
      </c>
      <c r="B315" s="5" t="s">
        <v>53</v>
      </c>
      <c r="C315" s="5" t="s">
        <v>505</v>
      </c>
      <c r="D315" s="10">
        <v>80813</v>
      </c>
      <c r="E315" s="8">
        <v>43880</v>
      </c>
    </row>
    <row r="316" spans="1:5">
      <c r="A316" s="5" t="s">
        <v>3611</v>
      </c>
      <c r="B316" s="5" t="s">
        <v>58</v>
      </c>
      <c r="C316" s="5" t="s">
        <v>505</v>
      </c>
      <c r="D316" s="10">
        <v>40753</v>
      </c>
      <c r="E316" s="8">
        <v>43885</v>
      </c>
    </row>
    <row r="317" spans="1:5">
      <c r="A317" s="5" t="s">
        <v>3615</v>
      </c>
      <c r="B317" s="5" t="s">
        <v>62</v>
      </c>
      <c r="C317" s="5" t="s">
        <v>505</v>
      </c>
      <c r="D317" s="10">
        <v>58057</v>
      </c>
      <c r="E317" s="8">
        <v>43889</v>
      </c>
    </row>
    <row r="318" spans="1:5">
      <c r="A318" s="5" t="s">
        <v>3618</v>
      </c>
      <c r="B318" s="5" t="s">
        <v>65</v>
      </c>
      <c r="C318" s="5" t="s">
        <v>505</v>
      </c>
      <c r="D318" s="10">
        <v>91209</v>
      </c>
      <c r="E318" s="8">
        <v>43892</v>
      </c>
    </row>
    <row r="319" spans="1:5">
      <c r="A319" s="5" t="s">
        <v>3624</v>
      </c>
      <c r="B319" s="5" t="s">
        <v>71</v>
      </c>
      <c r="C319" s="5" t="s">
        <v>505</v>
      </c>
      <c r="D319" s="10">
        <v>82443</v>
      </c>
      <c r="E319" s="8">
        <v>43898</v>
      </c>
    </row>
    <row r="320" spans="1:5">
      <c r="A320" s="5" t="s">
        <v>3630</v>
      </c>
      <c r="B320" s="5" t="s">
        <v>77</v>
      </c>
      <c r="C320" s="5" t="s">
        <v>505</v>
      </c>
      <c r="D320" s="10">
        <v>84910</v>
      </c>
      <c r="E320" s="8">
        <v>43904</v>
      </c>
    </row>
    <row r="321" spans="1:5">
      <c r="A321" s="5" t="s">
        <v>3637</v>
      </c>
      <c r="B321" s="5" t="s">
        <v>84</v>
      </c>
      <c r="C321" s="5" t="s">
        <v>505</v>
      </c>
      <c r="D321" s="10">
        <v>61449</v>
      </c>
      <c r="E321" s="8">
        <v>43911</v>
      </c>
    </row>
    <row r="322" spans="1:5">
      <c r="A322" s="5" t="s">
        <v>3641</v>
      </c>
      <c r="B322" s="5" t="s">
        <v>88</v>
      </c>
      <c r="C322" s="5" t="s">
        <v>505</v>
      </c>
      <c r="D322" s="10">
        <v>68970</v>
      </c>
      <c r="E322" s="8">
        <v>43915</v>
      </c>
    </row>
    <row r="323" spans="1:5">
      <c r="A323" s="5" t="s">
        <v>3684</v>
      </c>
      <c r="B323" s="5" t="s">
        <v>131</v>
      </c>
      <c r="C323" s="5" t="s">
        <v>505</v>
      </c>
      <c r="D323" s="10">
        <v>36488</v>
      </c>
      <c r="E323" s="8">
        <v>43958</v>
      </c>
    </row>
    <row r="324" spans="1:5">
      <c r="A324" s="5" t="s">
        <v>3686</v>
      </c>
      <c r="B324" s="5" t="s">
        <v>133</v>
      </c>
      <c r="C324" s="5" t="s">
        <v>505</v>
      </c>
      <c r="D324" s="10">
        <v>89281</v>
      </c>
      <c r="E324" s="8">
        <v>43960</v>
      </c>
    </row>
    <row r="325" spans="1:5">
      <c r="A325" s="5" t="s">
        <v>3695</v>
      </c>
      <c r="B325" s="5" t="s">
        <v>142</v>
      </c>
      <c r="C325" s="5" t="s">
        <v>505</v>
      </c>
      <c r="D325" s="10">
        <v>58677</v>
      </c>
      <c r="E325" s="8">
        <v>43969</v>
      </c>
    </row>
    <row r="326" spans="1:5">
      <c r="A326" s="5" t="s">
        <v>3696</v>
      </c>
      <c r="B326" s="5" t="s">
        <v>143</v>
      </c>
      <c r="C326" s="5" t="s">
        <v>505</v>
      </c>
      <c r="D326" s="10">
        <v>33307</v>
      </c>
      <c r="E326" s="8">
        <v>43970</v>
      </c>
    </row>
    <row r="327" spans="1:5">
      <c r="A327" s="5" t="s">
        <v>3707</v>
      </c>
      <c r="B327" s="5" t="s">
        <v>154</v>
      </c>
      <c r="C327" s="5" t="s">
        <v>505</v>
      </c>
      <c r="D327" s="10">
        <v>81963</v>
      </c>
      <c r="E327" s="8">
        <v>43981</v>
      </c>
    </row>
    <row r="328" spans="1:5">
      <c r="A328" s="5" t="s">
        <v>3712</v>
      </c>
      <c r="B328" s="5" t="s">
        <v>159</v>
      </c>
      <c r="C328" s="5" t="s">
        <v>505</v>
      </c>
      <c r="D328" s="10">
        <v>51417</v>
      </c>
      <c r="E328" s="8">
        <v>43986</v>
      </c>
    </row>
    <row r="329" spans="1:5">
      <c r="A329" s="5" t="s">
        <v>3715</v>
      </c>
      <c r="B329" s="5" t="s">
        <v>162</v>
      </c>
      <c r="C329" s="5" t="s">
        <v>505</v>
      </c>
      <c r="D329" s="10">
        <v>89617</v>
      </c>
      <c r="E329" s="8">
        <v>43989</v>
      </c>
    </row>
    <row r="330" spans="1:5">
      <c r="A330" s="5" t="s">
        <v>3721</v>
      </c>
      <c r="B330" s="5" t="s">
        <v>168</v>
      </c>
      <c r="C330" s="5" t="s">
        <v>505</v>
      </c>
      <c r="D330" s="10">
        <v>96242</v>
      </c>
      <c r="E330" s="8">
        <v>43995</v>
      </c>
    </row>
    <row r="331" spans="1:5">
      <c r="A331" s="5" t="s">
        <v>3724</v>
      </c>
      <c r="B331" s="5" t="s">
        <v>171</v>
      </c>
      <c r="C331" s="5" t="s">
        <v>505</v>
      </c>
      <c r="D331" s="10">
        <v>62078</v>
      </c>
      <c r="E331" s="8">
        <v>43998</v>
      </c>
    </row>
    <row r="332" spans="1:5">
      <c r="A332" s="5" t="s">
        <v>3731</v>
      </c>
      <c r="B332" s="5" t="s">
        <v>178</v>
      </c>
      <c r="C332" s="5" t="s">
        <v>505</v>
      </c>
      <c r="D332" s="10">
        <v>85358</v>
      </c>
      <c r="E332" s="8">
        <v>44005</v>
      </c>
    </row>
    <row r="333" spans="1:5">
      <c r="A333" s="5" t="s">
        <v>3755</v>
      </c>
      <c r="B333" s="5" t="s">
        <v>202</v>
      </c>
      <c r="C333" s="5" t="s">
        <v>505</v>
      </c>
      <c r="D333" s="10">
        <v>37131</v>
      </c>
      <c r="E333" s="8">
        <v>44029</v>
      </c>
    </row>
    <row r="334" spans="1:5">
      <c r="A334" s="5" t="s">
        <v>3756</v>
      </c>
      <c r="B334" s="5" t="s">
        <v>203</v>
      </c>
      <c r="C334" s="5" t="s">
        <v>505</v>
      </c>
      <c r="D334" s="10">
        <v>34738</v>
      </c>
      <c r="E334" s="8">
        <v>44030</v>
      </c>
    </row>
    <row r="335" spans="1:5">
      <c r="A335" s="5" t="s">
        <v>3761</v>
      </c>
      <c r="B335" s="5" t="s">
        <v>208</v>
      </c>
      <c r="C335" s="5" t="s">
        <v>505</v>
      </c>
      <c r="D335" s="10">
        <v>41413</v>
      </c>
      <c r="E335" s="8">
        <v>44035</v>
      </c>
    </row>
    <row r="336" spans="1:5">
      <c r="A336" s="5" t="s">
        <v>3763</v>
      </c>
      <c r="B336" s="5" t="s">
        <v>210</v>
      </c>
      <c r="C336" s="5" t="s">
        <v>505</v>
      </c>
      <c r="D336" s="10">
        <v>41145</v>
      </c>
      <c r="E336" s="8">
        <v>44037</v>
      </c>
    </row>
    <row r="337" spans="1:5">
      <c r="A337" s="5" t="s">
        <v>3770</v>
      </c>
      <c r="B337" s="5" t="s">
        <v>217</v>
      </c>
      <c r="C337" s="5" t="s">
        <v>505</v>
      </c>
      <c r="D337" s="10">
        <v>47725</v>
      </c>
      <c r="E337" s="8">
        <v>44044</v>
      </c>
    </row>
    <row r="338" spans="1:5">
      <c r="A338" s="5" t="s">
        <v>3774</v>
      </c>
      <c r="B338" s="5" t="s">
        <v>221</v>
      </c>
      <c r="C338" s="5" t="s">
        <v>505</v>
      </c>
      <c r="D338" s="10">
        <v>71204</v>
      </c>
      <c r="E338" s="8">
        <v>44048</v>
      </c>
    </row>
    <row r="339" spans="1:5">
      <c r="A339" s="5" t="s">
        <v>3778</v>
      </c>
      <c r="B339" s="5" t="s">
        <v>225</v>
      </c>
      <c r="C339" s="5" t="s">
        <v>505</v>
      </c>
      <c r="D339" s="10">
        <v>63323</v>
      </c>
      <c r="E339" s="8">
        <v>44052</v>
      </c>
    </row>
    <row r="340" spans="1:5">
      <c r="A340" s="5" t="s">
        <v>3785</v>
      </c>
      <c r="B340" s="5" t="s">
        <v>232</v>
      </c>
      <c r="C340" s="5" t="s">
        <v>505</v>
      </c>
      <c r="D340" s="10">
        <v>52243</v>
      </c>
      <c r="E340" s="8">
        <v>44059</v>
      </c>
    </row>
    <row r="341" spans="1:5">
      <c r="A341" s="5" t="s">
        <v>3786</v>
      </c>
      <c r="B341" s="5" t="s">
        <v>233</v>
      </c>
      <c r="C341" s="5" t="s">
        <v>505</v>
      </c>
      <c r="D341" s="10">
        <v>57281</v>
      </c>
      <c r="E341" s="8">
        <v>44060</v>
      </c>
    </row>
    <row r="342" spans="1:5">
      <c r="A342" s="5" t="s">
        <v>3788</v>
      </c>
      <c r="B342" s="5" t="s">
        <v>235</v>
      </c>
      <c r="C342" s="5" t="s">
        <v>505</v>
      </c>
      <c r="D342" s="10">
        <v>88475</v>
      </c>
      <c r="E342" s="8">
        <v>44062</v>
      </c>
    </row>
    <row r="343" spans="1:5">
      <c r="A343" s="5" t="s">
        <v>3791</v>
      </c>
      <c r="B343" s="5" t="s">
        <v>238</v>
      </c>
      <c r="C343" s="5" t="s">
        <v>505</v>
      </c>
      <c r="D343" s="10">
        <v>68791</v>
      </c>
      <c r="E343" s="8">
        <v>44065</v>
      </c>
    </row>
    <row r="344" spans="1:5">
      <c r="A344" s="5" t="s">
        <v>3792</v>
      </c>
      <c r="B344" s="5" t="s">
        <v>239</v>
      </c>
      <c r="C344" s="5" t="s">
        <v>505</v>
      </c>
      <c r="D344" s="10">
        <v>60282</v>
      </c>
      <c r="E344" s="8">
        <v>44066</v>
      </c>
    </row>
    <row r="345" spans="1:5">
      <c r="A345" s="5" t="s">
        <v>3794</v>
      </c>
      <c r="B345" s="5" t="s">
        <v>241</v>
      </c>
      <c r="C345" s="5" t="s">
        <v>505</v>
      </c>
      <c r="D345" s="10">
        <v>86248</v>
      </c>
      <c r="E345" s="8">
        <v>44068</v>
      </c>
    </row>
    <row r="346" spans="1:5">
      <c r="A346" s="5" t="s">
        <v>3809</v>
      </c>
      <c r="B346" s="5" t="s">
        <v>256</v>
      </c>
      <c r="C346" s="5" t="s">
        <v>505</v>
      </c>
      <c r="D346" s="10">
        <v>70406</v>
      </c>
      <c r="E346" s="8">
        <v>44083</v>
      </c>
    </row>
    <row r="347" spans="1:5">
      <c r="A347" s="5" t="s">
        <v>3816</v>
      </c>
      <c r="B347" s="5" t="s">
        <v>263</v>
      </c>
      <c r="C347" s="5" t="s">
        <v>505</v>
      </c>
      <c r="D347" s="10">
        <v>33232</v>
      </c>
      <c r="E347" s="8">
        <v>44090</v>
      </c>
    </row>
    <row r="348" spans="1:5">
      <c r="A348" s="5" t="s">
        <v>3822</v>
      </c>
      <c r="B348" s="5" t="s">
        <v>269</v>
      </c>
      <c r="C348" s="5" t="s">
        <v>505</v>
      </c>
      <c r="D348" s="10">
        <v>40979</v>
      </c>
      <c r="E348" s="8">
        <v>44096</v>
      </c>
    </row>
    <row r="349" spans="1:5">
      <c r="A349" s="5" t="s">
        <v>3823</v>
      </c>
      <c r="B349" s="5" t="s">
        <v>270</v>
      </c>
      <c r="C349" s="5" t="s">
        <v>505</v>
      </c>
      <c r="D349" s="10">
        <v>68917</v>
      </c>
      <c r="E349" s="8">
        <v>44097</v>
      </c>
    </row>
    <row r="350" spans="1:5">
      <c r="A350" s="5" t="s">
        <v>3824</v>
      </c>
      <c r="B350" s="5" t="s">
        <v>271</v>
      </c>
      <c r="C350" s="5" t="s">
        <v>505</v>
      </c>
      <c r="D350" s="10">
        <v>60809</v>
      </c>
      <c r="E350" s="8">
        <v>44098</v>
      </c>
    </row>
    <row r="351" spans="1:5">
      <c r="A351" s="5" t="s">
        <v>3826</v>
      </c>
      <c r="B351" s="5" t="s">
        <v>273</v>
      </c>
      <c r="C351" s="5" t="s">
        <v>505</v>
      </c>
      <c r="D351" s="10">
        <v>81895</v>
      </c>
      <c r="E351" s="8">
        <v>44100</v>
      </c>
    </row>
    <row r="352" spans="1:5">
      <c r="A352" s="5" t="s">
        <v>3831</v>
      </c>
      <c r="B352" s="5" t="s">
        <v>278</v>
      </c>
      <c r="C352" s="5" t="s">
        <v>505</v>
      </c>
      <c r="D352" s="10">
        <v>86564</v>
      </c>
      <c r="E352" s="8">
        <v>44105</v>
      </c>
    </row>
    <row r="353" spans="1:5">
      <c r="A353" s="5" t="s">
        <v>3834</v>
      </c>
      <c r="B353" s="5" t="s">
        <v>281</v>
      </c>
      <c r="C353" s="5" t="s">
        <v>505</v>
      </c>
      <c r="D353" s="10">
        <v>61266</v>
      </c>
      <c r="E353" s="8">
        <v>44108</v>
      </c>
    </row>
    <row r="354" spans="1:5">
      <c r="A354" s="5" t="s">
        <v>3840</v>
      </c>
      <c r="B354" s="5" t="s">
        <v>287</v>
      </c>
      <c r="C354" s="5" t="s">
        <v>505</v>
      </c>
      <c r="D354" s="10">
        <v>74930</v>
      </c>
      <c r="E354" s="8">
        <v>44114</v>
      </c>
    </row>
    <row r="355" spans="1:5">
      <c r="A355" s="5" t="s">
        <v>3842</v>
      </c>
      <c r="B355" s="5" t="s">
        <v>289</v>
      </c>
      <c r="C355" s="5" t="s">
        <v>505</v>
      </c>
      <c r="D355" s="10">
        <v>85685</v>
      </c>
      <c r="E355" s="8">
        <v>44116</v>
      </c>
    </row>
    <row r="356" spans="1:5">
      <c r="A356" s="5" t="s">
        <v>3844</v>
      </c>
      <c r="B356" s="5" t="s">
        <v>291</v>
      </c>
      <c r="C356" s="5" t="s">
        <v>505</v>
      </c>
      <c r="D356" s="10">
        <v>85116</v>
      </c>
      <c r="E356" s="8">
        <v>44118</v>
      </c>
    </row>
    <row r="357" spans="1:5">
      <c r="A357" s="5" t="s">
        <v>3848</v>
      </c>
      <c r="B357" s="5" t="s">
        <v>295</v>
      </c>
      <c r="C357" s="5" t="s">
        <v>505</v>
      </c>
      <c r="D357" s="10">
        <v>55028</v>
      </c>
      <c r="E357" s="8">
        <v>44122</v>
      </c>
    </row>
    <row r="358" spans="1:5">
      <c r="A358" s="5" t="s">
        <v>3855</v>
      </c>
      <c r="B358" s="5" t="s">
        <v>302</v>
      </c>
      <c r="C358" s="5" t="s">
        <v>505</v>
      </c>
      <c r="D358" s="10">
        <v>79270</v>
      </c>
      <c r="E358" s="8">
        <v>44129</v>
      </c>
    </row>
    <row r="359" spans="1:5">
      <c r="A359" s="5" t="s">
        <v>3860</v>
      </c>
      <c r="B359" s="5" t="s">
        <v>307</v>
      </c>
      <c r="C359" s="5" t="s">
        <v>505</v>
      </c>
      <c r="D359" s="10">
        <v>58946</v>
      </c>
      <c r="E359" s="8">
        <v>44134</v>
      </c>
    </row>
    <row r="360" spans="1:5">
      <c r="A360" s="5" t="s">
        <v>3869</v>
      </c>
      <c r="B360" s="5" t="s">
        <v>316</v>
      </c>
      <c r="C360" s="5" t="s">
        <v>505</v>
      </c>
      <c r="D360" s="10">
        <v>99343</v>
      </c>
      <c r="E360" s="8">
        <v>44143</v>
      </c>
    </row>
    <row r="361" spans="1:5">
      <c r="A361" s="5" t="s">
        <v>3874</v>
      </c>
      <c r="B361" s="5" t="s">
        <v>321</v>
      </c>
      <c r="C361" s="5" t="s">
        <v>505</v>
      </c>
      <c r="D361" s="10">
        <v>92348</v>
      </c>
      <c r="E361" s="8">
        <v>44148</v>
      </c>
    </row>
    <row r="362" spans="1:5">
      <c r="A362" s="5" t="s">
        <v>3875</v>
      </c>
      <c r="B362" s="5" t="s">
        <v>322</v>
      </c>
      <c r="C362" s="5" t="s">
        <v>505</v>
      </c>
      <c r="D362" s="10">
        <v>88982</v>
      </c>
      <c r="E362" s="8">
        <v>44149</v>
      </c>
    </row>
    <row r="363" spans="1:5">
      <c r="A363" s="5" t="s">
        <v>3879</v>
      </c>
      <c r="B363" s="5" t="s">
        <v>326</v>
      </c>
      <c r="C363" s="5" t="s">
        <v>505</v>
      </c>
      <c r="D363" s="10">
        <v>69391</v>
      </c>
      <c r="E363" s="8">
        <v>44153</v>
      </c>
    </row>
    <row r="364" spans="1:5">
      <c r="A364" s="5" t="s">
        <v>3883</v>
      </c>
      <c r="B364" s="5" t="s">
        <v>330</v>
      </c>
      <c r="C364" s="5" t="s">
        <v>505</v>
      </c>
      <c r="D364" s="10">
        <v>73393</v>
      </c>
      <c r="E364" s="8">
        <v>44157</v>
      </c>
    </row>
    <row r="365" spans="1:5">
      <c r="A365" s="5" t="s">
        <v>3890</v>
      </c>
      <c r="B365" s="5" t="s">
        <v>337</v>
      </c>
      <c r="C365" s="5" t="s">
        <v>505</v>
      </c>
      <c r="D365" s="10">
        <v>72922</v>
      </c>
      <c r="E365" s="8">
        <v>44164</v>
      </c>
    </row>
    <row r="366" spans="1:5">
      <c r="A366" s="5" t="s">
        <v>3896</v>
      </c>
      <c r="B366" s="5" t="s">
        <v>343</v>
      </c>
      <c r="C366" s="5" t="s">
        <v>505</v>
      </c>
      <c r="D366" s="10">
        <v>70734</v>
      </c>
      <c r="E366" s="8">
        <v>44170</v>
      </c>
    </row>
    <row r="367" spans="1:5">
      <c r="A367" s="5" t="s">
        <v>3897</v>
      </c>
      <c r="B367" s="5" t="s">
        <v>344</v>
      </c>
      <c r="C367" s="5" t="s">
        <v>505</v>
      </c>
      <c r="D367" s="10">
        <v>72524</v>
      </c>
      <c r="E367" s="8">
        <v>44171</v>
      </c>
    </row>
    <row r="368" spans="1:5">
      <c r="A368" s="5" t="s">
        <v>3907</v>
      </c>
      <c r="B368" s="5" t="s">
        <v>354</v>
      </c>
      <c r="C368" s="5" t="s">
        <v>505</v>
      </c>
      <c r="D368" s="10">
        <v>51475</v>
      </c>
      <c r="E368" s="8">
        <v>44181</v>
      </c>
    </row>
    <row r="369" spans="1:5">
      <c r="A369" s="5" t="s">
        <v>3909</v>
      </c>
      <c r="B369" s="5" t="s">
        <v>356</v>
      </c>
      <c r="C369" s="5" t="s">
        <v>505</v>
      </c>
      <c r="D369" s="10">
        <v>37924</v>
      </c>
      <c r="E369" s="8">
        <v>44183</v>
      </c>
    </row>
    <row r="370" spans="1:5">
      <c r="A370" s="5" t="s">
        <v>3912</v>
      </c>
      <c r="B370" s="5" t="s">
        <v>359</v>
      </c>
      <c r="C370" s="5" t="s">
        <v>505</v>
      </c>
      <c r="D370" s="10">
        <v>34841</v>
      </c>
      <c r="E370" s="8">
        <v>44186</v>
      </c>
    </row>
    <row r="371" spans="1:5">
      <c r="A371" s="5" t="s">
        <v>3914</v>
      </c>
      <c r="B371" s="5" t="s">
        <v>361</v>
      </c>
      <c r="C371" s="5" t="s">
        <v>505</v>
      </c>
      <c r="D371" s="10">
        <v>92425</v>
      </c>
      <c r="E371" s="8">
        <v>44188</v>
      </c>
    </row>
    <row r="372" spans="1:5">
      <c r="A372" s="5" t="s">
        <v>3916</v>
      </c>
      <c r="B372" s="5" t="s">
        <v>363</v>
      </c>
      <c r="C372" s="5" t="s">
        <v>505</v>
      </c>
      <c r="D372" s="10">
        <v>57213</v>
      </c>
      <c r="E372" s="8">
        <v>44190</v>
      </c>
    </row>
    <row r="373" spans="1:5">
      <c r="A373" s="5" t="s">
        <v>3921</v>
      </c>
      <c r="B373" s="5" t="s">
        <v>368</v>
      </c>
      <c r="C373" s="5" t="s">
        <v>505</v>
      </c>
      <c r="D373" s="10">
        <v>98652</v>
      </c>
      <c r="E373" s="8">
        <v>44195</v>
      </c>
    </row>
    <row r="374" spans="1:5">
      <c r="A374" s="5" t="s">
        <v>3931</v>
      </c>
      <c r="B374" s="5" t="s">
        <v>378</v>
      </c>
      <c r="C374" s="5" t="s">
        <v>505</v>
      </c>
      <c r="D374" s="10">
        <v>56952</v>
      </c>
      <c r="E374" s="8">
        <v>44205</v>
      </c>
    </row>
    <row r="375" spans="1:5">
      <c r="A375" s="5" t="s">
        <v>3942</v>
      </c>
      <c r="B375" s="5" t="s">
        <v>389</v>
      </c>
      <c r="C375" s="5" t="s">
        <v>505</v>
      </c>
      <c r="D375" s="10">
        <v>94669</v>
      </c>
      <c r="E375" s="8">
        <v>44216</v>
      </c>
    </row>
    <row r="376" spans="1:5">
      <c r="A376" s="5" t="s">
        <v>3946</v>
      </c>
      <c r="B376" s="5" t="s">
        <v>393</v>
      </c>
      <c r="C376" s="5" t="s">
        <v>505</v>
      </c>
      <c r="D376" s="10">
        <v>76681</v>
      </c>
      <c r="E376" s="8">
        <v>44220</v>
      </c>
    </row>
    <row r="377" spans="1:5">
      <c r="A377" s="5" t="s">
        <v>3948</v>
      </c>
      <c r="B377" s="5" t="s">
        <v>395</v>
      </c>
      <c r="C377" s="5" t="s">
        <v>505</v>
      </c>
      <c r="D377" s="10">
        <v>45918</v>
      </c>
      <c r="E377" s="8">
        <v>44222</v>
      </c>
    </row>
    <row r="378" spans="1:5">
      <c r="A378" s="5" t="s">
        <v>3949</v>
      </c>
      <c r="B378" s="5" t="s">
        <v>396</v>
      </c>
      <c r="C378" s="5" t="s">
        <v>505</v>
      </c>
      <c r="D378" s="10">
        <v>70980</v>
      </c>
      <c r="E378" s="8">
        <v>44223</v>
      </c>
    </row>
    <row r="379" spans="1:5">
      <c r="A379" s="5" t="s">
        <v>3950</v>
      </c>
      <c r="B379" s="5" t="s">
        <v>397</v>
      </c>
      <c r="C379" s="5" t="s">
        <v>505</v>
      </c>
      <c r="D379" s="10">
        <v>63362</v>
      </c>
      <c r="E379" s="8">
        <v>44224</v>
      </c>
    </row>
    <row r="380" spans="1:5">
      <c r="A380" s="5" t="s">
        <v>3951</v>
      </c>
      <c r="B380" s="5" t="s">
        <v>398</v>
      </c>
      <c r="C380" s="5" t="s">
        <v>505</v>
      </c>
      <c r="D380" s="10">
        <v>94587</v>
      </c>
      <c r="E380" s="8">
        <v>44225</v>
      </c>
    </row>
    <row r="381" spans="1:5">
      <c r="A381" s="5" t="s">
        <v>3952</v>
      </c>
      <c r="B381" s="5" t="s">
        <v>399</v>
      </c>
      <c r="C381" s="5" t="s">
        <v>505</v>
      </c>
      <c r="D381" s="10">
        <v>62011</v>
      </c>
      <c r="E381" s="8">
        <v>44226</v>
      </c>
    </row>
    <row r="382" spans="1:5">
      <c r="A382" s="5" t="s">
        <v>3954</v>
      </c>
      <c r="B382" s="5" t="s">
        <v>401</v>
      </c>
      <c r="C382" s="5" t="s">
        <v>505</v>
      </c>
      <c r="D382" s="10">
        <v>92627</v>
      </c>
      <c r="E382" s="8">
        <v>44228</v>
      </c>
    </row>
    <row r="383" spans="1:5">
      <c r="A383" s="5" t="s">
        <v>3967</v>
      </c>
      <c r="B383" s="5" t="s">
        <v>414</v>
      </c>
      <c r="C383" s="5" t="s">
        <v>505</v>
      </c>
      <c r="D383" s="10">
        <v>55341</v>
      </c>
      <c r="E383" s="8">
        <v>44241</v>
      </c>
    </row>
    <row r="384" spans="1:5">
      <c r="A384" s="5" t="s">
        <v>3976</v>
      </c>
      <c r="B384" s="5" t="s">
        <v>423</v>
      </c>
      <c r="C384" s="5" t="s">
        <v>505</v>
      </c>
      <c r="D384" s="10">
        <v>34490</v>
      </c>
      <c r="E384" s="8">
        <v>44250</v>
      </c>
    </row>
    <row r="385" spans="1:5">
      <c r="A385" s="5" t="s">
        <v>3979</v>
      </c>
      <c r="B385" s="5" t="s">
        <v>426</v>
      </c>
      <c r="C385" s="5" t="s">
        <v>505</v>
      </c>
      <c r="D385" s="10">
        <v>81432</v>
      </c>
      <c r="E385" s="8">
        <v>44253</v>
      </c>
    </row>
    <row r="386" spans="1:5">
      <c r="A386" s="5" t="s">
        <v>3980</v>
      </c>
      <c r="B386" s="5" t="s">
        <v>427</v>
      </c>
      <c r="C386" s="5" t="s">
        <v>505</v>
      </c>
      <c r="D386" s="10">
        <v>97925</v>
      </c>
      <c r="E386" s="8">
        <v>44254</v>
      </c>
    </row>
    <row r="387" spans="1:5">
      <c r="A387" s="5" t="s">
        <v>3989</v>
      </c>
      <c r="B387" s="5" t="s">
        <v>436</v>
      </c>
      <c r="C387" s="5" t="s">
        <v>505</v>
      </c>
      <c r="D387" s="10">
        <v>41906</v>
      </c>
      <c r="E387" s="8">
        <v>44263</v>
      </c>
    </row>
    <row r="388" spans="1:5">
      <c r="A388" s="5" t="s">
        <v>3991</v>
      </c>
      <c r="B388" s="5" t="s">
        <v>438</v>
      </c>
      <c r="C388" s="5" t="s">
        <v>505</v>
      </c>
      <c r="D388" s="10">
        <v>42867</v>
      </c>
      <c r="E388" s="8">
        <v>44265</v>
      </c>
    </row>
    <row r="389" spans="1:5">
      <c r="A389" s="5" t="s">
        <v>3999</v>
      </c>
      <c r="B389" s="5" t="s">
        <v>446</v>
      </c>
      <c r="C389" s="5" t="s">
        <v>505</v>
      </c>
      <c r="D389" s="10">
        <v>80834</v>
      </c>
      <c r="E389" s="8">
        <v>44273</v>
      </c>
    </row>
    <row r="390" spans="1:5">
      <c r="A390" s="5" t="s">
        <v>4001</v>
      </c>
      <c r="B390" s="5" t="s">
        <v>448</v>
      </c>
      <c r="C390" s="5" t="s">
        <v>505</v>
      </c>
      <c r="D390" s="10">
        <v>35779</v>
      </c>
      <c r="E390" s="8">
        <v>44275</v>
      </c>
    </row>
    <row r="391" spans="1:5">
      <c r="A391" s="5" t="s">
        <v>4004</v>
      </c>
      <c r="B391" s="5" t="s">
        <v>451</v>
      </c>
      <c r="C391" s="5" t="s">
        <v>505</v>
      </c>
      <c r="D391" s="10">
        <v>48744</v>
      </c>
      <c r="E391" s="8">
        <v>44278</v>
      </c>
    </row>
    <row r="392" spans="1:5">
      <c r="A392" s="5" t="s">
        <v>4009</v>
      </c>
      <c r="B392" s="5" t="s">
        <v>456</v>
      </c>
      <c r="C392" s="5" t="s">
        <v>505</v>
      </c>
      <c r="D392" s="10">
        <v>50886</v>
      </c>
      <c r="E392" s="8">
        <v>44283</v>
      </c>
    </row>
    <row r="393" spans="1:5">
      <c r="A393" s="5" t="s">
        <v>4015</v>
      </c>
      <c r="B393" s="5" t="s">
        <v>462</v>
      </c>
      <c r="C393" s="5" t="s">
        <v>505</v>
      </c>
      <c r="D393" s="10">
        <v>45575</v>
      </c>
      <c r="E393" s="8">
        <v>44289</v>
      </c>
    </row>
    <row r="394" spans="1:5">
      <c r="A394" s="5" t="s">
        <v>4017</v>
      </c>
      <c r="B394" s="5" t="s">
        <v>464</v>
      </c>
      <c r="C394" s="5" t="s">
        <v>505</v>
      </c>
      <c r="D394" s="10">
        <v>31399</v>
      </c>
      <c r="E394" s="8">
        <v>44291</v>
      </c>
    </row>
    <row r="395" spans="1:5">
      <c r="A395" s="5" t="s">
        <v>4018</v>
      </c>
      <c r="B395" s="5" t="s">
        <v>465</v>
      </c>
      <c r="C395" s="5" t="s">
        <v>505</v>
      </c>
      <c r="D395" s="10">
        <v>70773</v>
      </c>
      <c r="E395" s="8">
        <v>44292</v>
      </c>
    </row>
    <row r="396" spans="1:5">
      <c r="A396" s="5" t="s">
        <v>4020</v>
      </c>
      <c r="B396" s="5" t="s">
        <v>467</v>
      </c>
      <c r="C396" s="5" t="s">
        <v>505</v>
      </c>
      <c r="D396" s="10">
        <v>64999</v>
      </c>
      <c r="E396" s="8">
        <v>44294</v>
      </c>
    </row>
    <row r="397" spans="1:5">
      <c r="A397" s="5" t="s">
        <v>4025</v>
      </c>
      <c r="B397" s="5" t="s">
        <v>472</v>
      </c>
      <c r="C397" s="5" t="s">
        <v>505</v>
      </c>
      <c r="D397" s="10">
        <v>35544</v>
      </c>
      <c r="E397" s="8">
        <v>44299</v>
      </c>
    </row>
    <row r="398" spans="1:5">
      <c r="A398" s="5" t="s">
        <v>4029</v>
      </c>
      <c r="B398" s="5" t="s">
        <v>476</v>
      </c>
      <c r="C398" s="5" t="s">
        <v>505</v>
      </c>
      <c r="D398" s="10">
        <v>43518</v>
      </c>
      <c r="E398" s="8">
        <v>44303</v>
      </c>
    </row>
    <row r="399" spans="1:5">
      <c r="A399" s="5" t="s">
        <v>4031</v>
      </c>
      <c r="B399" s="5" t="s">
        <v>478</v>
      </c>
      <c r="C399" s="5" t="s">
        <v>505</v>
      </c>
      <c r="D399" s="10">
        <v>67870</v>
      </c>
      <c r="E399" s="8">
        <v>44305</v>
      </c>
    </row>
    <row r="400" spans="1:5">
      <c r="A400" s="5" t="s">
        <v>4034</v>
      </c>
      <c r="B400" s="5" t="s">
        <v>481</v>
      </c>
      <c r="C400" s="5" t="s">
        <v>505</v>
      </c>
      <c r="D400" s="10">
        <v>62086</v>
      </c>
      <c r="E400" s="8">
        <v>44308</v>
      </c>
    </row>
    <row r="401" spans="1:5">
      <c r="A401" s="5" t="s">
        <v>4038</v>
      </c>
      <c r="B401" s="5" t="s">
        <v>485</v>
      </c>
      <c r="C401" s="5" t="s">
        <v>505</v>
      </c>
      <c r="D401" s="10">
        <v>66700</v>
      </c>
      <c r="E401" s="8">
        <v>44312</v>
      </c>
    </row>
    <row r="402" spans="1:5">
      <c r="A402" s="5" t="s">
        <v>4041</v>
      </c>
      <c r="B402" s="5" t="s">
        <v>488</v>
      </c>
      <c r="C402" s="5" t="s">
        <v>505</v>
      </c>
      <c r="D402" s="10">
        <v>74753</v>
      </c>
      <c r="E402" s="8">
        <v>44315</v>
      </c>
    </row>
    <row r="403" spans="1:5">
      <c r="A403" s="5" t="s">
        <v>4052</v>
      </c>
      <c r="B403" s="5" t="s">
        <v>499</v>
      </c>
      <c r="C403" s="5" t="s">
        <v>505</v>
      </c>
      <c r="D403" s="10">
        <v>43477</v>
      </c>
      <c r="E403" s="8">
        <v>44326</v>
      </c>
    </row>
    <row r="404" spans="1:5">
      <c r="A404" s="5" t="s">
        <v>4056</v>
      </c>
      <c r="B404" s="5" t="s">
        <v>503</v>
      </c>
      <c r="C404" s="5" t="s">
        <v>505</v>
      </c>
      <c r="D404" s="10">
        <v>47209</v>
      </c>
      <c r="E404" s="8">
        <v>44330</v>
      </c>
    </row>
    <row r="405" spans="1:5">
      <c r="A405" s="5" t="s">
        <v>3559</v>
      </c>
      <c r="B405" s="5" t="s">
        <v>7</v>
      </c>
      <c r="C405" s="5" t="s">
        <v>506</v>
      </c>
      <c r="D405" s="10">
        <v>94210</v>
      </c>
      <c r="E405" s="8">
        <v>43833</v>
      </c>
    </row>
    <row r="406" spans="1:5">
      <c r="A406" s="5" t="s">
        <v>3563</v>
      </c>
      <c r="B406" s="5" t="s">
        <v>10</v>
      </c>
      <c r="C406" s="5" t="s">
        <v>506</v>
      </c>
      <c r="D406" s="10">
        <v>85206</v>
      </c>
      <c r="E406" s="8">
        <v>43837</v>
      </c>
    </row>
    <row r="407" spans="1:5">
      <c r="A407" s="5" t="s">
        <v>3566</v>
      </c>
      <c r="B407" s="5" t="s">
        <v>13</v>
      </c>
      <c r="C407" s="5" t="s">
        <v>506</v>
      </c>
      <c r="D407" s="10">
        <v>36000</v>
      </c>
      <c r="E407" s="8">
        <v>43840</v>
      </c>
    </row>
    <row r="408" spans="1:5">
      <c r="A408" s="5" t="s">
        <v>3567</v>
      </c>
      <c r="B408" s="5" t="s">
        <v>14</v>
      </c>
      <c r="C408" s="5" t="s">
        <v>506</v>
      </c>
      <c r="D408" s="10">
        <v>96371</v>
      </c>
      <c r="E408" s="8">
        <v>43841</v>
      </c>
    </row>
    <row r="409" spans="1:5">
      <c r="A409" s="5" t="s">
        <v>3571</v>
      </c>
      <c r="B409" s="5" t="s">
        <v>18</v>
      </c>
      <c r="C409" s="5" t="s">
        <v>506</v>
      </c>
      <c r="D409" s="10">
        <v>71737</v>
      </c>
      <c r="E409" s="8">
        <v>43845</v>
      </c>
    </row>
    <row r="410" spans="1:5">
      <c r="A410" s="5" t="s">
        <v>3572</v>
      </c>
      <c r="B410" s="5" t="s">
        <v>19</v>
      </c>
      <c r="C410" s="5" t="s">
        <v>506</v>
      </c>
      <c r="D410" s="10">
        <v>89576</v>
      </c>
      <c r="E410" s="8">
        <v>43846</v>
      </c>
    </row>
    <row r="411" spans="1:5">
      <c r="A411" s="5" t="s">
        <v>3573</v>
      </c>
      <c r="B411" s="5" t="s">
        <v>20</v>
      </c>
      <c r="C411" s="5" t="s">
        <v>506</v>
      </c>
      <c r="D411" s="10">
        <v>45503</v>
      </c>
      <c r="E411" s="8">
        <v>43847</v>
      </c>
    </row>
    <row r="412" spans="1:5">
      <c r="A412" s="5" t="s">
        <v>3576</v>
      </c>
      <c r="B412" s="5" t="s">
        <v>23</v>
      </c>
      <c r="C412" s="5" t="s">
        <v>506</v>
      </c>
      <c r="D412" s="10">
        <v>97208</v>
      </c>
      <c r="E412" s="8">
        <v>43850</v>
      </c>
    </row>
    <row r="413" spans="1:5">
      <c r="A413" s="5" t="s">
        <v>3579</v>
      </c>
      <c r="B413" s="5" t="s">
        <v>26</v>
      </c>
      <c r="C413" s="5" t="s">
        <v>506</v>
      </c>
      <c r="D413" s="10">
        <v>36298</v>
      </c>
      <c r="E413" s="8">
        <v>43853</v>
      </c>
    </row>
    <row r="414" spans="1:5">
      <c r="A414" s="5" t="s">
        <v>3585</v>
      </c>
      <c r="B414" s="5" t="s">
        <v>32</v>
      </c>
      <c r="C414" s="5" t="s">
        <v>506</v>
      </c>
      <c r="D414" s="10">
        <v>85761</v>
      </c>
      <c r="E414" s="8">
        <v>43859</v>
      </c>
    </row>
    <row r="415" spans="1:5">
      <c r="A415" s="5" t="s">
        <v>3587</v>
      </c>
      <c r="B415" s="5" t="s">
        <v>34</v>
      </c>
      <c r="C415" s="5" t="s">
        <v>506</v>
      </c>
      <c r="D415" s="10">
        <v>69554</v>
      </c>
      <c r="E415" s="8">
        <v>43861</v>
      </c>
    </row>
    <row r="416" spans="1:5">
      <c r="A416" s="5" t="s">
        <v>3593</v>
      </c>
      <c r="B416" s="5" t="s">
        <v>40</v>
      </c>
      <c r="C416" s="5" t="s">
        <v>506</v>
      </c>
      <c r="D416" s="10">
        <v>76486</v>
      </c>
      <c r="E416" s="8">
        <v>43867</v>
      </c>
    </row>
    <row r="417" spans="1:5">
      <c r="A417" s="5" t="s">
        <v>3596</v>
      </c>
      <c r="B417" s="5" t="s">
        <v>43</v>
      </c>
      <c r="C417" s="5" t="s">
        <v>506</v>
      </c>
      <c r="D417" s="10">
        <v>92570</v>
      </c>
      <c r="E417" s="8">
        <v>43870</v>
      </c>
    </row>
    <row r="418" spans="1:5">
      <c r="A418" s="5" t="s">
        <v>3599</v>
      </c>
      <c r="B418" s="5" t="s">
        <v>46</v>
      </c>
      <c r="C418" s="5" t="s">
        <v>506</v>
      </c>
      <c r="D418" s="10">
        <v>82560</v>
      </c>
      <c r="E418" s="8">
        <v>43873</v>
      </c>
    </row>
    <row r="419" spans="1:5">
      <c r="A419" s="5" t="s">
        <v>3602</v>
      </c>
      <c r="B419" s="5" t="s">
        <v>49</v>
      </c>
      <c r="C419" s="5" t="s">
        <v>506</v>
      </c>
      <c r="D419" s="10">
        <v>87517</v>
      </c>
      <c r="E419" s="8">
        <v>43876</v>
      </c>
    </row>
    <row r="420" spans="1:5">
      <c r="A420" s="5" t="s">
        <v>3610</v>
      </c>
      <c r="B420" s="5" t="s">
        <v>57</v>
      </c>
      <c r="C420" s="5" t="s">
        <v>506</v>
      </c>
      <c r="D420" s="10">
        <v>97712</v>
      </c>
      <c r="E420" s="8">
        <v>43884</v>
      </c>
    </row>
    <row r="421" spans="1:5">
      <c r="A421" s="5" t="s">
        <v>3613</v>
      </c>
      <c r="B421" s="5" t="s">
        <v>60</v>
      </c>
      <c r="C421" s="5" t="s">
        <v>506</v>
      </c>
      <c r="D421" s="10">
        <v>34899</v>
      </c>
      <c r="E421" s="8">
        <v>43887</v>
      </c>
    </row>
    <row r="422" spans="1:5">
      <c r="A422" s="5" t="s">
        <v>3614</v>
      </c>
      <c r="B422" s="5" t="s">
        <v>61</v>
      </c>
      <c r="C422" s="5" t="s">
        <v>506</v>
      </c>
      <c r="D422" s="10">
        <v>83090</v>
      </c>
      <c r="E422" s="8">
        <v>43888</v>
      </c>
    </row>
    <row r="423" spans="1:5">
      <c r="A423" s="5" t="s">
        <v>3617</v>
      </c>
      <c r="B423" s="5" t="s">
        <v>64</v>
      </c>
      <c r="C423" s="5" t="s">
        <v>506</v>
      </c>
      <c r="D423" s="10">
        <v>83023</v>
      </c>
      <c r="E423" s="8">
        <v>43891</v>
      </c>
    </row>
    <row r="424" spans="1:5">
      <c r="A424" s="5" t="s">
        <v>3623</v>
      </c>
      <c r="B424" s="5" t="s">
        <v>70</v>
      </c>
      <c r="C424" s="5" t="s">
        <v>506</v>
      </c>
      <c r="D424" s="10">
        <v>68110</v>
      </c>
      <c r="E424" s="8">
        <v>43897</v>
      </c>
    </row>
    <row r="425" spans="1:5">
      <c r="A425" s="5" t="s">
        <v>3628</v>
      </c>
      <c r="B425" s="5" t="s">
        <v>75</v>
      </c>
      <c r="C425" s="5" t="s">
        <v>506</v>
      </c>
      <c r="D425" s="10">
        <v>49548</v>
      </c>
      <c r="E425" s="8">
        <v>43902</v>
      </c>
    </row>
    <row r="426" spans="1:5">
      <c r="A426" s="5" t="s">
        <v>3633</v>
      </c>
      <c r="B426" s="5" t="s">
        <v>80</v>
      </c>
      <c r="C426" s="5" t="s">
        <v>506</v>
      </c>
      <c r="D426" s="10">
        <v>99243</v>
      </c>
      <c r="E426" s="8">
        <v>43907</v>
      </c>
    </row>
    <row r="427" spans="1:5">
      <c r="A427" s="5" t="s">
        <v>3635</v>
      </c>
      <c r="B427" s="5" t="s">
        <v>82</v>
      </c>
      <c r="C427" s="5" t="s">
        <v>506</v>
      </c>
      <c r="D427" s="10">
        <v>94701</v>
      </c>
      <c r="E427" s="8">
        <v>43909</v>
      </c>
    </row>
    <row r="428" spans="1:5">
      <c r="A428" s="5" t="s">
        <v>3649</v>
      </c>
      <c r="B428" s="5" t="s">
        <v>96</v>
      </c>
      <c r="C428" s="5" t="s">
        <v>506</v>
      </c>
      <c r="D428" s="10">
        <v>30608</v>
      </c>
      <c r="E428" s="8">
        <v>43923</v>
      </c>
    </row>
    <row r="429" spans="1:5">
      <c r="A429" s="5" t="s">
        <v>3650</v>
      </c>
      <c r="B429" s="5" t="s">
        <v>97</v>
      </c>
      <c r="C429" s="5" t="s">
        <v>506</v>
      </c>
      <c r="D429" s="10">
        <v>55236</v>
      </c>
      <c r="E429" s="8">
        <v>43924</v>
      </c>
    </row>
    <row r="430" spans="1:5">
      <c r="A430" s="5" t="s">
        <v>3657</v>
      </c>
      <c r="B430" s="5" t="s">
        <v>104</v>
      </c>
      <c r="C430" s="5" t="s">
        <v>506</v>
      </c>
      <c r="D430" s="10">
        <v>39072</v>
      </c>
      <c r="E430" s="8">
        <v>43931</v>
      </c>
    </row>
    <row r="431" spans="1:5">
      <c r="A431" s="5" t="s">
        <v>3659</v>
      </c>
      <c r="B431" s="5" t="s">
        <v>106</v>
      </c>
      <c r="C431" s="5" t="s">
        <v>506</v>
      </c>
      <c r="D431" s="10">
        <v>50574</v>
      </c>
      <c r="E431" s="8">
        <v>43933</v>
      </c>
    </row>
    <row r="432" spans="1:5">
      <c r="A432" s="5" t="s">
        <v>3661</v>
      </c>
      <c r="B432" s="5" t="s">
        <v>108</v>
      </c>
      <c r="C432" s="5" t="s">
        <v>506</v>
      </c>
      <c r="D432" s="10">
        <v>87816</v>
      </c>
      <c r="E432" s="8">
        <v>43935</v>
      </c>
    </row>
    <row r="433" spans="1:5">
      <c r="A433" s="5" t="s">
        <v>3663</v>
      </c>
      <c r="B433" s="5" t="s">
        <v>110</v>
      </c>
      <c r="C433" s="5" t="s">
        <v>506</v>
      </c>
      <c r="D433" s="10">
        <v>77397</v>
      </c>
      <c r="E433" s="8">
        <v>43937</v>
      </c>
    </row>
    <row r="434" spans="1:5">
      <c r="A434" s="5" t="s">
        <v>3668</v>
      </c>
      <c r="B434" s="5" t="s">
        <v>115</v>
      </c>
      <c r="C434" s="5" t="s">
        <v>506</v>
      </c>
      <c r="D434" s="10">
        <v>30086</v>
      </c>
      <c r="E434" s="8">
        <v>43942</v>
      </c>
    </row>
    <row r="435" spans="1:5">
      <c r="A435" s="5" t="s">
        <v>3673</v>
      </c>
      <c r="B435" s="5" t="s">
        <v>120</v>
      </c>
      <c r="C435" s="5" t="s">
        <v>506</v>
      </c>
      <c r="D435" s="10">
        <v>97147</v>
      </c>
      <c r="E435" s="8">
        <v>43947</v>
      </c>
    </row>
    <row r="436" spans="1:5">
      <c r="A436" s="5" t="s">
        <v>3679</v>
      </c>
      <c r="B436" s="5" t="s">
        <v>126</v>
      </c>
      <c r="C436" s="5" t="s">
        <v>506</v>
      </c>
      <c r="D436" s="10">
        <v>93951</v>
      </c>
      <c r="E436" s="8">
        <v>43953</v>
      </c>
    </row>
    <row r="437" spans="1:5">
      <c r="A437" s="5" t="s">
        <v>3693</v>
      </c>
      <c r="B437" s="5" t="s">
        <v>140</v>
      </c>
      <c r="C437" s="5" t="s">
        <v>506</v>
      </c>
      <c r="D437" s="10">
        <v>81927</v>
      </c>
      <c r="E437" s="8">
        <v>43967</v>
      </c>
    </row>
    <row r="438" spans="1:5">
      <c r="A438" s="5" t="s">
        <v>3694</v>
      </c>
      <c r="B438" s="5" t="s">
        <v>141</v>
      </c>
      <c r="C438" s="5" t="s">
        <v>506</v>
      </c>
      <c r="D438" s="10">
        <v>78227</v>
      </c>
      <c r="E438" s="8">
        <v>43968</v>
      </c>
    </row>
    <row r="439" spans="1:5">
      <c r="A439" s="5" t="s">
        <v>3697</v>
      </c>
      <c r="B439" s="5" t="s">
        <v>144</v>
      </c>
      <c r="C439" s="5" t="s">
        <v>506</v>
      </c>
      <c r="D439" s="10">
        <v>86530</v>
      </c>
      <c r="E439" s="8">
        <v>43971</v>
      </c>
    </row>
    <row r="440" spans="1:5">
      <c r="A440" s="5" t="s">
        <v>3698</v>
      </c>
      <c r="B440" s="5" t="s">
        <v>145</v>
      </c>
      <c r="C440" s="5" t="s">
        <v>506</v>
      </c>
      <c r="D440" s="10">
        <v>53893</v>
      </c>
      <c r="E440" s="8">
        <v>43972</v>
      </c>
    </row>
    <row r="441" spans="1:5">
      <c r="A441" s="5" t="s">
        <v>3703</v>
      </c>
      <c r="B441" s="5" t="s">
        <v>150</v>
      </c>
      <c r="C441" s="5" t="s">
        <v>506</v>
      </c>
      <c r="D441" s="10">
        <v>41508</v>
      </c>
      <c r="E441" s="8">
        <v>43977</v>
      </c>
    </row>
    <row r="442" spans="1:5">
      <c r="A442" s="5" t="s">
        <v>3704</v>
      </c>
      <c r="B442" s="5" t="s">
        <v>151</v>
      </c>
      <c r="C442" s="5" t="s">
        <v>506</v>
      </c>
      <c r="D442" s="10">
        <v>90433</v>
      </c>
      <c r="E442" s="8">
        <v>43978</v>
      </c>
    </row>
    <row r="443" spans="1:5">
      <c r="A443" s="5" t="s">
        <v>3708</v>
      </c>
      <c r="B443" s="5" t="s">
        <v>155</v>
      </c>
      <c r="C443" s="5" t="s">
        <v>506</v>
      </c>
      <c r="D443" s="10">
        <v>95475</v>
      </c>
      <c r="E443" s="8">
        <v>43982</v>
      </c>
    </row>
    <row r="444" spans="1:5">
      <c r="A444" s="5" t="s">
        <v>3709</v>
      </c>
      <c r="B444" s="5" t="s">
        <v>156</v>
      </c>
      <c r="C444" s="5" t="s">
        <v>506</v>
      </c>
      <c r="D444" s="10">
        <v>83639</v>
      </c>
      <c r="E444" s="8">
        <v>43983</v>
      </c>
    </row>
    <row r="445" spans="1:5">
      <c r="A445" s="5" t="s">
        <v>3716</v>
      </c>
      <c r="B445" s="5" t="s">
        <v>163</v>
      </c>
      <c r="C445" s="5" t="s">
        <v>506</v>
      </c>
      <c r="D445" s="10">
        <v>70446</v>
      </c>
      <c r="E445" s="8">
        <v>43990</v>
      </c>
    </row>
    <row r="446" spans="1:5">
      <c r="A446" s="5" t="s">
        <v>3720</v>
      </c>
      <c r="B446" s="5" t="s">
        <v>167</v>
      </c>
      <c r="C446" s="5" t="s">
        <v>506</v>
      </c>
      <c r="D446" s="10">
        <v>45611</v>
      </c>
      <c r="E446" s="8">
        <v>43994</v>
      </c>
    </row>
    <row r="447" spans="1:5">
      <c r="A447" s="5" t="s">
        <v>3722</v>
      </c>
      <c r="B447" s="5" t="s">
        <v>169</v>
      </c>
      <c r="C447" s="5" t="s">
        <v>506</v>
      </c>
      <c r="D447" s="10">
        <v>92741</v>
      </c>
      <c r="E447" s="8">
        <v>43996</v>
      </c>
    </row>
    <row r="448" spans="1:5">
      <c r="A448" s="5" t="s">
        <v>3725</v>
      </c>
      <c r="B448" s="5" t="s">
        <v>172</v>
      </c>
      <c r="C448" s="5" t="s">
        <v>506</v>
      </c>
      <c r="D448" s="10">
        <v>92616</v>
      </c>
      <c r="E448" s="8">
        <v>43999</v>
      </c>
    </row>
    <row r="449" spans="1:5">
      <c r="A449" s="5" t="s">
        <v>3739</v>
      </c>
      <c r="B449" s="5" t="s">
        <v>186</v>
      </c>
      <c r="C449" s="5" t="s">
        <v>506</v>
      </c>
      <c r="D449" s="10">
        <v>97664</v>
      </c>
      <c r="E449" s="8">
        <v>44013</v>
      </c>
    </row>
    <row r="450" spans="1:5">
      <c r="A450" s="5" t="s">
        <v>3744</v>
      </c>
      <c r="B450" s="5" t="s">
        <v>191</v>
      </c>
      <c r="C450" s="5" t="s">
        <v>506</v>
      </c>
      <c r="D450" s="10">
        <v>86408</v>
      </c>
      <c r="E450" s="8">
        <v>44018</v>
      </c>
    </row>
    <row r="451" spans="1:5">
      <c r="A451" s="5" t="s">
        <v>3747</v>
      </c>
      <c r="B451" s="5" t="s">
        <v>194</v>
      </c>
      <c r="C451" s="5" t="s">
        <v>506</v>
      </c>
      <c r="D451" s="10">
        <v>57879</v>
      </c>
      <c r="E451" s="8">
        <v>44021</v>
      </c>
    </row>
    <row r="452" spans="1:5">
      <c r="A452" s="5" t="s">
        <v>3758</v>
      </c>
      <c r="B452" s="5" t="s">
        <v>205</v>
      </c>
      <c r="C452" s="5" t="s">
        <v>506</v>
      </c>
      <c r="D452" s="10">
        <v>59862</v>
      </c>
      <c r="E452" s="8">
        <v>44032</v>
      </c>
    </row>
    <row r="453" spans="1:5">
      <c r="A453" s="5" t="s">
        <v>3762</v>
      </c>
      <c r="B453" s="5" t="s">
        <v>209</v>
      </c>
      <c r="C453" s="5" t="s">
        <v>506</v>
      </c>
      <c r="D453" s="10">
        <v>98712</v>
      </c>
      <c r="E453" s="8">
        <v>44036</v>
      </c>
    </row>
    <row r="454" spans="1:5">
      <c r="A454" s="5" t="s">
        <v>3781</v>
      </c>
      <c r="B454" s="5" t="s">
        <v>228</v>
      </c>
      <c r="C454" s="5" t="s">
        <v>506</v>
      </c>
      <c r="D454" s="10">
        <v>43635</v>
      </c>
      <c r="E454" s="8">
        <v>44055</v>
      </c>
    </row>
    <row r="455" spans="1:5">
      <c r="A455" s="5" t="s">
        <v>3787</v>
      </c>
      <c r="B455" s="5" t="s">
        <v>234</v>
      </c>
      <c r="C455" s="5" t="s">
        <v>506</v>
      </c>
      <c r="D455" s="10">
        <v>60009</v>
      </c>
      <c r="E455" s="8">
        <v>44061</v>
      </c>
    </row>
    <row r="456" spans="1:5">
      <c r="A456" s="5" t="s">
        <v>3790</v>
      </c>
      <c r="B456" s="5" t="s">
        <v>237</v>
      </c>
      <c r="C456" s="5" t="s">
        <v>506</v>
      </c>
      <c r="D456" s="10">
        <v>39883</v>
      </c>
      <c r="E456" s="8">
        <v>44064</v>
      </c>
    </row>
    <row r="457" spans="1:5">
      <c r="A457" s="5" t="s">
        <v>3796</v>
      </c>
      <c r="B457" s="5" t="s">
        <v>243</v>
      </c>
      <c r="C457" s="5" t="s">
        <v>506</v>
      </c>
      <c r="D457" s="10">
        <v>46724</v>
      </c>
      <c r="E457" s="8">
        <v>44070</v>
      </c>
    </row>
    <row r="458" spans="1:5">
      <c r="A458" s="5" t="s">
        <v>3800</v>
      </c>
      <c r="B458" s="5" t="s">
        <v>247</v>
      </c>
      <c r="C458" s="5" t="s">
        <v>506</v>
      </c>
      <c r="D458" s="10">
        <v>56335</v>
      </c>
      <c r="E458" s="8">
        <v>44074</v>
      </c>
    </row>
    <row r="459" spans="1:5">
      <c r="A459" s="5" t="s">
        <v>3803</v>
      </c>
      <c r="B459" s="5" t="s">
        <v>250</v>
      </c>
      <c r="C459" s="5" t="s">
        <v>506</v>
      </c>
      <c r="D459" s="10">
        <v>64052</v>
      </c>
      <c r="E459" s="8">
        <v>44077</v>
      </c>
    </row>
    <row r="460" spans="1:5">
      <c r="A460" s="5" t="s">
        <v>3815</v>
      </c>
      <c r="B460" s="5" t="s">
        <v>262</v>
      </c>
      <c r="C460" s="5" t="s">
        <v>506</v>
      </c>
      <c r="D460" s="10">
        <v>99164</v>
      </c>
      <c r="E460" s="8">
        <v>44089</v>
      </c>
    </row>
    <row r="461" spans="1:5">
      <c r="A461" s="5" t="s">
        <v>3833</v>
      </c>
      <c r="B461" s="5" t="s">
        <v>280</v>
      </c>
      <c r="C461" s="5" t="s">
        <v>506</v>
      </c>
      <c r="D461" s="10">
        <v>50440</v>
      </c>
      <c r="E461" s="8">
        <v>44107</v>
      </c>
    </row>
    <row r="462" spans="1:5">
      <c r="A462" s="5" t="s">
        <v>3835</v>
      </c>
      <c r="B462" s="5" t="s">
        <v>282</v>
      </c>
      <c r="C462" s="5" t="s">
        <v>506</v>
      </c>
      <c r="D462" s="10">
        <v>56512</v>
      </c>
      <c r="E462" s="8">
        <v>44109</v>
      </c>
    </row>
    <row r="463" spans="1:5">
      <c r="A463" s="5" t="s">
        <v>3836</v>
      </c>
      <c r="B463" s="5" t="s">
        <v>283</v>
      </c>
      <c r="C463" s="5" t="s">
        <v>506</v>
      </c>
      <c r="D463" s="10">
        <v>34722</v>
      </c>
      <c r="E463" s="8">
        <v>44110</v>
      </c>
    </row>
    <row r="464" spans="1:5">
      <c r="A464" s="5" t="s">
        <v>3846</v>
      </c>
      <c r="B464" s="5" t="s">
        <v>293</v>
      </c>
      <c r="C464" s="5" t="s">
        <v>506</v>
      </c>
      <c r="D464" s="10">
        <v>84936</v>
      </c>
      <c r="E464" s="8">
        <v>44120</v>
      </c>
    </row>
    <row r="465" spans="1:5">
      <c r="A465" s="5" t="s">
        <v>3854</v>
      </c>
      <c r="B465" s="5" t="s">
        <v>301</v>
      </c>
      <c r="C465" s="5" t="s">
        <v>506</v>
      </c>
      <c r="D465" s="10">
        <v>85293</v>
      </c>
      <c r="E465" s="8">
        <v>44128</v>
      </c>
    </row>
    <row r="466" spans="1:5">
      <c r="A466" s="5" t="s">
        <v>3856</v>
      </c>
      <c r="B466" s="5" t="s">
        <v>303</v>
      </c>
      <c r="C466" s="5" t="s">
        <v>506</v>
      </c>
      <c r="D466" s="10">
        <v>32957</v>
      </c>
      <c r="E466" s="8">
        <v>44130</v>
      </c>
    </row>
    <row r="467" spans="1:5">
      <c r="A467" s="5" t="s">
        <v>3859</v>
      </c>
      <c r="B467" s="5" t="s">
        <v>306</v>
      </c>
      <c r="C467" s="5" t="s">
        <v>506</v>
      </c>
      <c r="D467" s="10">
        <v>82776</v>
      </c>
      <c r="E467" s="8">
        <v>44133</v>
      </c>
    </row>
    <row r="468" spans="1:5">
      <c r="A468" s="5" t="s">
        <v>3866</v>
      </c>
      <c r="B468" s="5" t="s">
        <v>313</v>
      </c>
      <c r="C468" s="5" t="s">
        <v>506</v>
      </c>
      <c r="D468" s="10">
        <v>90312</v>
      </c>
      <c r="E468" s="8">
        <v>44140</v>
      </c>
    </row>
    <row r="469" spans="1:5">
      <c r="A469" s="5" t="s">
        <v>3872</v>
      </c>
      <c r="B469" s="5" t="s">
        <v>319</v>
      </c>
      <c r="C469" s="5" t="s">
        <v>506</v>
      </c>
      <c r="D469" s="10">
        <v>60291</v>
      </c>
      <c r="E469" s="8">
        <v>44146</v>
      </c>
    </row>
    <row r="470" spans="1:5">
      <c r="A470" s="5" t="s">
        <v>3878</v>
      </c>
      <c r="B470" s="5" t="s">
        <v>325</v>
      </c>
      <c r="C470" s="5" t="s">
        <v>506</v>
      </c>
      <c r="D470" s="10">
        <v>88608</v>
      </c>
      <c r="E470" s="8">
        <v>44152</v>
      </c>
    </row>
    <row r="471" spans="1:5">
      <c r="A471" s="5" t="s">
        <v>3881</v>
      </c>
      <c r="B471" s="5" t="s">
        <v>328</v>
      </c>
      <c r="C471" s="5" t="s">
        <v>506</v>
      </c>
      <c r="D471" s="10">
        <v>45384</v>
      </c>
      <c r="E471" s="8">
        <v>44155</v>
      </c>
    </row>
    <row r="472" spans="1:5">
      <c r="A472" s="5" t="s">
        <v>3882</v>
      </c>
      <c r="B472" s="5" t="s">
        <v>329</v>
      </c>
      <c r="C472" s="5" t="s">
        <v>506</v>
      </c>
      <c r="D472" s="10">
        <v>62550</v>
      </c>
      <c r="E472" s="8">
        <v>44156</v>
      </c>
    </row>
    <row r="473" spans="1:5">
      <c r="A473" s="5" t="s">
        <v>3895</v>
      </c>
      <c r="B473" s="5" t="s">
        <v>342</v>
      </c>
      <c r="C473" s="5" t="s">
        <v>506</v>
      </c>
      <c r="D473" s="10">
        <v>92881</v>
      </c>
      <c r="E473" s="8">
        <v>44169</v>
      </c>
    </row>
    <row r="474" spans="1:5">
      <c r="A474" s="5" t="s">
        <v>3901</v>
      </c>
      <c r="B474" s="5" t="s">
        <v>348</v>
      </c>
      <c r="C474" s="5" t="s">
        <v>506</v>
      </c>
      <c r="D474" s="10">
        <v>94176</v>
      </c>
      <c r="E474" s="8">
        <v>44175</v>
      </c>
    </row>
    <row r="475" spans="1:5">
      <c r="A475" s="5" t="s">
        <v>3904</v>
      </c>
      <c r="B475" s="5" t="s">
        <v>351</v>
      </c>
      <c r="C475" s="5" t="s">
        <v>506</v>
      </c>
      <c r="D475" s="10">
        <v>95302</v>
      </c>
      <c r="E475" s="8">
        <v>44178</v>
      </c>
    </row>
    <row r="476" spans="1:5">
      <c r="A476" s="5" t="s">
        <v>3910</v>
      </c>
      <c r="B476" s="5" t="s">
        <v>357</v>
      </c>
      <c r="C476" s="5" t="s">
        <v>506</v>
      </c>
      <c r="D476" s="10">
        <v>98516</v>
      </c>
      <c r="E476" s="8">
        <v>44184</v>
      </c>
    </row>
    <row r="477" spans="1:5">
      <c r="A477" s="5" t="s">
        <v>3913</v>
      </c>
      <c r="B477" s="5" t="s">
        <v>360</v>
      </c>
      <c r="C477" s="5" t="s">
        <v>506</v>
      </c>
      <c r="D477" s="10">
        <v>82719</v>
      </c>
      <c r="E477" s="8">
        <v>44187</v>
      </c>
    </row>
    <row r="478" spans="1:5">
      <c r="A478" s="5" t="s">
        <v>3920</v>
      </c>
      <c r="B478" s="5" t="s">
        <v>367</v>
      </c>
      <c r="C478" s="5" t="s">
        <v>506</v>
      </c>
      <c r="D478" s="10">
        <v>59759</v>
      </c>
      <c r="E478" s="8">
        <v>44194</v>
      </c>
    </row>
    <row r="479" spans="1:5">
      <c r="A479" s="5" t="s">
        <v>3925</v>
      </c>
      <c r="B479" s="5" t="s">
        <v>372</v>
      </c>
      <c r="C479" s="5" t="s">
        <v>506</v>
      </c>
      <c r="D479" s="10">
        <v>68592</v>
      </c>
      <c r="E479" s="8">
        <v>44199</v>
      </c>
    </row>
    <row r="480" spans="1:5">
      <c r="A480" s="5" t="s">
        <v>3926</v>
      </c>
      <c r="B480" s="5" t="s">
        <v>373</v>
      </c>
      <c r="C480" s="5" t="s">
        <v>506</v>
      </c>
      <c r="D480" s="10">
        <v>63032</v>
      </c>
      <c r="E480" s="8">
        <v>44200</v>
      </c>
    </row>
    <row r="481" spans="1:5">
      <c r="A481" s="5" t="s">
        <v>3940</v>
      </c>
      <c r="B481" s="5" t="s">
        <v>387</v>
      </c>
      <c r="C481" s="5" t="s">
        <v>506</v>
      </c>
      <c r="D481" s="10">
        <v>51443</v>
      </c>
      <c r="E481" s="8">
        <v>44214</v>
      </c>
    </row>
    <row r="482" spans="1:5">
      <c r="A482" s="5" t="s">
        <v>3944</v>
      </c>
      <c r="B482" s="5" t="s">
        <v>391</v>
      </c>
      <c r="C482" s="5" t="s">
        <v>506</v>
      </c>
      <c r="D482" s="10">
        <v>58783</v>
      </c>
      <c r="E482" s="8">
        <v>44218</v>
      </c>
    </row>
    <row r="483" spans="1:5">
      <c r="A483" s="5" t="s">
        <v>3945</v>
      </c>
      <c r="B483" s="5" t="s">
        <v>392</v>
      </c>
      <c r="C483" s="5" t="s">
        <v>506</v>
      </c>
      <c r="D483" s="10">
        <v>90678</v>
      </c>
      <c r="E483" s="8">
        <v>44219</v>
      </c>
    </row>
    <row r="484" spans="1:5">
      <c r="A484" s="5" t="s">
        <v>3953</v>
      </c>
      <c r="B484" s="5" t="s">
        <v>400</v>
      </c>
      <c r="C484" s="5" t="s">
        <v>506</v>
      </c>
      <c r="D484" s="10">
        <v>45819</v>
      </c>
      <c r="E484" s="8">
        <v>44227</v>
      </c>
    </row>
    <row r="485" spans="1:5">
      <c r="A485" s="5" t="s">
        <v>3960</v>
      </c>
      <c r="B485" s="5" t="s">
        <v>407</v>
      </c>
      <c r="C485" s="5" t="s">
        <v>506</v>
      </c>
      <c r="D485" s="10">
        <v>55871</v>
      </c>
      <c r="E485" s="8">
        <v>44234</v>
      </c>
    </row>
    <row r="486" spans="1:5">
      <c r="A486" s="5" t="s">
        <v>3963</v>
      </c>
      <c r="B486" s="5" t="s">
        <v>410</v>
      </c>
      <c r="C486" s="5" t="s">
        <v>506</v>
      </c>
      <c r="D486" s="10">
        <v>43485</v>
      </c>
      <c r="E486" s="8">
        <v>44237</v>
      </c>
    </row>
    <row r="487" spans="1:5">
      <c r="A487" s="5" t="s">
        <v>3982</v>
      </c>
      <c r="B487" s="5" t="s">
        <v>429</v>
      </c>
      <c r="C487" s="5" t="s">
        <v>506</v>
      </c>
      <c r="D487" s="10">
        <v>95723</v>
      </c>
      <c r="E487" s="8">
        <v>44256</v>
      </c>
    </row>
    <row r="488" spans="1:5">
      <c r="A488" s="5" t="s">
        <v>3986</v>
      </c>
      <c r="B488" s="5" t="s">
        <v>433</v>
      </c>
      <c r="C488" s="5" t="s">
        <v>506</v>
      </c>
      <c r="D488" s="10">
        <v>79788</v>
      </c>
      <c r="E488" s="8">
        <v>44260</v>
      </c>
    </row>
    <row r="489" spans="1:5">
      <c r="A489" s="5" t="s">
        <v>3998</v>
      </c>
      <c r="B489" s="5" t="s">
        <v>445</v>
      </c>
      <c r="C489" s="5" t="s">
        <v>506</v>
      </c>
      <c r="D489" s="10">
        <v>37982</v>
      </c>
      <c r="E489" s="8">
        <v>44272</v>
      </c>
    </row>
    <row r="490" spans="1:5">
      <c r="A490" s="5" t="s">
        <v>4000</v>
      </c>
      <c r="B490" s="5" t="s">
        <v>447</v>
      </c>
      <c r="C490" s="5" t="s">
        <v>506</v>
      </c>
      <c r="D490" s="10">
        <v>87672</v>
      </c>
      <c r="E490" s="8">
        <v>44274</v>
      </c>
    </row>
    <row r="491" spans="1:5">
      <c r="A491" s="5" t="s">
        <v>4002</v>
      </c>
      <c r="B491" s="5" t="s">
        <v>449</v>
      </c>
      <c r="C491" s="5" t="s">
        <v>506</v>
      </c>
      <c r="D491" s="10">
        <v>79972</v>
      </c>
      <c r="E491" s="8">
        <v>44276</v>
      </c>
    </row>
    <row r="492" spans="1:5">
      <c r="A492" s="5" t="s">
        <v>4011</v>
      </c>
      <c r="B492" s="5" t="s">
        <v>458</v>
      </c>
      <c r="C492" s="5" t="s">
        <v>506</v>
      </c>
      <c r="D492" s="10">
        <v>48965</v>
      </c>
      <c r="E492" s="8">
        <v>44285</v>
      </c>
    </row>
    <row r="493" spans="1:5">
      <c r="A493" s="5" t="s">
        <v>4019</v>
      </c>
      <c r="B493" s="5" t="s">
        <v>466</v>
      </c>
      <c r="C493" s="5" t="s">
        <v>506</v>
      </c>
      <c r="D493" s="10">
        <v>88183</v>
      </c>
      <c r="E493" s="8">
        <v>44293</v>
      </c>
    </row>
    <row r="494" spans="1:5">
      <c r="A494" s="5" t="s">
        <v>4028</v>
      </c>
      <c r="B494" s="5" t="s">
        <v>475</v>
      </c>
      <c r="C494" s="5" t="s">
        <v>506</v>
      </c>
      <c r="D494" s="10">
        <v>85324</v>
      </c>
      <c r="E494" s="8">
        <v>44302</v>
      </c>
    </row>
    <row r="495" spans="1:5">
      <c r="A495" s="5" t="s">
        <v>4030</v>
      </c>
      <c r="B495" s="5" t="s">
        <v>477</v>
      </c>
      <c r="C495" s="5" t="s">
        <v>506</v>
      </c>
      <c r="D495" s="10">
        <v>67003</v>
      </c>
      <c r="E495" s="8">
        <v>44304</v>
      </c>
    </row>
    <row r="496" spans="1:5">
      <c r="A496" s="5" t="s">
        <v>4033</v>
      </c>
      <c r="B496" s="5" t="s">
        <v>480</v>
      </c>
      <c r="C496" s="5" t="s">
        <v>506</v>
      </c>
      <c r="D496" s="10">
        <v>69281</v>
      </c>
      <c r="E496" s="8">
        <v>44307</v>
      </c>
    </row>
    <row r="497" spans="1:5">
      <c r="A497" s="5" t="s">
        <v>4042</v>
      </c>
      <c r="B497" s="5" t="s">
        <v>489</v>
      </c>
      <c r="C497" s="5" t="s">
        <v>506</v>
      </c>
      <c r="D497" s="10">
        <v>34451</v>
      </c>
      <c r="E497" s="8">
        <v>44316</v>
      </c>
    </row>
    <row r="498" spans="1:5">
      <c r="A498" s="5" t="s">
        <v>4043</v>
      </c>
      <c r="B498" s="5" t="s">
        <v>490</v>
      </c>
      <c r="C498" s="5" t="s">
        <v>506</v>
      </c>
      <c r="D498" s="10">
        <v>85559</v>
      </c>
      <c r="E498" s="8">
        <v>44317</v>
      </c>
    </row>
    <row r="499" spans="1:5">
      <c r="A499" s="5" t="s">
        <v>4045</v>
      </c>
      <c r="B499" s="5" t="s">
        <v>492</v>
      </c>
      <c r="C499" s="5" t="s">
        <v>506</v>
      </c>
      <c r="D499" s="10">
        <v>49004</v>
      </c>
      <c r="E499" s="8">
        <v>44319</v>
      </c>
    </row>
    <row r="500" spans="1:5">
      <c r="A500" s="5" t="s">
        <v>4047</v>
      </c>
      <c r="B500" s="5" t="s">
        <v>494</v>
      </c>
      <c r="C500" s="5" t="s">
        <v>506</v>
      </c>
      <c r="D500" s="10">
        <v>33517</v>
      </c>
      <c r="E500" s="8">
        <v>44321</v>
      </c>
    </row>
    <row r="501" spans="1:5">
      <c r="A501" s="5" t="s">
        <v>4049</v>
      </c>
      <c r="B501" s="5" t="s">
        <v>496</v>
      </c>
      <c r="C501" s="5" t="s">
        <v>506</v>
      </c>
      <c r="D501" s="10">
        <v>74450</v>
      </c>
      <c r="E501" s="8">
        <v>44323</v>
      </c>
    </row>
    <row r="502" spans="1:5">
      <c r="A502" s="5" t="s">
        <v>4053</v>
      </c>
      <c r="B502" s="5" t="s">
        <v>500</v>
      </c>
      <c r="C502" s="5" t="s">
        <v>506</v>
      </c>
      <c r="D502" s="10">
        <v>92915</v>
      </c>
      <c r="E502" s="8">
        <v>44327</v>
      </c>
    </row>
  </sheetData>
  <sortState xmlns:xlrd2="http://schemas.microsoft.com/office/spreadsheetml/2017/richdata2" ref="A3:E502">
    <sortCondition ref="C3:C502"/>
    <sortCondition ref="E3:E502"/>
  </sortState>
  <mergeCells count="1">
    <mergeCell ref="A1:E1"/>
  </mergeCells>
  <phoneticPr fontId="2" type="noConversion"/>
  <conditionalFormatting sqref="A3:E502">
    <cfRule type="expression" dxfId="12" priority="3">
      <formula>$C3=$F$2</formula>
    </cfRule>
  </conditionalFormatting>
  <conditionalFormatting sqref="D1:D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{BF6D7D5E-0376-4FDC-893B-134F6458685D}</x14:id>
        </ext>
      </extLst>
    </cfRule>
    <cfRule type="cellIs" dxfId="11" priority="2" operator="greaterThan">
      <formula>90000</formula>
    </cfRule>
  </conditionalFormatting>
  <conditionalFormatting sqref="F7:G7">
    <cfRule type="expression" dxfId="10" priority="6">
      <formula>$C8=$F$2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6D7D5E-0376-4FDC-893B-134F6458685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4645-BD15-45C4-938E-11BDFD570133}">
  <sheetPr codeName="Sheet2"/>
  <dimension ref="A1:P42"/>
  <sheetViews>
    <sheetView topLeftCell="A23" zoomScale="115" workbookViewId="0">
      <selection activeCell="A42" sqref="A42"/>
    </sheetView>
  </sheetViews>
  <sheetFormatPr defaultRowHeight="14.4"/>
  <cols>
    <col min="1" max="1" width="34" customWidth="1"/>
    <col min="2" max="2" width="37.33203125" customWidth="1"/>
    <col min="3" max="3" width="13.109375" bestFit="1" customWidth="1"/>
    <col min="4" max="4" width="7.5546875" bestFit="1" customWidth="1"/>
    <col min="5" max="5" width="10.109375" bestFit="1" customWidth="1"/>
    <col min="6" max="7" width="3.109375" bestFit="1" customWidth="1"/>
    <col min="8" max="8" width="6.88671875" bestFit="1" customWidth="1"/>
    <col min="9" max="9" width="5.44140625" bestFit="1" customWidth="1"/>
    <col min="10" max="10" width="3.109375" bestFit="1" customWidth="1"/>
    <col min="11" max="11" width="5.44140625" bestFit="1" customWidth="1"/>
    <col min="12" max="12" width="2.77734375" bestFit="1" customWidth="1"/>
    <col min="13" max="13" width="3.109375" bestFit="1" customWidth="1"/>
    <col min="14" max="14" width="12" bestFit="1" customWidth="1"/>
    <col min="16" max="16" width="13.44140625" bestFit="1" customWidth="1"/>
    <col min="17" max="17" width="35.88671875" bestFit="1" customWidth="1"/>
  </cols>
  <sheetData>
    <row r="1" spans="1:16">
      <c r="A1">
        <v>50</v>
      </c>
      <c r="B1">
        <v>6</v>
      </c>
      <c r="C1" t="s">
        <v>4262</v>
      </c>
      <c r="D1" t="s">
        <v>4263</v>
      </c>
    </row>
    <row r="3" spans="1:16" ht="15.6">
      <c r="A3" s="41" t="s">
        <v>4264</v>
      </c>
      <c r="B3" s="41" t="s">
        <v>4265</v>
      </c>
      <c r="C3" s="42" t="s">
        <v>4266</v>
      </c>
    </row>
    <row r="4" spans="1:16">
      <c r="A4" s="43" t="s">
        <v>4267</v>
      </c>
      <c r="B4" s="44" t="s">
        <v>4268</v>
      </c>
      <c r="C4" s="5">
        <f>$A$1+$B$1</f>
        <v>56</v>
      </c>
      <c r="P4" s="39">
        <v>23</v>
      </c>
    </row>
    <row r="5" spans="1:16">
      <c r="A5" s="43" t="s">
        <v>4269</v>
      </c>
      <c r="B5" s="44" t="s">
        <v>4270</v>
      </c>
      <c r="C5" s="5">
        <f>$A$1-$B$1</f>
        <v>44</v>
      </c>
      <c r="P5" s="39">
        <v>0.78</v>
      </c>
    </row>
    <row r="6" spans="1:16">
      <c r="A6" s="43" t="s">
        <v>4271</v>
      </c>
      <c r="B6" s="44" t="s">
        <v>4272</v>
      </c>
      <c r="C6" s="5">
        <f>$A$1*$B$1</f>
        <v>300</v>
      </c>
    </row>
    <row r="7" spans="1:16">
      <c r="A7" s="43" t="s">
        <v>4273</v>
      </c>
      <c r="B7" s="44" t="s">
        <v>4274</v>
      </c>
      <c r="C7" s="5">
        <f>$A$1/$B$1</f>
        <v>8.3333333333333339</v>
      </c>
    </row>
    <row r="8" spans="1:16">
      <c r="A8" s="43" t="s">
        <v>4275</v>
      </c>
      <c r="B8" s="44" t="s">
        <v>4276</v>
      </c>
      <c r="C8" s="5">
        <f>$A$1^$B$1</f>
        <v>15625000000</v>
      </c>
    </row>
    <row r="9" spans="1:16">
      <c r="A9" s="43" t="s">
        <v>4277</v>
      </c>
      <c r="B9" s="44" t="s">
        <v>4278</v>
      </c>
      <c r="C9" s="5" t="str">
        <f>$C$1&amp;$D$1</f>
        <v>AkshatAgrawal</v>
      </c>
    </row>
    <row r="10" spans="1:16">
      <c r="A10" s="45" t="s">
        <v>4279</v>
      </c>
      <c r="B10" s="45"/>
      <c r="C10" s="5"/>
    </row>
    <row r="11" spans="1:16">
      <c r="A11" s="43" t="s">
        <v>4280</v>
      </c>
      <c r="B11" s="44" t="str">
        <f t="shared" ref="B11:B16" si="0">_xlfn.TEXTJOIN(" ",TRUE,D11:M11)</f>
        <v>Checks if A1 is equal to B1</v>
      </c>
      <c r="C11" s="5" t="b">
        <f>$A$1=$B$1</f>
        <v>0</v>
      </c>
      <c r="D11" t="s">
        <v>4281</v>
      </c>
      <c r="E11" t="s">
        <v>4282</v>
      </c>
      <c r="F11" t="s">
        <v>4283</v>
      </c>
      <c r="G11" t="s">
        <v>4284</v>
      </c>
      <c r="H11" t="s">
        <v>4285</v>
      </c>
      <c r="I11" t="s">
        <v>4286</v>
      </c>
      <c r="J11" t="s">
        <v>4287</v>
      </c>
    </row>
    <row r="12" spans="1:16">
      <c r="A12" s="43" t="s">
        <v>4288</v>
      </c>
      <c r="B12" s="44" t="str">
        <f t="shared" si="0"/>
        <v>Checks  if A1 is not equal to B1</v>
      </c>
      <c r="C12" s="5" t="b">
        <f>$A$1&lt;&gt;$B$1</f>
        <v>1</v>
      </c>
      <c r="D12" t="s">
        <v>4289</v>
      </c>
      <c r="E12" t="s">
        <v>4282</v>
      </c>
      <c r="F12" t="s">
        <v>4283</v>
      </c>
      <c r="G12" t="s">
        <v>4284</v>
      </c>
      <c r="H12" t="s">
        <v>4290</v>
      </c>
      <c r="I12" t="s">
        <v>4285</v>
      </c>
      <c r="J12" t="s">
        <v>4286</v>
      </c>
      <c r="K12" t="s">
        <v>4287</v>
      </c>
    </row>
    <row r="13" spans="1:16">
      <c r="A13" s="43" t="s">
        <v>4291</v>
      </c>
      <c r="B13" s="44" t="str">
        <f t="shared" si="0"/>
        <v>Checks  if A1 is greater than B1</v>
      </c>
      <c r="C13" s="5" t="b">
        <f>$A$1&gt;$B$1</f>
        <v>1</v>
      </c>
      <c r="D13" t="s">
        <v>4289</v>
      </c>
      <c r="E13" t="s">
        <v>4282</v>
      </c>
      <c r="F13" t="s">
        <v>4283</v>
      </c>
      <c r="G13" t="s">
        <v>4284</v>
      </c>
      <c r="H13" t="s">
        <v>4292</v>
      </c>
      <c r="I13" t="s">
        <v>4293</v>
      </c>
      <c r="J13" t="s">
        <v>4287</v>
      </c>
    </row>
    <row r="14" spans="1:16">
      <c r="A14" s="43" t="s">
        <v>4294</v>
      </c>
      <c r="B14" s="44" t="str">
        <f t="shared" si="0"/>
        <v>Checks  if A1 is less than B1</v>
      </c>
      <c r="C14" s="5" t="b">
        <f>$A$1&lt;$B$1</f>
        <v>0</v>
      </c>
      <c r="D14" t="s">
        <v>4289</v>
      </c>
      <c r="E14" t="s">
        <v>4282</v>
      </c>
      <c r="F14" t="s">
        <v>4283</v>
      </c>
      <c r="G14" t="s">
        <v>4284</v>
      </c>
      <c r="H14" t="s">
        <v>4295</v>
      </c>
      <c r="I14" t="s">
        <v>4293</v>
      </c>
      <c r="J14" t="s">
        <v>4287</v>
      </c>
    </row>
    <row r="15" spans="1:16">
      <c r="A15" s="43" t="s">
        <v>4296</v>
      </c>
      <c r="B15" s="44" t="str">
        <f t="shared" si="0"/>
        <v>Checks  if A1 is greater than or equal to B1</v>
      </c>
      <c r="C15" s="5" t="b">
        <f>$A$1&gt;=$B$1</f>
        <v>1</v>
      </c>
      <c r="D15" t="s">
        <v>4289</v>
      </c>
      <c r="E15" t="s">
        <v>4282</v>
      </c>
      <c r="F15" t="s">
        <v>4283</v>
      </c>
      <c r="G15" t="s">
        <v>4284</v>
      </c>
      <c r="H15" t="s">
        <v>4292</v>
      </c>
      <c r="I15" t="s">
        <v>4293</v>
      </c>
      <c r="J15" t="s">
        <v>4297</v>
      </c>
      <c r="K15" t="s">
        <v>4285</v>
      </c>
      <c r="L15" t="s">
        <v>4286</v>
      </c>
      <c r="M15" t="s">
        <v>4287</v>
      </c>
    </row>
    <row r="16" spans="1:16">
      <c r="A16" s="43" t="s">
        <v>4298</v>
      </c>
      <c r="B16" s="44" t="str">
        <f t="shared" si="0"/>
        <v>Checks  if A1 is less than or equal to B1</v>
      </c>
      <c r="C16" s="5" t="b">
        <f>$A$1&lt;=$B$1</f>
        <v>0</v>
      </c>
      <c r="D16" t="s">
        <v>4289</v>
      </c>
      <c r="E16" t="s">
        <v>4282</v>
      </c>
      <c r="F16" t="s">
        <v>4283</v>
      </c>
      <c r="G16" t="s">
        <v>4284</v>
      </c>
      <c r="H16" t="s">
        <v>4295</v>
      </c>
      <c r="I16" t="s">
        <v>4293</v>
      </c>
      <c r="J16" t="s">
        <v>4297</v>
      </c>
      <c r="K16" t="s">
        <v>4285</v>
      </c>
      <c r="L16" t="s">
        <v>4286</v>
      </c>
      <c r="M16" t="s">
        <v>4287</v>
      </c>
    </row>
    <row r="17" spans="1:5">
      <c r="A17" s="45" t="s">
        <v>4299</v>
      </c>
      <c r="B17" s="45"/>
      <c r="C17" s="5"/>
    </row>
    <row r="18" spans="1:5">
      <c r="A18" s="43" t="s">
        <v>4300</v>
      </c>
      <c r="B18" s="44"/>
      <c r="C18" s="46">
        <f>A1* 10%</f>
        <v>5</v>
      </c>
      <c r="E18" s="29"/>
    </row>
    <row r="19" spans="1:5">
      <c r="A19" s="47" t="s">
        <v>4301</v>
      </c>
      <c r="B19" s="44"/>
      <c r="C19" s="5">
        <f>A1/B1*100</f>
        <v>833.33333333333337</v>
      </c>
    </row>
    <row r="20" spans="1:5">
      <c r="A20" s="43"/>
      <c r="B20" s="44"/>
      <c r="C20" s="5"/>
    </row>
    <row r="21" spans="1:5" ht="28.8">
      <c r="A21" s="45" t="s">
        <v>4302</v>
      </c>
      <c r="B21" s="43" t="s">
        <v>4303</v>
      </c>
      <c r="C21" s="5"/>
    </row>
    <row r="22" spans="1:5" ht="28.8">
      <c r="A22" s="48" t="s">
        <v>4304</v>
      </c>
      <c r="B22" s="44" t="s">
        <v>4305</v>
      </c>
      <c r="C22" s="5"/>
    </row>
    <row r="23" spans="1:5" ht="28.8">
      <c r="A23" s="48" t="s">
        <v>4306</v>
      </c>
      <c r="B23" s="44" t="s">
        <v>4307</v>
      </c>
      <c r="C23" s="5"/>
    </row>
    <row r="24" spans="1:5">
      <c r="A24" s="45" t="s">
        <v>4308</v>
      </c>
      <c r="B24" s="43" t="s">
        <v>4309</v>
      </c>
      <c r="C24" s="5"/>
    </row>
    <row r="25" spans="1:5">
      <c r="A25" s="48" t="s">
        <v>4310</v>
      </c>
      <c r="B25" s="44" t="s">
        <v>4311</v>
      </c>
      <c r="C25" s="5"/>
    </row>
    <row r="26" spans="1:5" ht="28.8">
      <c r="A26" s="48" t="s">
        <v>4312</v>
      </c>
      <c r="B26" s="44" t="s">
        <v>4313</v>
      </c>
      <c r="C26" s="5"/>
    </row>
    <row r="27" spans="1:5">
      <c r="A27" s="48" t="s">
        <v>4314</v>
      </c>
      <c r="B27" s="44" t="s">
        <v>4315</v>
      </c>
      <c r="C27" s="5"/>
    </row>
    <row r="28" spans="1:5" ht="28.8">
      <c r="A28" s="45" t="s">
        <v>4316</v>
      </c>
      <c r="B28" s="43" t="s">
        <v>4317</v>
      </c>
      <c r="C28" s="5"/>
    </row>
    <row r="29" spans="1:5" ht="28.8">
      <c r="A29" s="48" t="s">
        <v>4318</v>
      </c>
      <c r="B29" s="44" t="s">
        <v>4319</v>
      </c>
      <c r="C29" s="5">
        <f xml:space="preserve"> (A1&gt;B1) *100</f>
        <v>100</v>
      </c>
    </row>
    <row r="30" spans="1:5" ht="28.8">
      <c r="A30" s="48" t="s">
        <v>4320</v>
      </c>
      <c r="B30" s="44" t="s">
        <v>4321</v>
      </c>
      <c r="C30" s="5"/>
    </row>
    <row r="31" spans="1:5" ht="28.8">
      <c r="A31" s="45" t="s">
        <v>4322</v>
      </c>
      <c r="B31" s="43" t="s">
        <v>4323</v>
      </c>
      <c r="C31" s="5"/>
    </row>
    <row r="32" spans="1:5" ht="28.8">
      <c r="A32" s="48" t="s">
        <v>4324</v>
      </c>
      <c r="B32" s="44" t="s">
        <v>4325</v>
      </c>
      <c r="C32" s="5"/>
    </row>
    <row r="33" spans="1:3" ht="28.8">
      <c r="A33" s="48" t="s">
        <v>4326</v>
      </c>
      <c r="B33" s="44" t="s">
        <v>4327</v>
      </c>
      <c r="C33" s="5"/>
    </row>
    <row r="34" spans="1:3" ht="28.8">
      <c r="A34" s="45" t="s">
        <v>4328</v>
      </c>
      <c r="B34" s="43" t="s">
        <v>4329</v>
      </c>
      <c r="C34" s="5"/>
    </row>
    <row r="35" spans="1:3">
      <c r="A35" s="48" t="s">
        <v>4330</v>
      </c>
      <c r="B35" s="44" t="s">
        <v>4331</v>
      </c>
      <c r="C35" s="5"/>
    </row>
    <row r="36" spans="1:3">
      <c r="A36" s="48" t="s">
        <v>4332</v>
      </c>
      <c r="B36" s="44" t="s">
        <v>4333</v>
      </c>
      <c r="C36" s="5"/>
    </row>
    <row r="37" spans="1:3">
      <c r="A37" s="5"/>
      <c r="B37" s="5"/>
      <c r="C37" s="5"/>
    </row>
    <row r="38" spans="1:3">
      <c r="A38" s="5"/>
      <c r="B38" s="5"/>
      <c r="C38" s="5"/>
    </row>
    <row r="42" spans="1:3">
      <c r="A42">
        <f>ROW()</f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sheetPr codeName="Sheet3"/>
  <dimension ref="A1:I11"/>
  <sheetViews>
    <sheetView tabSelected="1" zoomScale="145" zoomScaleNormal="145" workbookViewId="0">
      <selection activeCell="I2" sqref="I2:I11"/>
    </sheetView>
  </sheetViews>
  <sheetFormatPr defaultRowHeight="14.4"/>
  <cols>
    <col min="1" max="1" width="10.44140625" bestFit="1" customWidth="1"/>
    <col min="2" max="2" width="19.6640625" bestFit="1" customWidth="1"/>
    <col min="3" max="3" width="16.88671875" customWidth="1"/>
    <col min="4" max="4" width="5.21875" bestFit="1" customWidth="1"/>
    <col min="5" max="5" width="18.6640625" customWidth="1"/>
    <col min="6" max="6" width="7.21875" customWidth="1"/>
    <col min="7" max="7" width="11.44140625" bestFit="1" customWidth="1"/>
  </cols>
  <sheetData>
    <row r="1" spans="1:9">
      <c r="A1" s="3" t="s">
        <v>4066</v>
      </c>
      <c r="B1" s="3" t="s">
        <v>4067</v>
      </c>
      <c r="C1" s="3" t="s">
        <v>511</v>
      </c>
      <c r="D1" s="3" t="s">
        <v>512</v>
      </c>
      <c r="E1" s="3" t="s">
        <v>4068</v>
      </c>
      <c r="F1" s="3" t="s">
        <v>4069</v>
      </c>
      <c r="G1" s="3" t="s">
        <v>4070</v>
      </c>
    </row>
    <row r="2" spans="1:9">
      <c r="A2">
        <v>101</v>
      </c>
      <c r="B2" t="s">
        <v>4071</v>
      </c>
      <c r="C2" t="s">
        <v>4084</v>
      </c>
      <c r="D2">
        <v>799</v>
      </c>
      <c r="E2">
        <v>50</v>
      </c>
      <c r="F2">
        <v>4.5</v>
      </c>
      <c r="G2" t="s">
        <v>4076</v>
      </c>
      <c r="I2" t="str">
        <f>TRIM(C2)</f>
        <v>Mobile</v>
      </c>
    </row>
    <row r="3" spans="1:9">
      <c r="A3">
        <v>102</v>
      </c>
      <c r="B3" t="s">
        <v>4073</v>
      </c>
      <c r="C3" t="s">
        <v>4085</v>
      </c>
      <c r="D3">
        <v>999</v>
      </c>
      <c r="E3">
        <v>30</v>
      </c>
      <c r="F3">
        <v>4.7</v>
      </c>
      <c r="G3" t="s">
        <v>4074</v>
      </c>
      <c r="I3" t="str">
        <f>TRIM(C3)</f>
        <v>Mobile</v>
      </c>
    </row>
    <row r="4" spans="1:9">
      <c r="A4">
        <v>103</v>
      </c>
      <c r="B4" t="s">
        <v>4075</v>
      </c>
      <c r="C4" t="s">
        <v>4086</v>
      </c>
      <c r="D4">
        <v>399</v>
      </c>
      <c r="E4">
        <v>15</v>
      </c>
      <c r="F4">
        <v>4.5999999999999996</v>
      </c>
      <c r="G4" t="s">
        <v>4076</v>
      </c>
      <c r="I4" t="str">
        <f>TRIM(C4)</f>
        <v>Headphones</v>
      </c>
    </row>
    <row r="5" spans="1:9">
      <c r="A5">
        <v>104</v>
      </c>
      <c r="B5" t="s">
        <v>4077</v>
      </c>
      <c r="E5">
        <v>40</v>
      </c>
      <c r="F5">
        <v>4.8</v>
      </c>
      <c r="G5" t="s">
        <v>4078</v>
      </c>
      <c r="I5" t="str">
        <f>TRIM(C5)</f>
        <v/>
      </c>
    </row>
    <row r="6" spans="1:9">
      <c r="A6">
        <v>101</v>
      </c>
      <c r="B6" t="s">
        <v>4071</v>
      </c>
      <c r="C6" t="s">
        <v>4087</v>
      </c>
      <c r="D6">
        <v>799</v>
      </c>
      <c r="E6">
        <v>50</v>
      </c>
      <c r="F6">
        <v>4.5</v>
      </c>
      <c r="G6" t="s">
        <v>4072</v>
      </c>
      <c r="I6" t="str">
        <f>TRIM(C6)</f>
        <v>Mobile</v>
      </c>
    </row>
    <row r="7" spans="1:9">
      <c r="A7">
        <v>105</v>
      </c>
      <c r="B7" t="s">
        <v>4079</v>
      </c>
      <c r="C7" t="s">
        <v>4088</v>
      </c>
      <c r="D7">
        <v>1349</v>
      </c>
      <c r="E7">
        <v>8</v>
      </c>
      <c r="F7">
        <v>4.7</v>
      </c>
      <c r="G7" t="s">
        <v>4080</v>
      </c>
      <c r="I7" t="str">
        <f>TRIM(C7)</f>
        <v>Laptop</v>
      </c>
    </row>
    <row r="8" spans="1:9">
      <c r="A8">
        <v>106</v>
      </c>
      <c r="B8" t="s">
        <v>4081</v>
      </c>
      <c r="C8" t="s">
        <v>4089</v>
      </c>
      <c r="D8">
        <v>329</v>
      </c>
      <c r="F8">
        <v>4.4000000000000004</v>
      </c>
      <c r="G8" t="s">
        <v>4076</v>
      </c>
      <c r="I8" t="str">
        <f>TRIM(C8)</f>
        <v>Headphones</v>
      </c>
    </row>
    <row r="9" spans="1:9">
      <c r="A9">
        <v>107</v>
      </c>
      <c r="B9" t="s">
        <v>4075</v>
      </c>
      <c r="C9" t="s">
        <v>4090</v>
      </c>
      <c r="D9">
        <v>399</v>
      </c>
      <c r="E9">
        <v>15</v>
      </c>
      <c r="F9">
        <v>4.5999999999999996</v>
      </c>
      <c r="G9" t="s">
        <v>4076</v>
      </c>
      <c r="I9" t="str">
        <f>TRIM(C9)</f>
        <v>Headphones</v>
      </c>
    </row>
    <row r="10" spans="1:9">
      <c r="A10">
        <v>108</v>
      </c>
      <c r="B10" t="s">
        <v>4082</v>
      </c>
      <c r="C10" t="s">
        <v>4091</v>
      </c>
      <c r="D10">
        <v>1299</v>
      </c>
      <c r="E10">
        <v>6</v>
      </c>
      <c r="F10">
        <v>4.8</v>
      </c>
      <c r="G10" t="s">
        <v>4078</v>
      </c>
      <c r="I10" t="str">
        <f>TRIM(C10)</f>
        <v>Laptop</v>
      </c>
    </row>
    <row r="11" spans="1:9">
      <c r="A11">
        <v>103</v>
      </c>
      <c r="B11" t="s">
        <v>4075</v>
      </c>
      <c r="C11" t="s">
        <v>4092</v>
      </c>
      <c r="D11">
        <v>399</v>
      </c>
      <c r="E11">
        <v>15</v>
      </c>
      <c r="F11">
        <v>4.5999999999999996</v>
      </c>
      <c r="G11" t="s">
        <v>4076</v>
      </c>
      <c r="I11" t="str">
        <f>TRIM(C11)</f>
        <v>Headphones</v>
      </c>
    </row>
  </sheetData>
  <conditionalFormatting sqref="A1:G11">
    <cfRule type="duplicateValues" dxfId="4" priority="3"/>
  </conditionalFormatting>
  <conditionalFormatting sqref="A2:G11">
    <cfRule type="duplicateValues" dxfId="3" priority="2"/>
  </conditionalFormatting>
  <conditionalFormatting sqref="A1:XFD1048576">
    <cfRule type="duplicateValues" dxfId="0" priority="1"/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sheetPr codeName="Sheet4"/>
  <dimension ref="A1:D12"/>
  <sheetViews>
    <sheetView zoomScale="175" zoomScaleNormal="175" workbookViewId="0">
      <selection activeCell="E1" sqref="E1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4083</v>
      </c>
    </row>
    <row r="2" spans="1:4">
      <c r="A2" t="s">
        <v>3557</v>
      </c>
      <c r="B2" t="s">
        <v>5</v>
      </c>
      <c r="C2" t="s">
        <v>504</v>
      </c>
      <c r="D2">
        <v>9812345678</v>
      </c>
    </row>
    <row r="3" spans="1:4">
      <c r="A3" t="s">
        <v>3558</v>
      </c>
      <c r="B3" t="s">
        <v>6</v>
      </c>
      <c r="C3" t="s">
        <v>505</v>
      </c>
      <c r="D3">
        <v>9812345679</v>
      </c>
    </row>
    <row r="4" spans="1:4">
      <c r="A4" t="s">
        <v>3559</v>
      </c>
      <c r="B4" t="s">
        <v>7</v>
      </c>
      <c r="C4" t="s">
        <v>506</v>
      </c>
      <c r="D4">
        <v>9812345680</v>
      </c>
    </row>
    <row r="5" spans="1:4">
      <c r="A5" t="s">
        <v>3560</v>
      </c>
      <c r="B5" t="s">
        <v>8</v>
      </c>
      <c r="C5" t="s">
        <v>504</v>
      </c>
      <c r="D5">
        <v>9812345681</v>
      </c>
    </row>
    <row r="6" spans="1:4">
      <c r="A6" t="s">
        <v>3561</v>
      </c>
      <c r="B6" t="s">
        <v>9</v>
      </c>
      <c r="C6" t="s">
        <v>505</v>
      </c>
      <c r="D6">
        <v>9812345682</v>
      </c>
    </row>
    <row r="7" spans="1:4">
      <c r="A7" t="s">
        <v>3562</v>
      </c>
      <c r="B7" t="s">
        <v>7</v>
      </c>
      <c r="C7" t="s">
        <v>505</v>
      </c>
      <c r="D7">
        <v>9812345683</v>
      </c>
    </row>
    <row r="8" spans="1:4">
      <c r="A8" t="s">
        <v>3563</v>
      </c>
      <c r="B8" t="s">
        <v>10</v>
      </c>
      <c r="C8" t="s">
        <v>506</v>
      </c>
      <c r="D8">
        <v>9812345684</v>
      </c>
    </row>
    <row r="9" spans="1:4">
      <c r="A9" t="s">
        <v>3564</v>
      </c>
      <c r="B9" t="s">
        <v>11</v>
      </c>
      <c r="C9" t="s">
        <v>504</v>
      </c>
      <c r="D9">
        <v>9812345678</v>
      </c>
    </row>
    <row r="10" spans="1:4">
      <c r="A10" t="s">
        <v>3565</v>
      </c>
      <c r="B10" t="s">
        <v>12</v>
      </c>
      <c r="C10" t="s">
        <v>505</v>
      </c>
      <c r="D10">
        <v>9812345686</v>
      </c>
    </row>
    <row r="11" spans="1:4">
      <c r="A11" t="s">
        <v>3566</v>
      </c>
      <c r="B11" t="s">
        <v>13</v>
      </c>
      <c r="C11" t="s">
        <v>506</v>
      </c>
      <c r="D11">
        <v>9812345687</v>
      </c>
    </row>
    <row r="12" spans="1:4">
      <c r="A12" t="s">
        <v>3567</v>
      </c>
      <c r="B12" t="s">
        <v>14</v>
      </c>
      <c r="C12" t="s">
        <v>506</v>
      </c>
      <c r="D12">
        <v>9812345680</v>
      </c>
    </row>
  </sheetData>
  <conditionalFormatting sqref="A2:C12">
    <cfRule type="expression" dxfId="9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78C2-6549-4955-B008-9D1BB366CCA1}">
  <sheetPr codeName="Sheet5"/>
  <dimension ref="B3:M7"/>
  <sheetViews>
    <sheetView workbookViewId="0">
      <selection activeCell="J24" sqref="J24"/>
    </sheetView>
  </sheetViews>
  <sheetFormatPr defaultRowHeight="14.4"/>
  <cols>
    <col min="2" max="2" width="13.44140625" bestFit="1" customWidth="1"/>
    <col min="4" max="4" width="12.33203125" bestFit="1" customWidth="1"/>
    <col min="6" max="6" width="6" bestFit="1" customWidth="1"/>
    <col min="10" max="10" width="17.109375" customWidth="1"/>
  </cols>
  <sheetData>
    <row r="3" spans="2:13">
      <c r="B3" s="36" t="s">
        <v>4256</v>
      </c>
      <c r="C3" s="36"/>
      <c r="D3" s="36" t="s">
        <v>4257</v>
      </c>
      <c r="E3" s="36"/>
      <c r="F3" s="36" t="s">
        <v>1520</v>
      </c>
      <c r="G3" s="36"/>
      <c r="H3" s="36" t="s">
        <v>2038</v>
      </c>
      <c r="I3" s="36"/>
      <c r="J3" s="36" t="s">
        <v>4258</v>
      </c>
      <c r="M3" t="s">
        <v>4232</v>
      </c>
    </row>
    <row r="4" spans="2:13">
      <c r="B4">
        <v>8885559994</v>
      </c>
      <c r="D4">
        <v>78</v>
      </c>
      <c r="F4">
        <v>58</v>
      </c>
      <c r="M4" t="s">
        <v>4234</v>
      </c>
    </row>
    <row r="5" spans="2:13">
      <c r="B5">
        <v>8885559994</v>
      </c>
      <c r="M5" t="s">
        <v>3055</v>
      </c>
    </row>
    <row r="6" spans="2:13">
      <c r="M6" t="s">
        <v>4259</v>
      </c>
    </row>
    <row r="7" spans="2:13">
      <c r="M7" t="s">
        <v>4260</v>
      </c>
    </row>
  </sheetData>
  <dataValidations count="7">
    <dataValidation type="textLength" operator="equal" allowBlank="1" showInputMessage="1" showErrorMessage="1" sqref="B4:B5" xr:uid="{8F1CE44D-1CBB-4268-8DB7-DFE6705EAE85}">
      <formula1>10</formula1>
    </dataValidation>
    <dataValidation type="whole" operator="greaterThanOrEqual" allowBlank="1" showInputMessage="1" showErrorMessage="1" sqref="D4:D13" xr:uid="{DEF09DAF-7EA0-461A-B1D9-F45080AE748A}">
      <formula1>18</formula1>
    </dataValidation>
    <dataValidation type="whole" allowBlank="1" showInputMessage="1" showErrorMessage="1" sqref="F4:F11" xr:uid="{6B4F14EE-9E6B-4778-B1D4-268A4B972EFA}">
      <formula1>0</formula1>
      <formula2>100</formula2>
    </dataValidation>
    <dataValidation type="list" allowBlank="1" showInputMessage="1" showErrorMessage="1" sqref="J3" xr:uid="{EC45CF05-A4FD-4547-B68C-79B0679AFEA9}">
      <formula1>$M$3:$M$7</formula1>
    </dataValidation>
    <dataValidation type="date" allowBlank="1" showInputMessage="1" showErrorMessage="1" promptTitle="Out of Range Value" prompt="You're entering a wrong data or out of range date." sqref="H3" xr:uid="{E21550ED-64FF-41C6-AA73-548706308216}">
      <formula1>44927</formula1>
      <formula2>45291</formula2>
    </dataValidation>
    <dataValidation type="date" allowBlank="1" showInputMessage="1" showErrorMessage="1" promptTitle="Incorrect Data" prompt="You are entering wrong data or out of range value." sqref="H12" xr:uid="{32950A36-FA26-439D-BA34-6C6B9CEE74C7}">
      <formula1>44927</formula1>
      <formula2>45291</formula2>
    </dataValidation>
    <dataValidation type="date" allowBlank="1" showInputMessage="1" showErrorMessage="1" errorTitle="Incorrect Data" error="You are entering wrong data or out of range value." promptTitle="Data" prompt="Enter a date between Jan 1 - Jan 31, 2023" sqref="H4:H11" xr:uid="{CD41B84A-F7C8-4AB7-85D8-2EB86A7BF69A}">
      <formula1>44927</formula1>
      <formula2>45291</formula2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7BA3-CFD6-4328-9F3F-57E6A50E574C}">
  <sheetPr codeName="Sheet6"/>
  <dimension ref="A1:H19"/>
  <sheetViews>
    <sheetView topLeftCell="D1" workbookViewId="0">
      <selection activeCell="H14" sqref="H14"/>
    </sheetView>
  </sheetViews>
  <sheetFormatPr defaultColWidth="12.109375" defaultRowHeight="14.4"/>
  <cols>
    <col min="1" max="1" width="11.5546875" bestFit="1" customWidth="1"/>
    <col min="2" max="2" width="10.77734375" bestFit="1" customWidth="1"/>
    <col min="3" max="3" width="11.109375" bestFit="1" customWidth="1"/>
    <col min="4" max="4" width="10.5546875" bestFit="1" customWidth="1"/>
    <col min="5" max="5" width="11.21875" bestFit="1" customWidth="1"/>
    <col min="6" max="6" width="6.77734375" bestFit="1" customWidth="1"/>
    <col min="8" max="8" width="58.7773437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4129</v>
      </c>
      <c r="E1" s="17" t="s">
        <v>4</v>
      </c>
      <c r="F1" s="17" t="s">
        <v>2037</v>
      </c>
    </row>
    <row r="2" spans="1:8">
      <c r="A2" s="18">
        <v>101</v>
      </c>
      <c r="B2" s="18" t="s">
        <v>4130</v>
      </c>
      <c r="C2" s="18" t="s">
        <v>506</v>
      </c>
      <c r="D2" s="19">
        <v>5000</v>
      </c>
      <c r="E2" s="20">
        <v>44270</v>
      </c>
      <c r="F2" s="18" t="s">
        <v>2040</v>
      </c>
    </row>
    <row r="3" spans="1:8">
      <c r="A3" s="18">
        <v>102</v>
      </c>
      <c r="B3" s="18" t="s">
        <v>4131</v>
      </c>
      <c r="C3" s="18" t="s">
        <v>4132</v>
      </c>
      <c r="D3" s="19">
        <v>7200</v>
      </c>
      <c r="E3" s="20">
        <v>44034</v>
      </c>
      <c r="F3" s="18" t="s">
        <v>2039</v>
      </c>
      <c r="H3" s="21" t="s">
        <v>4144</v>
      </c>
    </row>
    <row r="4" spans="1:8" ht="15.6">
      <c r="A4" s="18">
        <v>103</v>
      </c>
      <c r="B4" s="18" t="s">
        <v>4133</v>
      </c>
      <c r="C4" s="18" t="s">
        <v>507</v>
      </c>
      <c r="D4" s="19">
        <v>8500</v>
      </c>
      <c r="E4" s="20">
        <v>43774</v>
      </c>
      <c r="F4" s="18" t="s">
        <v>2042</v>
      </c>
      <c r="H4" s="22" t="s">
        <v>4143</v>
      </c>
    </row>
    <row r="5" spans="1:8">
      <c r="A5" s="18">
        <v>104</v>
      </c>
      <c r="B5" s="18"/>
      <c r="C5" s="18" t="s">
        <v>508</v>
      </c>
      <c r="D5" s="18"/>
      <c r="E5" s="20">
        <v>44449</v>
      </c>
      <c r="F5" s="18" t="s">
        <v>2041</v>
      </c>
    </row>
    <row r="6" spans="1:8">
      <c r="A6" s="18">
        <v>105</v>
      </c>
      <c r="B6" s="18" t="s">
        <v>4134</v>
      </c>
      <c r="C6" s="18" t="s">
        <v>506</v>
      </c>
      <c r="D6" s="19">
        <v>4200</v>
      </c>
      <c r="E6" s="20">
        <v>44593</v>
      </c>
      <c r="F6" s="18" t="s">
        <v>2040</v>
      </c>
    </row>
    <row r="7" spans="1:8">
      <c r="A7" s="18"/>
      <c r="B7" s="18"/>
      <c r="C7" s="18"/>
      <c r="D7" s="18"/>
      <c r="E7" s="18"/>
      <c r="F7" s="18"/>
    </row>
    <row r="8" spans="1:8">
      <c r="A8" s="18">
        <v>106</v>
      </c>
      <c r="B8" s="18" t="s">
        <v>4135</v>
      </c>
      <c r="C8" s="18" t="s">
        <v>504</v>
      </c>
      <c r="D8" s="19">
        <v>6800</v>
      </c>
      <c r="E8" s="20">
        <v>43269</v>
      </c>
      <c r="F8" s="18" t="s">
        <v>2039</v>
      </c>
    </row>
    <row r="9" spans="1:8">
      <c r="A9" s="18">
        <v>107</v>
      </c>
      <c r="B9" s="18" t="s">
        <v>4136</v>
      </c>
      <c r="C9" s="18" t="s">
        <v>505</v>
      </c>
      <c r="D9" s="18"/>
      <c r="E9" s="20">
        <v>43099</v>
      </c>
      <c r="F9" s="18" t="s">
        <v>2042</v>
      </c>
    </row>
    <row r="10" spans="1:8">
      <c r="A10" s="18">
        <v>108</v>
      </c>
      <c r="B10" s="18" t="s">
        <v>4137</v>
      </c>
      <c r="C10" s="18" t="s">
        <v>506</v>
      </c>
      <c r="D10" s="19">
        <v>9100</v>
      </c>
      <c r="E10" s="20">
        <v>43855</v>
      </c>
      <c r="F10" s="18" t="s">
        <v>2041</v>
      </c>
    </row>
    <row r="11" spans="1:8">
      <c r="A11" s="18"/>
      <c r="B11" s="18"/>
      <c r="C11" s="18"/>
      <c r="D11" s="18"/>
      <c r="E11" s="18"/>
      <c r="F11" s="18"/>
    </row>
    <row r="12" spans="1:8">
      <c r="A12" s="18"/>
      <c r="B12" s="18"/>
      <c r="C12" s="18"/>
      <c r="D12" s="18"/>
      <c r="E12" s="18"/>
      <c r="F12" s="18"/>
    </row>
    <row r="13" spans="1:8">
      <c r="A13" s="18">
        <v>109</v>
      </c>
      <c r="B13" s="18" t="s">
        <v>4138</v>
      </c>
      <c r="C13" s="18" t="s">
        <v>4132</v>
      </c>
      <c r="D13" s="19">
        <v>5600</v>
      </c>
      <c r="E13" s="20">
        <v>43691</v>
      </c>
      <c r="F13" s="18" t="s">
        <v>2040</v>
      </c>
    </row>
    <row r="14" spans="1:8">
      <c r="A14" s="18">
        <v>110</v>
      </c>
      <c r="B14" s="18" t="s">
        <v>4139</v>
      </c>
      <c r="C14" s="18" t="s">
        <v>507</v>
      </c>
      <c r="D14" s="19">
        <v>7300</v>
      </c>
      <c r="E14" s="20">
        <v>44336</v>
      </c>
      <c r="F14" s="18" t="s">
        <v>2039</v>
      </c>
    </row>
    <row r="15" spans="1:8">
      <c r="A15" s="18"/>
      <c r="B15" s="18"/>
      <c r="C15" s="18"/>
      <c r="D15" s="18"/>
      <c r="E15" s="18"/>
      <c r="F15" s="18"/>
    </row>
    <row r="16" spans="1:8">
      <c r="A16" s="18">
        <v>111</v>
      </c>
      <c r="B16" s="18" t="s">
        <v>4140</v>
      </c>
      <c r="C16" s="18" t="s">
        <v>508</v>
      </c>
      <c r="D16" s="19">
        <v>6400</v>
      </c>
      <c r="E16" s="20">
        <v>42470</v>
      </c>
      <c r="F16" s="18" t="s">
        <v>2042</v>
      </c>
    </row>
    <row r="17" spans="1:6">
      <c r="A17" s="18"/>
      <c r="B17" s="18"/>
      <c r="C17" s="18"/>
      <c r="D17" s="19"/>
      <c r="E17" s="20"/>
      <c r="F17" s="18"/>
    </row>
    <row r="18" spans="1:6">
      <c r="A18" s="18">
        <v>112</v>
      </c>
      <c r="B18" s="18" t="s">
        <v>4141</v>
      </c>
      <c r="C18" s="18" t="s">
        <v>504</v>
      </c>
      <c r="D18" s="19">
        <v>8700</v>
      </c>
      <c r="E18" s="20">
        <v>42275</v>
      </c>
      <c r="F18" s="18" t="s">
        <v>2041</v>
      </c>
    </row>
    <row r="19" spans="1:6">
      <c r="A19" s="18">
        <v>113</v>
      </c>
      <c r="B19" s="18" t="s">
        <v>4142</v>
      </c>
      <c r="C19" s="18" t="s">
        <v>505</v>
      </c>
      <c r="D19" s="19">
        <v>4900</v>
      </c>
      <c r="E19" s="20">
        <v>44941</v>
      </c>
      <c r="F19" s="18" t="s">
        <v>2040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sheetPr codeName="Sheet7"/>
  <dimension ref="A1:D22"/>
  <sheetViews>
    <sheetView zoomScale="115" zoomScaleNormal="115" workbookViewId="0">
      <selection activeCell="C2" sqref="C2"/>
    </sheetView>
  </sheetViews>
  <sheetFormatPr defaultRowHeight="14.4"/>
  <cols>
    <col min="1" max="1" width="37.5546875" bestFit="1" customWidth="1"/>
    <col min="2" max="2" width="6.33203125" bestFit="1" customWidth="1"/>
    <col min="3" max="3" width="30" bestFit="1" customWidth="1"/>
    <col min="4" max="4" width="6.109375" bestFit="1" customWidth="1"/>
  </cols>
  <sheetData>
    <row r="1" spans="1:4">
      <c r="A1" s="14" t="s">
        <v>4145</v>
      </c>
      <c r="B1" s="23" t="s">
        <v>4146</v>
      </c>
      <c r="C1" t="s">
        <v>4147</v>
      </c>
      <c r="D1" t="s">
        <v>4146</v>
      </c>
    </row>
    <row r="2" spans="1:4">
      <c r="A2" s="15" t="s">
        <v>4107</v>
      </c>
      <c r="B2" s="24">
        <f>LEN(A2)</f>
        <v>19</v>
      </c>
      <c r="C2" t="str">
        <f>SUBSTITUTE(A2,CHAR(160),"")</f>
        <v>WH1881NL01</v>
      </c>
      <c r="D2" s="24">
        <f>LEN(C2)</f>
        <v>10</v>
      </c>
    </row>
    <row r="3" spans="1:4">
      <c r="A3" s="15" t="s">
        <v>4108</v>
      </c>
      <c r="B3" s="24">
        <f t="shared" ref="B3:B22" si="0">LEN(A3)</f>
        <v>19</v>
      </c>
      <c r="D3" s="24">
        <f t="shared" ref="D3:D22" si="1">LEN(C3)</f>
        <v>0</v>
      </c>
    </row>
    <row r="4" spans="1:4">
      <c r="A4" s="15" t="s">
        <v>4109</v>
      </c>
      <c r="B4" s="24">
        <f t="shared" si="0"/>
        <v>19</v>
      </c>
      <c r="D4" s="24">
        <f t="shared" si="1"/>
        <v>0</v>
      </c>
    </row>
    <row r="5" spans="1:4">
      <c r="A5" s="15" t="s">
        <v>4110</v>
      </c>
      <c r="B5" s="24">
        <f t="shared" si="0"/>
        <v>19</v>
      </c>
      <c r="D5" s="24">
        <f t="shared" si="1"/>
        <v>0</v>
      </c>
    </row>
    <row r="6" spans="1:4">
      <c r="A6" s="15" t="s">
        <v>4111</v>
      </c>
      <c r="B6" s="24">
        <f t="shared" si="0"/>
        <v>19</v>
      </c>
      <c r="D6" s="24">
        <f t="shared" si="1"/>
        <v>0</v>
      </c>
    </row>
    <row r="7" spans="1:4">
      <c r="A7" s="15" t="s">
        <v>4112</v>
      </c>
      <c r="B7" s="24">
        <f t="shared" si="0"/>
        <v>19</v>
      </c>
      <c r="D7" s="24">
        <f t="shared" si="1"/>
        <v>0</v>
      </c>
    </row>
    <row r="8" spans="1:4">
      <c r="A8" s="15" t="s">
        <v>4113</v>
      </c>
      <c r="B8" s="24">
        <f t="shared" si="0"/>
        <v>19</v>
      </c>
      <c r="D8" s="24">
        <f t="shared" si="1"/>
        <v>0</v>
      </c>
    </row>
    <row r="9" spans="1:4">
      <c r="A9" s="15" t="s">
        <v>4114</v>
      </c>
      <c r="B9" s="24">
        <f t="shared" si="0"/>
        <v>19</v>
      </c>
      <c r="D9" s="24">
        <f t="shared" si="1"/>
        <v>0</v>
      </c>
    </row>
    <row r="10" spans="1:4">
      <c r="A10" s="15" t="s">
        <v>4115</v>
      </c>
      <c r="B10" s="24">
        <f t="shared" si="0"/>
        <v>19</v>
      </c>
      <c r="D10" s="24">
        <f t="shared" si="1"/>
        <v>0</v>
      </c>
    </row>
    <row r="11" spans="1:4">
      <c r="A11" s="15" t="s">
        <v>4116</v>
      </c>
      <c r="B11" s="24">
        <f t="shared" si="0"/>
        <v>19</v>
      </c>
      <c r="D11" s="24">
        <f t="shared" si="1"/>
        <v>0</v>
      </c>
    </row>
    <row r="12" spans="1:4">
      <c r="A12" s="15" t="s">
        <v>4117</v>
      </c>
      <c r="B12" s="24">
        <f t="shared" si="0"/>
        <v>19</v>
      </c>
      <c r="D12" s="24">
        <f t="shared" si="1"/>
        <v>0</v>
      </c>
    </row>
    <row r="13" spans="1:4">
      <c r="A13" s="15" t="s">
        <v>4118</v>
      </c>
      <c r="B13" s="24">
        <f t="shared" si="0"/>
        <v>19</v>
      </c>
      <c r="D13" s="24">
        <f t="shared" si="1"/>
        <v>0</v>
      </c>
    </row>
    <row r="14" spans="1:4">
      <c r="A14" s="15" t="s">
        <v>4119</v>
      </c>
      <c r="B14" s="24">
        <f t="shared" si="0"/>
        <v>19</v>
      </c>
      <c r="D14" s="24">
        <f t="shared" si="1"/>
        <v>0</v>
      </c>
    </row>
    <row r="15" spans="1:4">
      <c r="A15" s="15" t="s">
        <v>4120</v>
      </c>
      <c r="B15" s="24">
        <f t="shared" si="0"/>
        <v>19</v>
      </c>
      <c r="D15" s="24">
        <f t="shared" si="1"/>
        <v>0</v>
      </c>
    </row>
    <row r="16" spans="1:4">
      <c r="A16" s="15" t="s">
        <v>4121</v>
      </c>
      <c r="B16" s="24">
        <f t="shared" si="0"/>
        <v>19</v>
      </c>
      <c r="D16" s="24">
        <f t="shared" si="1"/>
        <v>0</v>
      </c>
    </row>
    <row r="17" spans="1:4">
      <c r="A17" s="15" t="s">
        <v>4122</v>
      </c>
      <c r="B17" s="24">
        <f t="shared" si="0"/>
        <v>19</v>
      </c>
      <c r="D17" s="24">
        <f t="shared" si="1"/>
        <v>0</v>
      </c>
    </row>
    <row r="18" spans="1:4">
      <c r="A18" s="15" t="s">
        <v>4123</v>
      </c>
      <c r="B18" s="24">
        <f t="shared" si="0"/>
        <v>19</v>
      </c>
      <c r="D18" s="24">
        <f t="shared" si="1"/>
        <v>0</v>
      </c>
    </row>
    <row r="19" spans="1:4">
      <c r="A19" s="15" t="s">
        <v>4124</v>
      </c>
      <c r="B19" s="24">
        <f t="shared" si="0"/>
        <v>19</v>
      </c>
      <c r="D19" s="24">
        <f t="shared" si="1"/>
        <v>0</v>
      </c>
    </row>
    <row r="20" spans="1:4">
      <c r="A20" s="15" t="s">
        <v>4125</v>
      </c>
      <c r="B20" s="24">
        <f t="shared" si="0"/>
        <v>19</v>
      </c>
      <c r="D20" s="24">
        <f t="shared" si="1"/>
        <v>0</v>
      </c>
    </row>
    <row r="21" spans="1:4">
      <c r="A21" s="15" t="s">
        <v>4126</v>
      </c>
      <c r="B21" s="24">
        <f t="shared" si="0"/>
        <v>19</v>
      </c>
      <c r="D21" s="24">
        <f t="shared" si="1"/>
        <v>0</v>
      </c>
    </row>
    <row r="22" spans="1:4">
      <c r="A22" s="15" t="s">
        <v>4127</v>
      </c>
      <c r="B22" s="24">
        <f t="shared" si="0"/>
        <v>19</v>
      </c>
      <c r="D22" s="24">
        <f t="shared" si="1"/>
        <v>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H501"/>
  <sheetViews>
    <sheetView topLeftCell="A4" zoomScale="130" zoomScaleNormal="130" workbookViewId="0">
      <selection activeCell="G7" sqref="G7"/>
    </sheetView>
  </sheetViews>
  <sheetFormatPr defaultRowHeight="14.4"/>
  <cols>
    <col min="1" max="1" width="12.44140625" bestFit="1" customWidth="1"/>
    <col min="2" max="2" width="13.21875" bestFit="1" customWidth="1"/>
    <col min="3" max="3" width="10.33203125" bestFit="1" customWidth="1"/>
    <col min="4" max="4" width="13.77734375" bestFit="1" customWidth="1"/>
    <col min="5" max="5" width="7" bestFit="1" customWidth="1"/>
    <col min="6" max="6" width="5.6640625" bestFit="1" customWidth="1"/>
    <col min="7" max="7" width="10.77734375" bestFit="1" customWidth="1"/>
    <col min="8" max="8" width="75.109375" bestFit="1" customWidth="1"/>
  </cols>
  <sheetData>
    <row r="1" spans="1:8" ht="29.4" customHeight="1">
      <c r="A1" s="3" t="s">
        <v>509</v>
      </c>
      <c r="B1" s="3" t="s">
        <v>510</v>
      </c>
      <c r="C1" s="3" t="s">
        <v>511</v>
      </c>
      <c r="D1" s="25" t="s">
        <v>4148</v>
      </c>
      <c r="E1" s="3" t="s">
        <v>512</v>
      </c>
      <c r="F1" s="3" t="s">
        <v>513</v>
      </c>
      <c r="G1" s="25" t="s">
        <v>4149</v>
      </c>
      <c r="H1" s="3" t="s">
        <v>4093</v>
      </c>
    </row>
    <row r="2" spans="1:8">
      <c r="A2" t="s">
        <v>514</v>
      </c>
      <c r="B2" t="s">
        <v>1014</v>
      </c>
      <c r="C2" t="s">
        <v>4104</v>
      </c>
      <c r="D2" t="str">
        <f>PROPER(C2)</f>
        <v>Electronics</v>
      </c>
      <c r="E2">
        <v>363.54</v>
      </c>
      <c r="F2">
        <v>-3</v>
      </c>
      <c r="G2">
        <f>IF(F2&lt;0,0,F2)</f>
        <v>0</v>
      </c>
      <c r="H2" s="40" t="s">
        <v>4094</v>
      </c>
    </row>
    <row r="3" spans="1:8">
      <c r="A3" t="s">
        <v>515</v>
      </c>
      <c r="B3" t="s">
        <v>1015</v>
      </c>
      <c r="C3" t="s">
        <v>1514</v>
      </c>
      <c r="D3" t="str">
        <f t="shared" ref="D3:D66" si="0">PROPER(C3)</f>
        <v>Electronics</v>
      </c>
      <c r="E3">
        <v>906.15</v>
      </c>
      <c r="F3">
        <v>40</v>
      </c>
      <c r="G3">
        <f t="shared" ref="G3:G66" si="1">IF(F3&lt;0,0,F3)</f>
        <v>40</v>
      </c>
      <c r="H3" s="40" t="s">
        <v>4095</v>
      </c>
    </row>
    <row r="4" spans="1:8">
      <c r="A4" t="s">
        <v>516</v>
      </c>
      <c r="B4" t="s">
        <v>1016</v>
      </c>
      <c r="C4" t="s">
        <v>4105</v>
      </c>
      <c r="D4" t="str">
        <f t="shared" si="0"/>
        <v>Food</v>
      </c>
      <c r="E4">
        <v>234.14</v>
      </c>
      <c r="F4">
        <v>26</v>
      </c>
      <c r="G4">
        <f t="shared" si="1"/>
        <v>26</v>
      </c>
      <c r="H4" s="40" t="s">
        <v>4096</v>
      </c>
    </row>
    <row r="5" spans="1:8">
      <c r="A5" t="s">
        <v>517</v>
      </c>
      <c r="B5" t="s">
        <v>1017</v>
      </c>
      <c r="C5" t="s">
        <v>1516</v>
      </c>
      <c r="D5" t="str">
        <f t="shared" si="0"/>
        <v>Clothing</v>
      </c>
      <c r="E5">
        <v>903.5</v>
      </c>
      <c r="F5">
        <v>69</v>
      </c>
      <c r="G5">
        <f t="shared" si="1"/>
        <v>69</v>
      </c>
      <c r="H5" s="40" t="s">
        <v>4097</v>
      </c>
    </row>
    <row r="6" spans="1:8">
      <c r="A6" t="s">
        <v>518</v>
      </c>
      <c r="B6" t="s">
        <v>1018</v>
      </c>
      <c r="C6" t="s">
        <v>1517</v>
      </c>
      <c r="D6" t="str">
        <f t="shared" si="0"/>
        <v>Furniture</v>
      </c>
      <c r="E6">
        <v>352.9</v>
      </c>
      <c r="F6">
        <v>87</v>
      </c>
      <c r="G6">
        <f t="shared" si="1"/>
        <v>87</v>
      </c>
      <c r="H6" s="40" t="s">
        <v>4098</v>
      </c>
    </row>
    <row r="7" spans="1:8">
      <c r="A7" t="s">
        <v>519</v>
      </c>
      <c r="B7" t="s">
        <v>1019</v>
      </c>
      <c r="C7" t="s">
        <v>4104</v>
      </c>
      <c r="D7" t="str">
        <f t="shared" si="0"/>
        <v>Electronics</v>
      </c>
      <c r="E7">
        <v>549.17999999999995</v>
      </c>
      <c r="F7">
        <v>31</v>
      </c>
      <c r="G7">
        <f t="shared" si="1"/>
        <v>31</v>
      </c>
      <c r="H7" s="40" t="s">
        <v>4099</v>
      </c>
    </row>
    <row r="8" spans="1:8">
      <c r="A8" t="s">
        <v>520</v>
      </c>
      <c r="B8" t="s">
        <v>1020</v>
      </c>
      <c r="C8" t="s">
        <v>4105</v>
      </c>
      <c r="D8" t="str">
        <f t="shared" si="0"/>
        <v>Food</v>
      </c>
      <c r="E8">
        <v>222.56</v>
      </c>
      <c r="F8">
        <v>59</v>
      </c>
      <c r="G8">
        <f t="shared" si="1"/>
        <v>59</v>
      </c>
      <c r="H8" s="40" t="s">
        <v>4100</v>
      </c>
    </row>
    <row r="9" spans="1:8">
      <c r="A9" t="s">
        <v>521</v>
      </c>
      <c r="B9" t="s">
        <v>1021</v>
      </c>
      <c r="C9" t="s">
        <v>1514</v>
      </c>
      <c r="D9" t="str">
        <f t="shared" si="0"/>
        <v>Electronics</v>
      </c>
      <c r="E9">
        <v>969.7</v>
      </c>
      <c r="F9">
        <v>78</v>
      </c>
      <c r="G9">
        <f t="shared" si="1"/>
        <v>78</v>
      </c>
      <c r="H9" s="40" t="s">
        <v>4101</v>
      </c>
    </row>
    <row r="10" spans="1:8">
      <c r="A10" t="s">
        <v>522</v>
      </c>
      <c r="B10" t="s">
        <v>1022</v>
      </c>
      <c r="C10" t="s">
        <v>1518</v>
      </c>
      <c r="D10" t="str">
        <f t="shared" si="0"/>
        <v>Stationery</v>
      </c>
      <c r="E10">
        <v>321.88</v>
      </c>
      <c r="F10">
        <v>92</v>
      </c>
      <c r="G10">
        <f t="shared" si="1"/>
        <v>92</v>
      </c>
      <c r="H10" s="40" t="s">
        <v>4102</v>
      </c>
    </row>
    <row r="11" spans="1:8">
      <c r="A11" t="s">
        <v>523</v>
      </c>
      <c r="B11" t="s">
        <v>1023</v>
      </c>
      <c r="C11" t="s">
        <v>4105</v>
      </c>
      <c r="D11" t="str">
        <f t="shared" si="0"/>
        <v>Food</v>
      </c>
      <c r="E11">
        <v>230.28</v>
      </c>
      <c r="F11">
        <v>-5</v>
      </c>
      <c r="G11">
        <f t="shared" si="1"/>
        <v>0</v>
      </c>
      <c r="H11" s="40" t="s">
        <v>4103</v>
      </c>
    </row>
    <row r="12" spans="1:8">
      <c r="A12" t="s">
        <v>524</v>
      </c>
      <c r="B12" t="s">
        <v>1024</v>
      </c>
      <c r="C12" t="s">
        <v>4105</v>
      </c>
      <c r="D12" t="str">
        <f t="shared" si="0"/>
        <v>Food</v>
      </c>
      <c r="E12">
        <v>763.66</v>
      </c>
      <c r="F12">
        <v>22</v>
      </c>
      <c r="G12">
        <f t="shared" si="1"/>
        <v>22</v>
      </c>
      <c r="H12" t="s">
        <v>4094</v>
      </c>
    </row>
    <row r="13" spans="1:8">
      <c r="A13" t="s">
        <v>525</v>
      </c>
      <c r="B13" t="s">
        <v>1025</v>
      </c>
      <c r="C13" t="s">
        <v>1514</v>
      </c>
      <c r="D13" t="str">
        <f t="shared" si="0"/>
        <v>Electronics</v>
      </c>
      <c r="E13">
        <v>368.76</v>
      </c>
      <c r="F13">
        <v>45</v>
      </c>
      <c r="G13">
        <f t="shared" si="1"/>
        <v>45</v>
      </c>
      <c r="H13" t="s">
        <v>4095</v>
      </c>
    </row>
    <row r="14" spans="1:8">
      <c r="A14" t="s">
        <v>526</v>
      </c>
      <c r="B14" t="s">
        <v>1026</v>
      </c>
      <c r="C14" t="s">
        <v>4106</v>
      </c>
      <c r="D14" t="str">
        <f t="shared" si="0"/>
        <v>Stationery</v>
      </c>
      <c r="E14">
        <v>669.92</v>
      </c>
      <c r="F14">
        <v>87</v>
      </c>
      <c r="G14">
        <f t="shared" si="1"/>
        <v>87</v>
      </c>
      <c r="H14" t="s">
        <v>4096</v>
      </c>
    </row>
    <row r="15" spans="1:8">
      <c r="A15" t="s">
        <v>527</v>
      </c>
      <c r="B15" t="s">
        <v>1027</v>
      </c>
      <c r="C15" t="s">
        <v>4105</v>
      </c>
      <c r="D15" t="str">
        <f t="shared" si="0"/>
        <v>Food</v>
      </c>
      <c r="E15">
        <v>914.74</v>
      </c>
      <c r="F15">
        <v>-1</v>
      </c>
      <c r="G15">
        <f t="shared" si="1"/>
        <v>0</v>
      </c>
      <c r="H15" t="s">
        <v>4097</v>
      </c>
    </row>
    <row r="16" spans="1:8">
      <c r="A16" t="s">
        <v>528</v>
      </c>
      <c r="B16" t="s">
        <v>1028</v>
      </c>
      <c r="C16" t="s">
        <v>1518</v>
      </c>
      <c r="D16" t="str">
        <f t="shared" si="0"/>
        <v>Stationery</v>
      </c>
      <c r="E16">
        <v>137.79</v>
      </c>
      <c r="F16">
        <v>78</v>
      </c>
      <c r="G16">
        <f t="shared" si="1"/>
        <v>78</v>
      </c>
      <c r="H16" t="s">
        <v>4098</v>
      </c>
    </row>
    <row r="17" spans="1:8">
      <c r="A17" t="s">
        <v>529</v>
      </c>
      <c r="B17" t="s">
        <v>1029</v>
      </c>
      <c r="C17" t="s">
        <v>1517</v>
      </c>
      <c r="D17" t="str">
        <f t="shared" si="0"/>
        <v>Furniture</v>
      </c>
      <c r="E17">
        <v>840.84</v>
      </c>
      <c r="F17">
        <v>39</v>
      </c>
      <c r="G17">
        <f t="shared" si="1"/>
        <v>39</v>
      </c>
      <c r="H17" t="s">
        <v>4099</v>
      </c>
    </row>
    <row r="18" spans="1:8">
      <c r="A18" t="s">
        <v>530</v>
      </c>
      <c r="B18" t="s">
        <v>1030</v>
      </c>
      <c r="C18" t="s">
        <v>4106</v>
      </c>
      <c r="D18" t="str">
        <f t="shared" si="0"/>
        <v>Stationery</v>
      </c>
      <c r="E18">
        <v>784.71</v>
      </c>
      <c r="F18">
        <v>96</v>
      </c>
      <c r="G18">
        <f t="shared" si="1"/>
        <v>96</v>
      </c>
      <c r="H18" t="s">
        <v>4100</v>
      </c>
    </row>
    <row r="19" spans="1:8">
      <c r="A19" t="s">
        <v>531</v>
      </c>
      <c r="B19" t="s">
        <v>1031</v>
      </c>
      <c r="C19" t="s">
        <v>1514</v>
      </c>
      <c r="D19" t="str">
        <f t="shared" si="0"/>
        <v>Electronics</v>
      </c>
      <c r="E19">
        <v>588.75</v>
      </c>
      <c r="F19">
        <v>51</v>
      </c>
      <c r="G19">
        <f t="shared" si="1"/>
        <v>51</v>
      </c>
      <c r="H19" t="s">
        <v>4101</v>
      </c>
    </row>
    <row r="20" spans="1:8">
      <c r="A20" t="s">
        <v>532</v>
      </c>
      <c r="B20" t="s">
        <v>1032</v>
      </c>
      <c r="C20" t="s">
        <v>1514</v>
      </c>
      <c r="D20" t="str">
        <f t="shared" si="0"/>
        <v>Electronics</v>
      </c>
      <c r="E20">
        <v>227.05</v>
      </c>
      <c r="F20">
        <v>8</v>
      </c>
      <c r="G20">
        <f t="shared" si="1"/>
        <v>8</v>
      </c>
      <c r="H20" t="s">
        <v>4102</v>
      </c>
    </row>
    <row r="21" spans="1:8">
      <c r="A21" t="s">
        <v>533</v>
      </c>
      <c r="B21" t="s">
        <v>1033</v>
      </c>
      <c r="C21" t="s">
        <v>4106</v>
      </c>
      <c r="D21" t="str">
        <f t="shared" si="0"/>
        <v>Stationery</v>
      </c>
      <c r="E21">
        <v>944.43</v>
      </c>
      <c r="F21">
        <v>97</v>
      </c>
      <c r="G21">
        <f t="shared" si="1"/>
        <v>97</v>
      </c>
      <c r="H21" t="s">
        <v>4103</v>
      </c>
    </row>
    <row r="22" spans="1:8">
      <c r="A22" t="s">
        <v>534</v>
      </c>
      <c r="B22" t="s">
        <v>1034</v>
      </c>
      <c r="C22" t="s">
        <v>1517</v>
      </c>
      <c r="D22" t="str">
        <f t="shared" si="0"/>
        <v>Furniture</v>
      </c>
      <c r="E22">
        <v>763.27</v>
      </c>
      <c r="F22">
        <v>85</v>
      </c>
      <c r="G22">
        <f t="shared" si="1"/>
        <v>85</v>
      </c>
      <c r="H22" t="s">
        <v>4094</v>
      </c>
    </row>
    <row r="23" spans="1:8">
      <c r="A23" t="s">
        <v>535</v>
      </c>
      <c r="B23" t="s">
        <v>1035</v>
      </c>
      <c r="C23" t="s">
        <v>1516</v>
      </c>
      <c r="D23" t="str">
        <f t="shared" si="0"/>
        <v>Clothing</v>
      </c>
      <c r="E23">
        <v>262.69</v>
      </c>
      <c r="F23">
        <v>38</v>
      </c>
      <c r="G23">
        <f t="shared" si="1"/>
        <v>38</v>
      </c>
      <c r="H23" t="s">
        <v>4095</v>
      </c>
    </row>
    <row r="24" spans="1:8">
      <c r="A24" t="s">
        <v>536</v>
      </c>
      <c r="B24" t="s">
        <v>1036</v>
      </c>
      <c r="C24" t="s">
        <v>1514</v>
      </c>
      <c r="D24" t="str">
        <f t="shared" si="0"/>
        <v>Electronics</v>
      </c>
      <c r="E24">
        <v>705.49</v>
      </c>
      <c r="F24">
        <v>40</v>
      </c>
      <c r="G24">
        <f t="shared" si="1"/>
        <v>40</v>
      </c>
      <c r="H24" t="s">
        <v>4096</v>
      </c>
    </row>
    <row r="25" spans="1:8">
      <c r="A25" t="s">
        <v>537</v>
      </c>
      <c r="B25" t="s">
        <v>1037</v>
      </c>
      <c r="C25" t="s">
        <v>1518</v>
      </c>
      <c r="D25" t="str">
        <f t="shared" si="0"/>
        <v>Stationery</v>
      </c>
      <c r="E25">
        <v>531.58000000000004</v>
      </c>
      <c r="F25">
        <v>42</v>
      </c>
      <c r="G25">
        <f t="shared" si="1"/>
        <v>42</v>
      </c>
      <c r="H25" t="s">
        <v>4097</v>
      </c>
    </row>
    <row r="26" spans="1:8">
      <c r="A26" t="s">
        <v>538</v>
      </c>
      <c r="B26" t="s">
        <v>1038</v>
      </c>
      <c r="C26" t="s">
        <v>1516</v>
      </c>
      <c r="D26" t="str">
        <f t="shared" si="0"/>
        <v>Clothing</v>
      </c>
      <c r="E26">
        <v>187.08</v>
      </c>
      <c r="F26">
        <v>34</v>
      </c>
      <c r="G26">
        <f t="shared" si="1"/>
        <v>34</v>
      </c>
      <c r="H26" t="s">
        <v>4098</v>
      </c>
    </row>
    <row r="27" spans="1:8">
      <c r="A27" t="s">
        <v>539</v>
      </c>
      <c r="B27" t="s">
        <v>1039</v>
      </c>
      <c r="C27" t="s">
        <v>1518</v>
      </c>
      <c r="D27" t="str">
        <f t="shared" si="0"/>
        <v>Stationery</v>
      </c>
      <c r="E27">
        <v>843.67</v>
      </c>
      <c r="F27">
        <v>46</v>
      </c>
      <c r="G27">
        <f t="shared" si="1"/>
        <v>46</v>
      </c>
      <c r="H27" t="s">
        <v>4099</v>
      </c>
    </row>
    <row r="28" spans="1:8">
      <c r="A28" t="s">
        <v>540</v>
      </c>
      <c r="B28" t="s">
        <v>1040</v>
      </c>
      <c r="C28" t="s">
        <v>1518</v>
      </c>
      <c r="D28" t="str">
        <f t="shared" si="0"/>
        <v>Stationery</v>
      </c>
      <c r="E28">
        <v>434</v>
      </c>
      <c r="F28">
        <v>74</v>
      </c>
      <c r="G28">
        <f t="shared" si="1"/>
        <v>74</v>
      </c>
      <c r="H28" t="s">
        <v>4100</v>
      </c>
    </row>
    <row r="29" spans="1:8">
      <c r="A29" t="s">
        <v>541</v>
      </c>
      <c r="B29" t="s">
        <v>1041</v>
      </c>
      <c r="C29" t="s">
        <v>1515</v>
      </c>
      <c r="D29" t="str">
        <f t="shared" si="0"/>
        <v>Food</v>
      </c>
      <c r="E29">
        <v>566.44000000000005</v>
      </c>
      <c r="F29">
        <v>11</v>
      </c>
      <c r="G29">
        <f t="shared" si="1"/>
        <v>11</v>
      </c>
      <c r="H29" t="s">
        <v>4101</v>
      </c>
    </row>
    <row r="30" spans="1:8">
      <c r="A30" t="s">
        <v>542</v>
      </c>
      <c r="B30" t="s">
        <v>1042</v>
      </c>
      <c r="C30" t="s">
        <v>1515</v>
      </c>
      <c r="D30" t="str">
        <f t="shared" si="0"/>
        <v>Food</v>
      </c>
      <c r="E30">
        <v>448.08</v>
      </c>
      <c r="F30">
        <v>77</v>
      </c>
      <c r="G30">
        <f t="shared" si="1"/>
        <v>77</v>
      </c>
      <c r="H30" t="s">
        <v>4102</v>
      </c>
    </row>
    <row r="31" spans="1:8">
      <c r="A31" t="s">
        <v>543</v>
      </c>
      <c r="B31" t="s">
        <v>1043</v>
      </c>
      <c r="C31" t="s">
        <v>1515</v>
      </c>
      <c r="D31" t="str">
        <f t="shared" si="0"/>
        <v>Food</v>
      </c>
      <c r="E31">
        <v>142.6</v>
      </c>
      <c r="F31">
        <v>64</v>
      </c>
      <c r="G31">
        <f t="shared" si="1"/>
        <v>64</v>
      </c>
      <c r="H31" t="s">
        <v>4103</v>
      </c>
    </row>
    <row r="32" spans="1:8">
      <c r="A32" t="s">
        <v>544</v>
      </c>
      <c r="B32" t="s">
        <v>1044</v>
      </c>
      <c r="C32" t="s">
        <v>1514</v>
      </c>
      <c r="D32" t="str">
        <f t="shared" si="0"/>
        <v>Electronics</v>
      </c>
      <c r="E32">
        <v>430.97</v>
      </c>
      <c r="F32">
        <v>0</v>
      </c>
      <c r="G32">
        <f t="shared" si="1"/>
        <v>0</v>
      </c>
      <c r="H32" t="s">
        <v>4094</v>
      </c>
    </row>
    <row r="33" spans="1:8">
      <c r="A33" t="s">
        <v>545</v>
      </c>
      <c r="B33" t="s">
        <v>1045</v>
      </c>
      <c r="C33" t="s">
        <v>1514</v>
      </c>
      <c r="D33" t="str">
        <f t="shared" si="0"/>
        <v>Electronics</v>
      </c>
      <c r="E33">
        <v>508.75</v>
      </c>
      <c r="F33">
        <v>40</v>
      </c>
      <c r="G33">
        <f t="shared" si="1"/>
        <v>40</v>
      </c>
      <c r="H33" t="s">
        <v>4095</v>
      </c>
    </row>
    <row r="34" spans="1:8">
      <c r="A34" t="s">
        <v>546</v>
      </c>
      <c r="B34" t="s">
        <v>1046</v>
      </c>
      <c r="C34" t="s">
        <v>1516</v>
      </c>
      <c r="D34" t="str">
        <f t="shared" si="0"/>
        <v>Clothing</v>
      </c>
      <c r="E34">
        <v>421.87</v>
      </c>
      <c r="F34">
        <v>64</v>
      </c>
      <c r="G34">
        <f t="shared" si="1"/>
        <v>64</v>
      </c>
      <c r="H34" t="s">
        <v>4096</v>
      </c>
    </row>
    <row r="35" spans="1:8">
      <c r="A35" t="s">
        <v>547</v>
      </c>
      <c r="B35" t="s">
        <v>1047</v>
      </c>
      <c r="C35" t="s">
        <v>1517</v>
      </c>
      <c r="D35" t="str">
        <f t="shared" si="0"/>
        <v>Furniture</v>
      </c>
      <c r="E35">
        <v>736</v>
      </c>
      <c r="F35">
        <v>74</v>
      </c>
      <c r="G35">
        <f t="shared" si="1"/>
        <v>74</v>
      </c>
      <c r="H35" t="s">
        <v>4097</v>
      </c>
    </row>
    <row r="36" spans="1:8">
      <c r="A36" t="s">
        <v>548</v>
      </c>
      <c r="B36" t="s">
        <v>1048</v>
      </c>
      <c r="C36" t="s">
        <v>1517</v>
      </c>
      <c r="D36" t="str">
        <f t="shared" si="0"/>
        <v>Furniture</v>
      </c>
      <c r="E36">
        <v>269.37</v>
      </c>
      <c r="F36">
        <v>8</v>
      </c>
      <c r="G36">
        <f t="shared" si="1"/>
        <v>8</v>
      </c>
      <c r="H36" t="s">
        <v>4098</v>
      </c>
    </row>
    <row r="37" spans="1:8">
      <c r="A37" t="s">
        <v>549</v>
      </c>
      <c r="B37" t="s">
        <v>1049</v>
      </c>
      <c r="C37" t="s">
        <v>1518</v>
      </c>
      <c r="D37" t="str">
        <f t="shared" si="0"/>
        <v>Stationery</v>
      </c>
      <c r="E37">
        <v>79.55</v>
      </c>
      <c r="F37">
        <v>18</v>
      </c>
      <c r="G37">
        <f t="shared" si="1"/>
        <v>18</v>
      </c>
      <c r="H37" t="s">
        <v>4099</v>
      </c>
    </row>
    <row r="38" spans="1:8">
      <c r="A38" t="s">
        <v>550</v>
      </c>
      <c r="B38" t="s">
        <v>1050</v>
      </c>
      <c r="C38" t="s">
        <v>1514</v>
      </c>
      <c r="D38" t="str">
        <f t="shared" si="0"/>
        <v>Electronics</v>
      </c>
      <c r="E38">
        <v>319.07</v>
      </c>
      <c r="F38">
        <v>19</v>
      </c>
      <c r="G38">
        <f t="shared" si="1"/>
        <v>19</v>
      </c>
      <c r="H38" t="s">
        <v>4100</v>
      </c>
    </row>
    <row r="39" spans="1:8">
      <c r="A39" t="s">
        <v>551</v>
      </c>
      <c r="B39" t="s">
        <v>1051</v>
      </c>
      <c r="C39" t="s">
        <v>1518</v>
      </c>
      <c r="D39" t="str">
        <f t="shared" si="0"/>
        <v>Stationery</v>
      </c>
      <c r="E39">
        <v>720.06</v>
      </c>
      <c r="F39">
        <v>95</v>
      </c>
      <c r="G39">
        <f t="shared" si="1"/>
        <v>95</v>
      </c>
      <c r="H39" t="s">
        <v>4101</v>
      </c>
    </row>
    <row r="40" spans="1:8">
      <c r="A40" t="s">
        <v>552</v>
      </c>
      <c r="B40" t="s">
        <v>1052</v>
      </c>
      <c r="C40" t="s">
        <v>1517</v>
      </c>
      <c r="D40" t="str">
        <f t="shared" si="0"/>
        <v>Furniture</v>
      </c>
      <c r="E40">
        <v>760.24</v>
      </c>
      <c r="F40">
        <v>48</v>
      </c>
      <c r="G40">
        <f t="shared" si="1"/>
        <v>48</v>
      </c>
      <c r="H40" t="s">
        <v>4102</v>
      </c>
    </row>
    <row r="41" spans="1:8">
      <c r="A41" t="s">
        <v>553</v>
      </c>
      <c r="B41" t="s">
        <v>1053</v>
      </c>
      <c r="C41" t="s">
        <v>1515</v>
      </c>
      <c r="D41" t="str">
        <f t="shared" si="0"/>
        <v>Food</v>
      </c>
      <c r="E41">
        <v>768.09</v>
      </c>
      <c r="F41">
        <v>-4</v>
      </c>
      <c r="G41">
        <f t="shared" si="1"/>
        <v>0</v>
      </c>
      <c r="H41" t="s">
        <v>4103</v>
      </c>
    </row>
    <row r="42" spans="1:8">
      <c r="A42" t="s">
        <v>554</v>
      </c>
      <c r="B42" t="s">
        <v>1054</v>
      </c>
      <c r="C42" t="s">
        <v>1514</v>
      </c>
      <c r="D42" t="str">
        <f t="shared" si="0"/>
        <v>Electronics</v>
      </c>
      <c r="E42">
        <v>108.44</v>
      </c>
      <c r="F42">
        <v>-10</v>
      </c>
      <c r="G42">
        <f t="shared" si="1"/>
        <v>0</v>
      </c>
      <c r="H42" t="s">
        <v>4094</v>
      </c>
    </row>
    <row r="43" spans="1:8">
      <c r="A43" t="s">
        <v>555</v>
      </c>
      <c r="B43" t="s">
        <v>1055</v>
      </c>
      <c r="C43" t="s">
        <v>1518</v>
      </c>
      <c r="D43" t="str">
        <f t="shared" si="0"/>
        <v>Stationery</v>
      </c>
      <c r="E43">
        <v>779.74</v>
      </c>
      <c r="F43">
        <v>53</v>
      </c>
      <c r="G43">
        <f t="shared" si="1"/>
        <v>53</v>
      </c>
      <c r="H43" t="s">
        <v>4095</v>
      </c>
    </row>
    <row r="44" spans="1:8">
      <c r="A44" t="s">
        <v>556</v>
      </c>
      <c r="B44" t="s">
        <v>1056</v>
      </c>
      <c r="C44" t="s">
        <v>1517</v>
      </c>
      <c r="D44" t="str">
        <f t="shared" si="0"/>
        <v>Furniture</v>
      </c>
      <c r="E44">
        <v>636.39</v>
      </c>
      <c r="F44">
        <v>46</v>
      </c>
      <c r="G44">
        <f t="shared" si="1"/>
        <v>46</v>
      </c>
      <c r="H44" t="s">
        <v>4096</v>
      </c>
    </row>
    <row r="45" spans="1:8">
      <c r="A45" t="s">
        <v>557</v>
      </c>
      <c r="B45" t="s">
        <v>1057</v>
      </c>
      <c r="C45" t="s">
        <v>1517</v>
      </c>
      <c r="D45" t="str">
        <f t="shared" si="0"/>
        <v>Furniture</v>
      </c>
      <c r="E45">
        <v>191.12</v>
      </c>
      <c r="F45">
        <v>40</v>
      </c>
      <c r="G45">
        <f t="shared" si="1"/>
        <v>40</v>
      </c>
      <c r="H45" t="s">
        <v>4097</v>
      </c>
    </row>
    <row r="46" spans="1:8">
      <c r="A46" t="s">
        <v>558</v>
      </c>
      <c r="B46" t="s">
        <v>1058</v>
      </c>
      <c r="C46" t="s">
        <v>1516</v>
      </c>
      <c r="D46" t="str">
        <f t="shared" si="0"/>
        <v>Clothing</v>
      </c>
      <c r="E46">
        <v>990.39</v>
      </c>
      <c r="F46">
        <v>49</v>
      </c>
      <c r="G46">
        <f t="shared" si="1"/>
        <v>49</v>
      </c>
      <c r="H46" t="s">
        <v>4098</v>
      </c>
    </row>
    <row r="47" spans="1:8">
      <c r="A47" t="s">
        <v>559</v>
      </c>
      <c r="B47" t="s">
        <v>1059</v>
      </c>
      <c r="C47" t="s">
        <v>1517</v>
      </c>
      <c r="D47" t="str">
        <f t="shared" si="0"/>
        <v>Furniture</v>
      </c>
      <c r="E47">
        <v>797.12</v>
      </c>
      <c r="F47">
        <v>63</v>
      </c>
      <c r="G47">
        <f t="shared" si="1"/>
        <v>63</v>
      </c>
      <c r="H47" t="s">
        <v>4099</v>
      </c>
    </row>
    <row r="48" spans="1:8">
      <c r="A48" t="s">
        <v>560</v>
      </c>
      <c r="B48" t="s">
        <v>1060</v>
      </c>
      <c r="C48" t="s">
        <v>1515</v>
      </c>
      <c r="D48" t="str">
        <f t="shared" si="0"/>
        <v>Food</v>
      </c>
      <c r="E48">
        <v>635.09</v>
      </c>
      <c r="F48">
        <v>73</v>
      </c>
      <c r="G48">
        <f t="shared" si="1"/>
        <v>73</v>
      </c>
      <c r="H48" t="s">
        <v>4100</v>
      </c>
    </row>
    <row r="49" spans="1:8">
      <c r="A49" t="s">
        <v>561</v>
      </c>
      <c r="B49" t="s">
        <v>1061</v>
      </c>
      <c r="C49" t="s">
        <v>1516</v>
      </c>
      <c r="D49" t="str">
        <f t="shared" si="0"/>
        <v>Clothing</v>
      </c>
      <c r="E49">
        <v>394.76</v>
      </c>
      <c r="F49">
        <v>15</v>
      </c>
      <c r="G49">
        <f t="shared" si="1"/>
        <v>15</v>
      </c>
      <c r="H49" t="s">
        <v>4101</v>
      </c>
    </row>
    <row r="50" spans="1:8">
      <c r="A50" t="s">
        <v>562</v>
      </c>
      <c r="B50" t="s">
        <v>1062</v>
      </c>
      <c r="C50" t="s">
        <v>1516</v>
      </c>
      <c r="D50" t="str">
        <f t="shared" si="0"/>
        <v>Clothing</v>
      </c>
      <c r="E50">
        <v>291.57</v>
      </c>
      <c r="F50">
        <v>45</v>
      </c>
      <c r="G50">
        <f t="shared" si="1"/>
        <v>45</v>
      </c>
      <c r="H50" t="s">
        <v>4102</v>
      </c>
    </row>
    <row r="51" spans="1:8">
      <c r="A51" t="s">
        <v>563</v>
      </c>
      <c r="B51" t="s">
        <v>1063</v>
      </c>
      <c r="C51" t="s">
        <v>1515</v>
      </c>
      <c r="D51" t="str">
        <f t="shared" si="0"/>
        <v>Food</v>
      </c>
      <c r="E51">
        <v>451.98</v>
      </c>
      <c r="F51">
        <v>16</v>
      </c>
      <c r="G51">
        <f t="shared" si="1"/>
        <v>16</v>
      </c>
      <c r="H51" t="s">
        <v>4103</v>
      </c>
    </row>
    <row r="52" spans="1:8">
      <c r="A52" t="s">
        <v>564</v>
      </c>
      <c r="B52" t="s">
        <v>1064</v>
      </c>
      <c r="C52" t="s">
        <v>1514</v>
      </c>
      <c r="D52" t="str">
        <f t="shared" si="0"/>
        <v>Electronics</v>
      </c>
      <c r="E52">
        <v>699.79</v>
      </c>
      <c r="F52">
        <v>74</v>
      </c>
      <c r="G52">
        <f t="shared" si="1"/>
        <v>74</v>
      </c>
      <c r="H52" t="s">
        <v>4094</v>
      </c>
    </row>
    <row r="53" spans="1:8">
      <c r="A53" t="s">
        <v>565</v>
      </c>
      <c r="B53" t="s">
        <v>1065</v>
      </c>
      <c r="C53" t="s">
        <v>1514</v>
      </c>
      <c r="D53" t="str">
        <f t="shared" si="0"/>
        <v>Electronics</v>
      </c>
      <c r="E53">
        <v>844.49</v>
      </c>
      <c r="F53">
        <v>42</v>
      </c>
      <c r="G53">
        <f t="shared" si="1"/>
        <v>42</v>
      </c>
      <c r="H53" t="s">
        <v>4095</v>
      </c>
    </row>
    <row r="54" spans="1:8">
      <c r="A54" t="s">
        <v>566</v>
      </c>
      <c r="B54" t="s">
        <v>1066</v>
      </c>
      <c r="C54" t="s">
        <v>1515</v>
      </c>
      <c r="D54" t="str">
        <f t="shared" si="0"/>
        <v>Food</v>
      </c>
      <c r="E54">
        <v>733.54</v>
      </c>
      <c r="F54">
        <v>84</v>
      </c>
      <c r="G54">
        <f t="shared" si="1"/>
        <v>84</v>
      </c>
      <c r="H54" t="s">
        <v>4096</v>
      </c>
    </row>
    <row r="55" spans="1:8">
      <c r="A55" t="s">
        <v>567</v>
      </c>
      <c r="B55" t="s">
        <v>1067</v>
      </c>
      <c r="C55" t="s">
        <v>1515</v>
      </c>
      <c r="D55" t="str">
        <f t="shared" si="0"/>
        <v>Food</v>
      </c>
      <c r="E55">
        <v>652.5</v>
      </c>
      <c r="F55">
        <v>97</v>
      </c>
      <c r="G55">
        <f t="shared" si="1"/>
        <v>97</v>
      </c>
      <c r="H55" t="s">
        <v>4097</v>
      </c>
    </row>
    <row r="56" spans="1:8">
      <c r="A56" t="s">
        <v>568</v>
      </c>
      <c r="B56" t="s">
        <v>1068</v>
      </c>
      <c r="C56" t="s">
        <v>1516</v>
      </c>
      <c r="D56" t="str">
        <f t="shared" si="0"/>
        <v>Clothing</v>
      </c>
      <c r="E56">
        <v>195.42</v>
      </c>
      <c r="F56">
        <v>50</v>
      </c>
      <c r="G56">
        <f t="shared" si="1"/>
        <v>50</v>
      </c>
      <c r="H56" t="s">
        <v>4098</v>
      </c>
    </row>
    <row r="57" spans="1:8">
      <c r="A57" t="s">
        <v>569</v>
      </c>
      <c r="B57" t="s">
        <v>1069</v>
      </c>
      <c r="C57" t="s">
        <v>1516</v>
      </c>
      <c r="D57" t="str">
        <f t="shared" si="0"/>
        <v>Clothing</v>
      </c>
      <c r="E57">
        <v>695.68</v>
      </c>
      <c r="F57">
        <v>28</v>
      </c>
      <c r="G57">
        <f t="shared" si="1"/>
        <v>28</v>
      </c>
      <c r="H57" t="s">
        <v>4099</v>
      </c>
    </row>
    <row r="58" spans="1:8">
      <c r="A58" t="s">
        <v>570</v>
      </c>
      <c r="B58" t="s">
        <v>1070</v>
      </c>
      <c r="C58" t="s">
        <v>1518</v>
      </c>
      <c r="D58" t="str">
        <f t="shared" si="0"/>
        <v>Stationery</v>
      </c>
      <c r="E58">
        <v>585.20000000000005</v>
      </c>
      <c r="F58">
        <v>67</v>
      </c>
      <c r="G58">
        <f t="shared" si="1"/>
        <v>67</v>
      </c>
      <c r="H58" t="s">
        <v>4100</v>
      </c>
    </row>
    <row r="59" spans="1:8">
      <c r="A59" t="s">
        <v>571</v>
      </c>
      <c r="B59" t="s">
        <v>1071</v>
      </c>
      <c r="C59" t="s">
        <v>1516</v>
      </c>
      <c r="D59" t="str">
        <f t="shared" si="0"/>
        <v>Clothing</v>
      </c>
      <c r="E59">
        <v>607.80999999999995</v>
      </c>
      <c r="F59">
        <v>76</v>
      </c>
      <c r="G59">
        <f t="shared" si="1"/>
        <v>76</v>
      </c>
      <c r="H59" t="s">
        <v>4101</v>
      </c>
    </row>
    <row r="60" spans="1:8">
      <c r="A60" t="s">
        <v>572</v>
      </c>
      <c r="B60" t="s">
        <v>1072</v>
      </c>
      <c r="C60" t="s">
        <v>1517</v>
      </c>
      <c r="D60" t="str">
        <f t="shared" si="0"/>
        <v>Furniture</v>
      </c>
      <c r="E60">
        <v>367.37</v>
      </c>
      <c r="F60">
        <v>56</v>
      </c>
      <c r="G60">
        <f t="shared" si="1"/>
        <v>56</v>
      </c>
      <c r="H60" t="s">
        <v>4102</v>
      </c>
    </row>
    <row r="61" spans="1:8">
      <c r="A61" t="s">
        <v>573</v>
      </c>
      <c r="B61" t="s">
        <v>1073</v>
      </c>
      <c r="C61" t="s">
        <v>1515</v>
      </c>
      <c r="D61" t="str">
        <f t="shared" si="0"/>
        <v>Food</v>
      </c>
      <c r="E61">
        <v>474</v>
      </c>
      <c r="F61">
        <v>48</v>
      </c>
      <c r="G61">
        <f t="shared" si="1"/>
        <v>48</v>
      </c>
      <c r="H61" t="s">
        <v>4103</v>
      </c>
    </row>
    <row r="62" spans="1:8">
      <c r="A62" t="s">
        <v>574</v>
      </c>
      <c r="B62" t="s">
        <v>1074</v>
      </c>
      <c r="C62" t="s">
        <v>1518</v>
      </c>
      <c r="D62" t="str">
        <f t="shared" si="0"/>
        <v>Stationery</v>
      </c>
      <c r="E62">
        <v>679.73</v>
      </c>
      <c r="F62">
        <v>91</v>
      </c>
      <c r="G62">
        <f t="shared" si="1"/>
        <v>91</v>
      </c>
      <c r="H62" t="s">
        <v>4094</v>
      </c>
    </row>
    <row r="63" spans="1:8">
      <c r="A63" t="s">
        <v>575</v>
      </c>
      <c r="B63" t="s">
        <v>1075</v>
      </c>
      <c r="C63" t="s">
        <v>1516</v>
      </c>
      <c r="D63" t="str">
        <f t="shared" si="0"/>
        <v>Clothing</v>
      </c>
      <c r="E63">
        <v>492.24</v>
      </c>
      <c r="F63">
        <v>-8</v>
      </c>
      <c r="G63">
        <f t="shared" si="1"/>
        <v>0</v>
      </c>
      <c r="H63" t="s">
        <v>4095</v>
      </c>
    </row>
    <row r="64" spans="1:8">
      <c r="A64" t="s">
        <v>576</v>
      </c>
      <c r="B64" t="s">
        <v>1076</v>
      </c>
      <c r="C64" t="s">
        <v>1518</v>
      </c>
      <c r="D64" t="str">
        <f t="shared" si="0"/>
        <v>Stationery</v>
      </c>
      <c r="E64">
        <v>823.49</v>
      </c>
      <c r="F64">
        <v>6</v>
      </c>
      <c r="G64">
        <f t="shared" si="1"/>
        <v>6</v>
      </c>
      <c r="H64" t="s">
        <v>4096</v>
      </c>
    </row>
    <row r="65" spans="1:8">
      <c r="A65" t="s">
        <v>577</v>
      </c>
      <c r="B65" t="s">
        <v>1077</v>
      </c>
      <c r="C65" t="s">
        <v>1517</v>
      </c>
      <c r="D65" t="str">
        <f t="shared" si="0"/>
        <v>Furniture</v>
      </c>
      <c r="E65">
        <v>117.4</v>
      </c>
      <c r="F65">
        <v>-5</v>
      </c>
      <c r="G65">
        <f t="shared" si="1"/>
        <v>0</v>
      </c>
      <c r="H65" t="s">
        <v>4097</v>
      </c>
    </row>
    <row r="66" spans="1:8">
      <c r="A66" t="s">
        <v>578</v>
      </c>
      <c r="B66" t="s">
        <v>1078</v>
      </c>
      <c r="C66" t="s">
        <v>1517</v>
      </c>
      <c r="D66" t="str">
        <f t="shared" si="0"/>
        <v>Furniture</v>
      </c>
      <c r="E66">
        <v>628.92999999999995</v>
      </c>
      <c r="F66">
        <v>8</v>
      </c>
      <c r="G66">
        <f t="shared" si="1"/>
        <v>8</v>
      </c>
      <c r="H66" t="s">
        <v>4098</v>
      </c>
    </row>
    <row r="67" spans="1:8">
      <c r="A67" t="s">
        <v>579</v>
      </c>
      <c r="B67" t="s">
        <v>1079</v>
      </c>
      <c r="C67" t="s">
        <v>1518</v>
      </c>
      <c r="D67" t="str">
        <f t="shared" ref="D67:D130" si="2">PROPER(C67)</f>
        <v>Stationery</v>
      </c>
      <c r="E67">
        <v>678.41</v>
      </c>
      <c r="F67">
        <v>54</v>
      </c>
      <c r="G67">
        <f t="shared" ref="G67:G130" si="3">IF(F67&lt;0,0,F67)</f>
        <v>54</v>
      </c>
      <c r="H67" t="s">
        <v>4099</v>
      </c>
    </row>
    <row r="68" spans="1:8">
      <c r="A68" t="s">
        <v>580</v>
      </c>
      <c r="B68" t="s">
        <v>1080</v>
      </c>
      <c r="C68" t="s">
        <v>1515</v>
      </c>
      <c r="D68" t="str">
        <f t="shared" si="2"/>
        <v>Food</v>
      </c>
      <c r="E68">
        <v>135.61000000000001</v>
      </c>
      <c r="F68">
        <v>57</v>
      </c>
      <c r="G68">
        <f t="shared" si="3"/>
        <v>57</v>
      </c>
      <c r="H68" t="s">
        <v>4100</v>
      </c>
    </row>
    <row r="69" spans="1:8">
      <c r="A69" t="s">
        <v>581</v>
      </c>
      <c r="B69" t="s">
        <v>1081</v>
      </c>
      <c r="C69" t="s">
        <v>1515</v>
      </c>
      <c r="D69" t="str">
        <f t="shared" si="2"/>
        <v>Food</v>
      </c>
      <c r="E69">
        <v>465.71</v>
      </c>
      <c r="F69">
        <v>64</v>
      </c>
      <c r="G69">
        <f t="shared" si="3"/>
        <v>64</v>
      </c>
      <c r="H69" t="s">
        <v>4101</v>
      </c>
    </row>
    <row r="70" spans="1:8">
      <c r="A70" t="s">
        <v>582</v>
      </c>
      <c r="B70" t="s">
        <v>1082</v>
      </c>
      <c r="C70" t="s">
        <v>1516</v>
      </c>
      <c r="D70" t="str">
        <f t="shared" si="2"/>
        <v>Clothing</v>
      </c>
      <c r="E70">
        <v>225.49</v>
      </c>
      <c r="F70">
        <v>67</v>
      </c>
      <c r="G70">
        <f t="shared" si="3"/>
        <v>67</v>
      </c>
      <c r="H70" t="s">
        <v>4102</v>
      </c>
    </row>
    <row r="71" spans="1:8">
      <c r="A71" t="s">
        <v>583</v>
      </c>
      <c r="B71" t="s">
        <v>1083</v>
      </c>
      <c r="C71" t="s">
        <v>1514</v>
      </c>
      <c r="D71" t="str">
        <f t="shared" si="2"/>
        <v>Electronics</v>
      </c>
      <c r="E71">
        <v>431.57</v>
      </c>
      <c r="F71">
        <v>9</v>
      </c>
      <c r="G71">
        <f t="shared" si="3"/>
        <v>9</v>
      </c>
      <c r="H71" t="s">
        <v>4103</v>
      </c>
    </row>
    <row r="72" spans="1:8">
      <c r="A72" t="s">
        <v>584</v>
      </c>
      <c r="B72" t="s">
        <v>1084</v>
      </c>
      <c r="C72" t="s">
        <v>1515</v>
      </c>
      <c r="D72" t="str">
        <f t="shared" si="2"/>
        <v>Food</v>
      </c>
      <c r="E72">
        <v>230.14</v>
      </c>
      <c r="F72">
        <v>56</v>
      </c>
      <c r="G72">
        <f t="shared" si="3"/>
        <v>56</v>
      </c>
      <c r="H72" t="s">
        <v>4094</v>
      </c>
    </row>
    <row r="73" spans="1:8">
      <c r="A73" t="s">
        <v>585</v>
      </c>
      <c r="B73" t="s">
        <v>1085</v>
      </c>
      <c r="C73" t="s">
        <v>1515</v>
      </c>
      <c r="D73" t="str">
        <f t="shared" si="2"/>
        <v>Food</v>
      </c>
      <c r="E73">
        <v>955.7</v>
      </c>
      <c r="F73">
        <v>63</v>
      </c>
      <c r="G73">
        <f t="shared" si="3"/>
        <v>63</v>
      </c>
      <c r="H73" t="s">
        <v>4095</v>
      </c>
    </row>
    <row r="74" spans="1:8">
      <c r="A74" t="s">
        <v>586</v>
      </c>
      <c r="B74" t="s">
        <v>1086</v>
      </c>
      <c r="C74" t="s">
        <v>1516</v>
      </c>
      <c r="D74" t="str">
        <f t="shared" si="2"/>
        <v>Clothing</v>
      </c>
      <c r="E74">
        <v>270.33</v>
      </c>
      <c r="F74">
        <v>66</v>
      </c>
      <c r="G74">
        <f t="shared" si="3"/>
        <v>66</v>
      </c>
      <c r="H74" t="s">
        <v>4096</v>
      </c>
    </row>
    <row r="75" spans="1:8">
      <c r="A75" t="s">
        <v>587</v>
      </c>
      <c r="B75" t="s">
        <v>1087</v>
      </c>
      <c r="C75" t="s">
        <v>1517</v>
      </c>
      <c r="D75" t="str">
        <f t="shared" si="2"/>
        <v>Furniture</v>
      </c>
      <c r="E75">
        <v>411.36</v>
      </c>
      <c r="F75">
        <v>74</v>
      </c>
      <c r="G75">
        <f t="shared" si="3"/>
        <v>74</v>
      </c>
      <c r="H75" t="s">
        <v>4097</v>
      </c>
    </row>
    <row r="76" spans="1:8">
      <c r="A76" t="s">
        <v>588</v>
      </c>
      <c r="B76" t="s">
        <v>1088</v>
      </c>
      <c r="C76" t="s">
        <v>1516</v>
      </c>
      <c r="D76" t="str">
        <f t="shared" si="2"/>
        <v>Clothing</v>
      </c>
      <c r="E76">
        <v>132.56</v>
      </c>
      <c r="F76">
        <v>4</v>
      </c>
      <c r="G76">
        <f t="shared" si="3"/>
        <v>4</v>
      </c>
      <c r="H76" t="s">
        <v>4098</v>
      </c>
    </row>
    <row r="77" spans="1:8">
      <c r="A77" t="s">
        <v>589</v>
      </c>
      <c r="B77" t="s">
        <v>1089</v>
      </c>
      <c r="C77" t="s">
        <v>1517</v>
      </c>
      <c r="D77" t="str">
        <f t="shared" si="2"/>
        <v>Furniture</v>
      </c>
      <c r="E77">
        <v>527.69000000000005</v>
      </c>
      <c r="F77">
        <v>97</v>
      </c>
      <c r="G77">
        <f t="shared" si="3"/>
        <v>97</v>
      </c>
      <c r="H77" t="s">
        <v>4099</v>
      </c>
    </row>
    <row r="78" spans="1:8">
      <c r="A78" t="s">
        <v>590</v>
      </c>
      <c r="B78" t="s">
        <v>1090</v>
      </c>
      <c r="C78" t="s">
        <v>1518</v>
      </c>
      <c r="D78" t="str">
        <f t="shared" si="2"/>
        <v>Stationery</v>
      </c>
      <c r="E78">
        <v>580.25</v>
      </c>
      <c r="F78">
        <v>21</v>
      </c>
      <c r="G78">
        <f t="shared" si="3"/>
        <v>21</v>
      </c>
      <c r="H78" t="s">
        <v>4100</v>
      </c>
    </row>
    <row r="79" spans="1:8">
      <c r="A79" t="s">
        <v>591</v>
      </c>
      <c r="B79" t="s">
        <v>1091</v>
      </c>
      <c r="C79" t="s">
        <v>1514</v>
      </c>
      <c r="D79" t="str">
        <f t="shared" si="2"/>
        <v>Electronics</v>
      </c>
      <c r="E79">
        <v>626.32000000000005</v>
      </c>
      <c r="F79">
        <v>65</v>
      </c>
      <c r="G79">
        <f t="shared" si="3"/>
        <v>65</v>
      </c>
      <c r="H79" t="s">
        <v>4101</v>
      </c>
    </row>
    <row r="80" spans="1:8">
      <c r="A80" t="s">
        <v>592</v>
      </c>
      <c r="B80" t="s">
        <v>1092</v>
      </c>
      <c r="C80" t="s">
        <v>1518</v>
      </c>
      <c r="D80" t="str">
        <f t="shared" si="2"/>
        <v>Stationery</v>
      </c>
      <c r="E80">
        <v>828.12</v>
      </c>
      <c r="F80">
        <v>84</v>
      </c>
      <c r="G80">
        <f t="shared" si="3"/>
        <v>84</v>
      </c>
      <c r="H80" t="s">
        <v>4102</v>
      </c>
    </row>
    <row r="81" spans="1:8">
      <c r="A81" t="s">
        <v>593</v>
      </c>
      <c r="B81" t="s">
        <v>1093</v>
      </c>
      <c r="C81" t="s">
        <v>1514</v>
      </c>
      <c r="D81" t="str">
        <f t="shared" si="2"/>
        <v>Electronics</v>
      </c>
      <c r="E81">
        <v>219.41</v>
      </c>
      <c r="F81">
        <v>18</v>
      </c>
      <c r="G81">
        <f t="shared" si="3"/>
        <v>18</v>
      </c>
      <c r="H81" t="s">
        <v>4103</v>
      </c>
    </row>
    <row r="82" spans="1:8">
      <c r="A82" t="s">
        <v>594</v>
      </c>
      <c r="B82" t="s">
        <v>1094</v>
      </c>
      <c r="C82" t="s">
        <v>1515</v>
      </c>
      <c r="D82" t="str">
        <f t="shared" si="2"/>
        <v>Food</v>
      </c>
      <c r="E82">
        <v>490.56</v>
      </c>
      <c r="F82">
        <v>4</v>
      </c>
      <c r="G82">
        <f t="shared" si="3"/>
        <v>4</v>
      </c>
      <c r="H82" t="s">
        <v>4094</v>
      </c>
    </row>
    <row r="83" spans="1:8">
      <c r="A83" t="s">
        <v>595</v>
      </c>
      <c r="B83" t="s">
        <v>1095</v>
      </c>
      <c r="C83" t="s">
        <v>1515</v>
      </c>
      <c r="D83" t="str">
        <f t="shared" si="2"/>
        <v>Food</v>
      </c>
      <c r="E83">
        <v>72.930000000000007</v>
      </c>
      <c r="F83">
        <v>1</v>
      </c>
      <c r="G83">
        <f t="shared" si="3"/>
        <v>1</v>
      </c>
      <c r="H83" t="s">
        <v>4095</v>
      </c>
    </row>
    <row r="84" spans="1:8">
      <c r="A84" t="s">
        <v>596</v>
      </c>
      <c r="B84" t="s">
        <v>1096</v>
      </c>
      <c r="C84" t="s">
        <v>1514</v>
      </c>
      <c r="D84" t="str">
        <f t="shared" si="2"/>
        <v>Electronics</v>
      </c>
      <c r="E84">
        <v>792.19</v>
      </c>
      <c r="F84">
        <v>41</v>
      </c>
      <c r="G84">
        <f t="shared" si="3"/>
        <v>41</v>
      </c>
      <c r="H84" t="s">
        <v>4096</v>
      </c>
    </row>
    <row r="85" spans="1:8">
      <c r="A85" t="s">
        <v>597</v>
      </c>
      <c r="B85" t="s">
        <v>1097</v>
      </c>
      <c r="C85" t="s">
        <v>1517</v>
      </c>
      <c r="D85" t="str">
        <f t="shared" si="2"/>
        <v>Furniture</v>
      </c>
      <c r="E85">
        <v>329.11</v>
      </c>
      <c r="F85">
        <v>68</v>
      </c>
      <c r="G85">
        <f t="shared" si="3"/>
        <v>68</v>
      </c>
      <c r="H85" t="s">
        <v>4097</v>
      </c>
    </row>
    <row r="86" spans="1:8">
      <c r="A86" t="s">
        <v>598</v>
      </c>
      <c r="B86" t="s">
        <v>1098</v>
      </c>
      <c r="C86" t="s">
        <v>1517</v>
      </c>
      <c r="D86" t="str">
        <f t="shared" si="2"/>
        <v>Furniture</v>
      </c>
      <c r="E86">
        <v>536.46</v>
      </c>
      <c r="F86">
        <v>25</v>
      </c>
      <c r="G86">
        <f t="shared" si="3"/>
        <v>25</v>
      </c>
      <c r="H86" t="s">
        <v>4098</v>
      </c>
    </row>
    <row r="87" spans="1:8">
      <c r="A87" t="s">
        <v>599</v>
      </c>
      <c r="B87" t="s">
        <v>1099</v>
      </c>
      <c r="C87" t="s">
        <v>1516</v>
      </c>
      <c r="D87" t="str">
        <f t="shared" si="2"/>
        <v>Clothing</v>
      </c>
      <c r="E87">
        <v>112.84</v>
      </c>
      <c r="F87">
        <v>67</v>
      </c>
      <c r="G87">
        <f t="shared" si="3"/>
        <v>67</v>
      </c>
      <c r="H87" t="s">
        <v>4099</v>
      </c>
    </row>
    <row r="88" spans="1:8">
      <c r="A88" t="s">
        <v>600</v>
      </c>
      <c r="B88" t="s">
        <v>1100</v>
      </c>
      <c r="C88" t="s">
        <v>1514</v>
      </c>
      <c r="D88" t="str">
        <f t="shared" si="2"/>
        <v>Electronics</v>
      </c>
      <c r="E88">
        <v>340.83</v>
      </c>
      <c r="F88">
        <v>9</v>
      </c>
      <c r="G88">
        <f t="shared" si="3"/>
        <v>9</v>
      </c>
      <c r="H88" t="s">
        <v>4100</v>
      </c>
    </row>
    <row r="89" spans="1:8">
      <c r="A89" t="s">
        <v>601</v>
      </c>
      <c r="B89" t="s">
        <v>1101</v>
      </c>
      <c r="C89" t="s">
        <v>1517</v>
      </c>
      <c r="D89" t="str">
        <f t="shared" si="2"/>
        <v>Furniture</v>
      </c>
      <c r="E89">
        <v>995.34</v>
      </c>
      <c r="F89">
        <v>77</v>
      </c>
      <c r="G89">
        <f t="shared" si="3"/>
        <v>77</v>
      </c>
      <c r="H89" t="s">
        <v>4101</v>
      </c>
    </row>
    <row r="90" spans="1:8">
      <c r="A90" t="s">
        <v>602</v>
      </c>
      <c r="B90" t="s">
        <v>1102</v>
      </c>
      <c r="C90" t="s">
        <v>1517</v>
      </c>
      <c r="D90" t="str">
        <f t="shared" si="2"/>
        <v>Furniture</v>
      </c>
      <c r="E90">
        <v>769.9</v>
      </c>
      <c r="F90">
        <v>99</v>
      </c>
      <c r="G90">
        <f t="shared" si="3"/>
        <v>99</v>
      </c>
      <c r="H90" t="s">
        <v>4102</v>
      </c>
    </row>
    <row r="91" spans="1:8">
      <c r="A91" t="s">
        <v>603</v>
      </c>
      <c r="B91" t="s">
        <v>1103</v>
      </c>
      <c r="C91" t="s">
        <v>1514</v>
      </c>
      <c r="D91" t="str">
        <f t="shared" si="2"/>
        <v>Electronics</v>
      </c>
      <c r="E91">
        <v>475.06</v>
      </c>
      <c r="F91">
        <v>95</v>
      </c>
      <c r="G91">
        <f t="shared" si="3"/>
        <v>95</v>
      </c>
      <c r="H91" t="s">
        <v>4103</v>
      </c>
    </row>
    <row r="92" spans="1:8">
      <c r="A92" t="s">
        <v>604</v>
      </c>
      <c r="B92" t="s">
        <v>1104</v>
      </c>
      <c r="C92" t="s">
        <v>1517</v>
      </c>
      <c r="D92" t="str">
        <f t="shared" si="2"/>
        <v>Furniture</v>
      </c>
      <c r="E92">
        <v>984.78</v>
      </c>
      <c r="F92">
        <v>59</v>
      </c>
      <c r="G92">
        <f t="shared" si="3"/>
        <v>59</v>
      </c>
      <c r="H92" t="s">
        <v>4094</v>
      </c>
    </row>
    <row r="93" spans="1:8">
      <c r="A93" t="s">
        <v>605</v>
      </c>
      <c r="B93" t="s">
        <v>1105</v>
      </c>
      <c r="C93" t="s">
        <v>1517</v>
      </c>
      <c r="D93" t="str">
        <f t="shared" si="2"/>
        <v>Furniture</v>
      </c>
      <c r="E93">
        <v>827.37</v>
      </c>
      <c r="F93">
        <v>39</v>
      </c>
      <c r="G93">
        <f t="shared" si="3"/>
        <v>39</v>
      </c>
      <c r="H93" t="s">
        <v>4095</v>
      </c>
    </row>
    <row r="94" spans="1:8">
      <c r="A94" t="s">
        <v>606</v>
      </c>
      <c r="B94" t="s">
        <v>1106</v>
      </c>
      <c r="C94" t="s">
        <v>1516</v>
      </c>
      <c r="D94" t="str">
        <f t="shared" si="2"/>
        <v>Clothing</v>
      </c>
      <c r="E94">
        <v>583.88</v>
      </c>
      <c r="F94">
        <v>20</v>
      </c>
      <c r="G94">
        <f t="shared" si="3"/>
        <v>20</v>
      </c>
      <c r="H94" t="s">
        <v>4096</v>
      </c>
    </row>
    <row r="95" spans="1:8">
      <c r="A95" t="s">
        <v>607</v>
      </c>
      <c r="B95" t="s">
        <v>1107</v>
      </c>
      <c r="C95" t="s">
        <v>1515</v>
      </c>
      <c r="D95" t="str">
        <f t="shared" si="2"/>
        <v>Food</v>
      </c>
      <c r="E95">
        <v>147.41999999999999</v>
      </c>
      <c r="F95">
        <v>68</v>
      </c>
      <c r="G95">
        <f t="shared" si="3"/>
        <v>68</v>
      </c>
      <c r="H95" t="s">
        <v>4097</v>
      </c>
    </row>
    <row r="96" spans="1:8">
      <c r="A96" t="s">
        <v>608</v>
      </c>
      <c r="B96" t="s">
        <v>1108</v>
      </c>
      <c r="C96" t="s">
        <v>1515</v>
      </c>
      <c r="D96" t="str">
        <f t="shared" si="2"/>
        <v>Food</v>
      </c>
      <c r="E96">
        <v>728.6</v>
      </c>
      <c r="F96">
        <v>30</v>
      </c>
      <c r="G96">
        <f t="shared" si="3"/>
        <v>30</v>
      </c>
      <c r="H96" t="s">
        <v>4098</v>
      </c>
    </row>
    <row r="97" spans="1:8">
      <c r="A97" t="s">
        <v>609</v>
      </c>
      <c r="B97" t="s">
        <v>1109</v>
      </c>
      <c r="C97" t="s">
        <v>1518</v>
      </c>
      <c r="D97" t="str">
        <f t="shared" si="2"/>
        <v>Stationery</v>
      </c>
      <c r="E97">
        <v>590.16</v>
      </c>
      <c r="F97">
        <v>63</v>
      </c>
      <c r="G97">
        <f t="shared" si="3"/>
        <v>63</v>
      </c>
      <c r="H97" t="s">
        <v>4099</v>
      </c>
    </row>
    <row r="98" spans="1:8">
      <c r="A98" t="s">
        <v>610</v>
      </c>
      <c r="B98" t="s">
        <v>1110</v>
      </c>
      <c r="C98" t="s">
        <v>1514</v>
      </c>
      <c r="D98" t="str">
        <f t="shared" si="2"/>
        <v>Electronics</v>
      </c>
      <c r="E98">
        <v>889.08</v>
      </c>
      <c r="F98">
        <v>9</v>
      </c>
      <c r="G98">
        <f t="shared" si="3"/>
        <v>9</v>
      </c>
      <c r="H98" t="s">
        <v>4100</v>
      </c>
    </row>
    <row r="99" spans="1:8">
      <c r="A99" t="s">
        <v>611</v>
      </c>
      <c r="B99" t="s">
        <v>1111</v>
      </c>
      <c r="C99" t="s">
        <v>1515</v>
      </c>
      <c r="D99" t="str">
        <f t="shared" si="2"/>
        <v>Food</v>
      </c>
      <c r="E99">
        <v>57.22</v>
      </c>
      <c r="F99">
        <v>34</v>
      </c>
      <c r="G99">
        <f t="shared" si="3"/>
        <v>34</v>
      </c>
      <c r="H99" t="s">
        <v>4101</v>
      </c>
    </row>
    <row r="100" spans="1:8">
      <c r="A100" t="s">
        <v>612</v>
      </c>
      <c r="B100" t="s">
        <v>1112</v>
      </c>
      <c r="C100" t="s">
        <v>1514</v>
      </c>
      <c r="D100" t="str">
        <f t="shared" si="2"/>
        <v>Electronics</v>
      </c>
      <c r="E100">
        <v>401.24</v>
      </c>
      <c r="F100">
        <v>43</v>
      </c>
      <c r="G100">
        <f t="shared" si="3"/>
        <v>43</v>
      </c>
      <c r="H100" t="s">
        <v>4102</v>
      </c>
    </row>
    <row r="101" spans="1:8">
      <c r="A101" t="s">
        <v>613</v>
      </c>
      <c r="B101" t="s">
        <v>1113</v>
      </c>
      <c r="C101" t="s">
        <v>1517</v>
      </c>
      <c r="D101" t="str">
        <f t="shared" si="2"/>
        <v>Furniture</v>
      </c>
      <c r="E101">
        <v>796.33</v>
      </c>
      <c r="F101">
        <v>99</v>
      </c>
      <c r="G101">
        <f t="shared" si="3"/>
        <v>99</v>
      </c>
      <c r="H101" t="s">
        <v>4103</v>
      </c>
    </row>
    <row r="102" spans="1:8">
      <c r="A102" t="s">
        <v>614</v>
      </c>
      <c r="B102" t="s">
        <v>1114</v>
      </c>
      <c r="C102" t="s">
        <v>1516</v>
      </c>
      <c r="D102" t="str">
        <f t="shared" si="2"/>
        <v>Clothing</v>
      </c>
      <c r="E102">
        <v>802.31</v>
      </c>
      <c r="F102">
        <v>97</v>
      </c>
      <c r="G102">
        <f t="shared" si="3"/>
        <v>97</v>
      </c>
      <c r="H102" t="s">
        <v>4094</v>
      </c>
    </row>
    <row r="103" spans="1:8">
      <c r="A103" t="s">
        <v>615</v>
      </c>
      <c r="B103" t="s">
        <v>1115</v>
      </c>
      <c r="C103" t="s">
        <v>1514</v>
      </c>
      <c r="D103" t="str">
        <f t="shared" si="2"/>
        <v>Electronics</v>
      </c>
      <c r="E103">
        <v>612.07000000000005</v>
      </c>
      <c r="F103">
        <v>25</v>
      </c>
      <c r="G103">
        <f t="shared" si="3"/>
        <v>25</v>
      </c>
      <c r="H103" t="s">
        <v>4095</v>
      </c>
    </row>
    <row r="104" spans="1:8">
      <c r="A104" t="s">
        <v>616</v>
      </c>
      <c r="B104" t="s">
        <v>1116</v>
      </c>
      <c r="C104" t="s">
        <v>1515</v>
      </c>
      <c r="D104" t="str">
        <f t="shared" si="2"/>
        <v>Food</v>
      </c>
      <c r="E104">
        <v>366.32</v>
      </c>
      <c r="F104">
        <v>12</v>
      </c>
      <c r="G104">
        <f t="shared" si="3"/>
        <v>12</v>
      </c>
      <c r="H104" t="s">
        <v>4096</v>
      </c>
    </row>
    <row r="105" spans="1:8">
      <c r="A105" t="s">
        <v>617</v>
      </c>
      <c r="B105" t="s">
        <v>1117</v>
      </c>
      <c r="C105" t="s">
        <v>1516</v>
      </c>
      <c r="D105" t="str">
        <f t="shared" si="2"/>
        <v>Clothing</v>
      </c>
      <c r="E105">
        <v>241.28</v>
      </c>
      <c r="F105">
        <v>21</v>
      </c>
      <c r="G105">
        <f t="shared" si="3"/>
        <v>21</v>
      </c>
      <c r="H105" t="s">
        <v>4097</v>
      </c>
    </row>
    <row r="106" spans="1:8">
      <c r="A106" t="s">
        <v>618</v>
      </c>
      <c r="B106" t="s">
        <v>1118</v>
      </c>
      <c r="C106" t="s">
        <v>1516</v>
      </c>
      <c r="D106" t="str">
        <f t="shared" si="2"/>
        <v>Clothing</v>
      </c>
      <c r="E106">
        <v>55.88</v>
      </c>
      <c r="F106">
        <v>11</v>
      </c>
      <c r="G106">
        <f t="shared" si="3"/>
        <v>11</v>
      </c>
      <c r="H106" t="s">
        <v>4098</v>
      </c>
    </row>
    <row r="107" spans="1:8">
      <c r="A107" t="s">
        <v>619</v>
      </c>
      <c r="B107" t="s">
        <v>1119</v>
      </c>
      <c r="C107" t="s">
        <v>1518</v>
      </c>
      <c r="D107" t="str">
        <f t="shared" si="2"/>
        <v>Stationery</v>
      </c>
      <c r="E107">
        <v>876.55</v>
      </c>
      <c r="F107">
        <v>-9</v>
      </c>
      <c r="G107">
        <f t="shared" si="3"/>
        <v>0</v>
      </c>
      <c r="H107" t="s">
        <v>4099</v>
      </c>
    </row>
    <row r="108" spans="1:8">
      <c r="A108" t="s">
        <v>620</v>
      </c>
      <c r="B108" t="s">
        <v>1120</v>
      </c>
      <c r="C108" t="s">
        <v>1515</v>
      </c>
      <c r="D108" t="str">
        <f t="shared" si="2"/>
        <v>Food</v>
      </c>
      <c r="E108">
        <v>411.54</v>
      </c>
      <c r="F108">
        <v>98</v>
      </c>
      <c r="G108">
        <f t="shared" si="3"/>
        <v>98</v>
      </c>
      <c r="H108" t="s">
        <v>4100</v>
      </c>
    </row>
    <row r="109" spans="1:8">
      <c r="A109" t="s">
        <v>621</v>
      </c>
      <c r="B109" t="s">
        <v>1121</v>
      </c>
      <c r="C109" t="s">
        <v>1516</v>
      </c>
      <c r="D109" t="str">
        <f t="shared" si="2"/>
        <v>Clothing</v>
      </c>
      <c r="E109">
        <v>756.41</v>
      </c>
      <c r="F109">
        <v>63</v>
      </c>
      <c r="G109">
        <f t="shared" si="3"/>
        <v>63</v>
      </c>
      <c r="H109" t="s">
        <v>4101</v>
      </c>
    </row>
    <row r="110" spans="1:8">
      <c r="A110" t="s">
        <v>622</v>
      </c>
      <c r="B110" t="s">
        <v>1122</v>
      </c>
      <c r="C110" t="s">
        <v>1518</v>
      </c>
      <c r="D110" t="str">
        <f t="shared" si="2"/>
        <v>Stationery</v>
      </c>
      <c r="E110">
        <v>302.37</v>
      </c>
      <c r="F110">
        <v>75</v>
      </c>
      <c r="G110">
        <f t="shared" si="3"/>
        <v>75</v>
      </c>
      <c r="H110" t="s">
        <v>4102</v>
      </c>
    </row>
    <row r="111" spans="1:8">
      <c r="A111" t="s">
        <v>623</v>
      </c>
      <c r="B111" t="s">
        <v>1123</v>
      </c>
      <c r="C111" t="s">
        <v>1518</v>
      </c>
      <c r="D111" t="str">
        <f t="shared" si="2"/>
        <v>Stationery</v>
      </c>
      <c r="E111">
        <v>510.18</v>
      </c>
      <c r="F111">
        <v>86</v>
      </c>
      <c r="G111">
        <f t="shared" si="3"/>
        <v>86</v>
      </c>
      <c r="H111" t="s">
        <v>4103</v>
      </c>
    </row>
    <row r="112" spans="1:8">
      <c r="A112" t="s">
        <v>624</v>
      </c>
      <c r="B112" t="s">
        <v>1124</v>
      </c>
      <c r="C112" t="s">
        <v>1517</v>
      </c>
      <c r="D112" t="str">
        <f t="shared" si="2"/>
        <v>Furniture</v>
      </c>
      <c r="E112">
        <v>220.09</v>
      </c>
      <c r="F112">
        <v>82</v>
      </c>
      <c r="G112">
        <f t="shared" si="3"/>
        <v>82</v>
      </c>
      <c r="H112" t="s">
        <v>4094</v>
      </c>
    </row>
    <row r="113" spans="1:8">
      <c r="A113" t="s">
        <v>625</v>
      </c>
      <c r="B113" t="s">
        <v>1125</v>
      </c>
      <c r="C113" t="s">
        <v>1518</v>
      </c>
      <c r="D113" t="str">
        <f t="shared" si="2"/>
        <v>Stationery</v>
      </c>
      <c r="E113">
        <v>601.62</v>
      </c>
      <c r="F113">
        <v>42</v>
      </c>
      <c r="G113">
        <f t="shared" si="3"/>
        <v>42</v>
      </c>
      <c r="H113" t="s">
        <v>4095</v>
      </c>
    </row>
    <row r="114" spans="1:8">
      <c r="A114" t="s">
        <v>626</v>
      </c>
      <c r="B114" t="s">
        <v>1126</v>
      </c>
      <c r="C114" t="s">
        <v>1514</v>
      </c>
      <c r="D114" t="str">
        <f t="shared" si="2"/>
        <v>Electronics</v>
      </c>
      <c r="E114">
        <v>919.78</v>
      </c>
      <c r="F114">
        <v>90</v>
      </c>
      <c r="G114">
        <f t="shared" si="3"/>
        <v>90</v>
      </c>
      <c r="H114" t="s">
        <v>4096</v>
      </c>
    </row>
    <row r="115" spans="1:8">
      <c r="A115" t="s">
        <v>627</v>
      </c>
      <c r="B115" t="s">
        <v>1127</v>
      </c>
      <c r="C115" t="s">
        <v>1515</v>
      </c>
      <c r="D115" t="str">
        <f t="shared" si="2"/>
        <v>Food</v>
      </c>
      <c r="E115">
        <v>290.58999999999997</v>
      </c>
      <c r="F115">
        <v>55</v>
      </c>
      <c r="G115">
        <f t="shared" si="3"/>
        <v>55</v>
      </c>
      <c r="H115" t="s">
        <v>4097</v>
      </c>
    </row>
    <row r="116" spans="1:8">
      <c r="A116" t="s">
        <v>628</v>
      </c>
      <c r="B116" t="s">
        <v>1128</v>
      </c>
      <c r="C116" t="s">
        <v>1514</v>
      </c>
      <c r="D116" t="str">
        <f t="shared" si="2"/>
        <v>Electronics</v>
      </c>
      <c r="E116">
        <v>237.22</v>
      </c>
      <c r="F116">
        <v>42</v>
      </c>
      <c r="G116">
        <f t="shared" si="3"/>
        <v>42</v>
      </c>
      <c r="H116" t="s">
        <v>4098</v>
      </c>
    </row>
    <row r="117" spans="1:8">
      <c r="A117" t="s">
        <v>629</v>
      </c>
      <c r="B117" t="s">
        <v>1129</v>
      </c>
      <c r="C117" t="s">
        <v>1516</v>
      </c>
      <c r="D117" t="str">
        <f t="shared" si="2"/>
        <v>Clothing</v>
      </c>
      <c r="E117">
        <v>100.65</v>
      </c>
      <c r="F117">
        <v>84</v>
      </c>
      <c r="G117">
        <f t="shared" si="3"/>
        <v>84</v>
      </c>
      <c r="H117" t="s">
        <v>4099</v>
      </c>
    </row>
    <row r="118" spans="1:8">
      <c r="A118" t="s">
        <v>630</v>
      </c>
      <c r="B118" t="s">
        <v>1130</v>
      </c>
      <c r="C118" t="s">
        <v>1514</v>
      </c>
      <c r="D118" t="str">
        <f t="shared" si="2"/>
        <v>Electronics</v>
      </c>
      <c r="E118">
        <v>274.7</v>
      </c>
      <c r="F118">
        <v>96</v>
      </c>
      <c r="G118">
        <f t="shared" si="3"/>
        <v>96</v>
      </c>
      <c r="H118" t="s">
        <v>4100</v>
      </c>
    </row>
    <row r="119" spans="1:8">
      <c r="A119" t="s">
        <v>631</v>
      </c>
      <c r="B119" t="s">
        <v>1131</v>
      </c>
      <c r="C119" t="s">
        <v>1518</v>
      </c>
      <c r="D119" t="str">
        <f t="shared" si="2"/>
        <v>Stationery</v>
      </c>
      <c r="E119">
        <v>524.96</v>
      </c>
      <c r="F119">
        <v>62</v>
      </c>
      <c r="G119">
        <f t="shared" si="3"/>
        <v>62</v>
      </c>
      <c r="H119" t="s">
        <v>4101</v>
      </c>
    </row>
    <row r="120" spans="1:8">
      <c r="A120" t="s">
        <v>632</v>
      </c>
      <c r="B120" t="s">
        <v>1132</v>
      </c>
      <c r="C120" t="s">
        <v>1514</v>
      </c>
      <c r="D120" t="str">
        <f t="shared" si="2"/>
        <v>Electronics</v>
      </c>
      <c r="E120">
        <v>794.42</v>
      </c>
      <c r="F120">
        <v>25</v>
      </c>
      <c r="G120">
        <f t="shared" si="3"/>
        <v>25</v>
      </c>
      <c r="H120" t="s">
        <v>4102</v>
      </c>
    </row>
    <row r="121" spans="1:8">
      <c r="A121" t="s">
        <v>633</v>
      </c>
      <c r="B121" t="s">
        <v>1133</v>
      </c>
      <c r="C121" t="s">
        <v>1518</v>
      </c>
      <c r="D121" t="str">
        <f t="shared" si="2"/>
        <v>Stationery</v>
      </c>
      <c r="E121">
        <v>466.35</v>
      </c>
      <c r="F121">
        <v>36</v>
      </c>
      <c r="G121">
        <f t="shared" si="3"/>
        <v>36</v>
      </c>
      <c r="H121" t="s">
        <v>4103</v>
      </c>
    </row>
    <row r="122" spans="1:8">
      <c r="A122" t="s">
        <v>634</v>
      </c>
      <c r="B122" t="s">
        <v>1134</v>
      </c>
      <c r="C122" t="s">
        <v>1514</v>
      </c>
      <c r="D122" t="str">
        <f t="shared" si="2"/>
        <v>Electronics</v>
      </c>
      <c r="E122">
        <v>304.88</v>
      </c>
      <c r="F122">
        <v>68</v>
      </c>
      <c r="G122">
        <f t="shared" si="3"/>
        <v>68</v>
      </c>
      <c r="H122" t="s">
        <v>4094</v>
      </c>
    </row>
    <row r="123" spans="1:8">
      <c r="A123" t="s">
        <v>635</v>
      </c>
      <c r="B123" t="s">
        <v>1135</v>
      </c>
      <c r="C123" t="s">
        <v>1514</v>
      </c>
      <c r="D123" t="str">
        <f t="shared" si="2"/>
        <v>Electronics</v>
      </c>
      <c r="E123">
        <v>134.71</v>
      </c>
      <c r="F123">
        <v>45</v>
      </c>
      <c r="G123">
        <f t="shared" si="3"/>
        <v>45</v>
      </c>
      <c r="H123" t="s">
        <v>4095</v>
      </c>
    </row>
    <row r="124" spans="1:8">
      <c r="A124" t="s">
        <v>636</v>
      </c>
      <c r="B124" t="s">
        <v>1136</v>
      </c>
      <c r="C124" t="s">
        <v>1517</v>
      </c>
      <c r="D124" t="str">
        <f t="shared" si="2"/>
        <v>Furniture</v>
      </c>
      <c r="E124">
        <v>458.52</v>
      </c>
      <c r="F124">
        <v>76</v>
      </c>
      <c r="G124">
        <f t="shared" si="3"/>
        <v>76</v>
      </c>
      <c r="H124" t="s">
        <v>4096</v>
      </c>
    </row>
    <row r="125" spans="1:8">
      <c r="A125" t="s">
        <v>637</v>
      </c>
      <c r="B125" t="s">
        <v>1137</v>
      </c>
      <c r="C125" t="s">
        <v>1515</v>
      </c>
      <c r="D125" t="str">
        <f t="shared" si="2"/>
        <v>Food</v>
      </c>
      <c r="E125">
        <v>892.51</v>
      </c>
      <c r="F125">
        <v>80</v>
      </c>
      <c r="G125">
        <f t="shared" si="3"/>
        <v>80</v>
      </c>
      <c r="H125" t="s">
        <v>4097</v>
      </c>
    </row>
    <row r="126" spans="1:8">
      <c r="A126" t="s">
        <v>638</v>
      </c>
      <c r="B126" t="s">
        <v>1138</v>
      </c>
      <c r="C126" t="s">
        <v>1516</v>
      </c>
      <c r="D126" t="str">
        <f t="shared" si="2"/>
        <v>Clothing</v>
      </c>
      <c r="E126">
        <v>884.02</v>
      </c>
      <c r="F126">
        <v>41</v>
      </c>
      <c r="G126">
        <f t="shared" si="3"/>
        <v>41</v>
      </c>
      <c r="H126" t="s">
        <v>4098</v>
      </c>
    </row>
    <row r="127" spans="1:8">
      <c r="A127" t="s">
        <v>639</v>
      </c>
      <c r="B127" t="s">
        <v>1139</v>
      </c>
      <c r="C127" t="s">
        <v>1514</v>
      </c>
      <c r="D127" t="str">
        <f t="shared" si="2"/>
        <v>Electronics</v>
      </c>
      <c r="E127">
        <v>987.58</v>
      </c>
      <c r="F127">
        <v>84</v>
      </c>
      <c r="G127">
        <f t="shared" si="3"/>
        <v>84</v>
      </c>
      <c r="H127" t="s">
        <v>4099</v>
      </c>
    </row>
    <row r="128" spans="1:8">
      <c r="A128" t="s">
        <v>640</v>
      </c>
      <c r="B128" t="s">
        <v>1140</v>
      </c>
      <c r="C128" t="s">
        <v>1516</v>
      </c>
      <c r="D128" t="str">
        <f t="shared" si="2"/>
        <v>Clothing</v>
      </c>
      <c r="E128">
        <v>377.17</v>
      </c>
      <c r="F128">
        <v>94</v>
      </c>
      <c r="G128">
        <f t="shared" si="3"/>
        <v>94</v>
      </c>
      <c r="H128" t="s">
        <v>4100</v>
      </c>
    </row>
    <row r="129" spans="1:8">
      <c r="A129" t="s">
        <v>641</v>
      </c>
      <c r="B129" t="s">
        <v>1141</v>
      </c>
      <c r="C129" t="s">
        <v>1516</v>
      </c>
      <c r="D129" t="str">
        <f t="shared" si="2"/>
        <v>Clothing</v>
      </c>
      <c r="E129">
        <v>163.44</v>
      </c>
      <c r="F129">
        <v>12</v>
      </c>
      <c r="G129">
        <f t="shared" si="3"/>
        <v>12</v>
      </c>
      <c r="H129" t="s">
        <v>4101</v>
      </c>
    </row>
    <row r="130" spans="1:8">
      <c r="A130" t="s">
        <v>642</v>
      </c>
      <c r="B130" t="s">
        <v>1142</v>
      </c>
      <c r="C130" t="s">
        <v>1515</v>
      </c>
      <c r="D130" t="str">
        <f t="shared" si="2"/>
        <v>Food</v>
      </c>
      <c r="E130">
        <v>328.15</v>
      </c>
      <c r="F130">
        <v>70</v>
      </c>
      <c r="G130">
        <f t="shared" si="3"/>
        <v>70</v>
      </c>
      <c r="H130" t="s">
        <v>4102</v>
      </c>
    </row>
    <row r="131" spans="1:8">
      <c r="A131" t="s">
        <v>643</v>
      </c>
      <c r="B131" t="s">
        <v>1143</v>
      </c>
      <c r="C131" t="s">
        <v>1514</v>
      </c>
      <c r="D131" t="str">
        <f t="shared" ref="D131:D194" si="4">PROPER(C131)</f>
        <v>Electronics</v>
      </c>
      <c r="E131">
        <v>73.709999999999994</v>
      </c>
      <c r="F131">
        <v>78</v>
      </c>
      <c r="G131">
        <f t="shared" ref="G131:G194" si="5">IF(F131&lt;0,0,F131)</f>
        <v>78</v>
      </c>
      <c r="H131" t="s">
        <v>4103</v>
      </c>
    </row>
    <row r="132" spans="1:8">
      <c r="A132" t="s">
        <v>644</v>
      </c>
      <c r="B132" t="s">
        <v>1144</v>
      </c>
      <c r="C132" t="s">
        <v>1514</v>
      </c>
      <c r="D132" t="str">
        <f t="shared" si="4"/>
        <v>Electronics</v>
      </c>
      <c r="E132">
        <v>140.4</v>
      </c>
      <c r="F132">
        <v>32</v>
      </c>
      <c r="G132">
        <f t="shared" si="5"/>
        <v>32</v>
      </c>
      <c r="H132" t="s">
        <v>4094</v>
      </c>
    </row>
    <row r="133" spans="1:8">
      <c r="A133" t="s">
        <v>645</v>
      </c>
      <c r="B133" t="s">
        <v>1145</v>
      </c>
      <c r="C133" t="s">
        <v>1515</v>
      </c>
      <c r="D133" t="str">
        <f t="shared" si="4"/>
        <v>Food</v>
      </c>
      <c r="E133">
        <v>212.57</v>
      </c>
      <c r="F133">
        <v>13</v>
      </c>
      <c r="G133">
        <f t="shared" si="5"/>
        <v>13</v>
      </c>
      <c r="H133" t="s">
        <v>4095</v>
      </c>
    </row>
    <row r="134" spans="1:8">
      <c r="A134" t="s">
        <v>646</v>
      </c>
      <c r="B134" t="s">
        <v>1146</v>
      </c>
      <c r="C134" t="s">
        <v>1515</v>
      </c>
      <c r="D134" t="str">
        <f t="shared" si="4"/>
        <v>Food</v>
      </c>
      <c r="E134">
        <v>949.27</v>
      </c>
      <c r="F134">
        <v>94</v>
      </c>
      <c r="G134">
        <f t="shared" si="5"/>
        <v>94</v>
      </c>
      <c r="H134" t="s">
        <v>4096</v>
      </c>
    </row>
    <row r="135" spans="1:8">
      <c r="A135" t="s">
        <v>647</v>
      </c>
      <c r="B135" t="s">
        <v>1147</v>
      </c>
      <c r="C135" t="s">
        <v>1514</v>
      </c>
      <c r="D135" t="str">
        <f t="shared" si="4"/>
        <v>Electronics</v>
      </c>
      <c r="E135">
        <v>497.68</v>
      </c>
      <c r="F135">
        <v>-2</v>
      </c>
      <c r="G135">
        <f t="shared" si="5"/>
        <v>0</v>
      </c>
      <c r="H135" t="s">
        <v>4097</v>
      </c>
    </row>
    <row r="136" spans="1:8">
      <c r="A136" t="s">
        <v>648</v>
      </c>
      <c r="B136" t="s">
        <v>1148</v>
      </c>
      <c r="C136" t="s">
        <v>1518</v>
      </c>
      <c r="D136" t="str">
        <f t="shared" si="4"/>
        <v>Stationery</v>
      </c>
      <c r="E136">
        <v>603.72</v>
      </c>
      <c r="F136">
        <v>45</v>
      </c>
      <c r="G136">
        <f t="shared" si="5"/>
        <v>45</v>
      </c>
      <c r="H136" t="s">
        <v>4098</v>
      </c>
    </row>
    <row r="137" spans="1:8">
      <c r="A137" t="s">
        <v>649</v>
      </c>
      <c r="B137" t="s">
        <v>1149</v>
      </c>
      <c r="C137" t="s">
        <v>1515</v>
      </c>
      <c r="D137" t="str">
        <f t="shared" si="4"/>
        <v>Food</v>
      </c>
      <c r="E137">
        <v>229.05</v>
      </c>
      <c r="F137">
        <v>-8</v>
      </c>
      <c r="G137">
        <f t="shared" si="5"/>
        <v>0</v>
      </c>
      <c r="H137" t="s">
        <v>4099</v>
      </c>
    </row>
    <row r="138" spans="1:8">
      <c r="A138" t="s">
        <v>650</v>
      </c>
      <c r="B138" t="s">
        <v>1150</v>
      </c>
      <c r="C138" t="s">
        <v>1515</v>
      </c>
      <c r="D138" t="str">
        <f t="shared" si="4"/>
        <v>Food</v>
      </c>
      <c r="E138">
        <v>704</v>
      </c>
      <c r="F138">
        <v>68</v>
      </c>
      <c r="G138">
        <f t="shared" si="5"/>
        <v>68</v>
      </c>
      <c r="H138" t="s">
        <v>4100</v>
      </c>
    </row>
    <row r="139" spans="1:8">
      <c r="A139" t="s">
        <v>651</v>
      </c>
      <c r="B139" t="s">
        <v>1151</v>
      </c>
      <c r="C139" t="s">
        <v>1515</v>
      </c>
      <c r="D139" t="str">
        <f t="shared" si="4"/>
        <v>Food</v>
      </c>
      <c r="E139">
        <v>187.68</v>
      </c>
      <c r="F139">
        <v>64</v>
      </c>
      <c r="G139">
        <f t="shared" si="5"/>
        <v>64</v>
      </c>
      <c r="H139" t="s">
        <v>4101</v>
      </c>
    </row>
    <row r="140" spans="1:8">
      <c r="A140" t="s">
        <v>652</v>
      </c>
      <c r="B140" t="s">
        <v>1152</v>
      </c>
      <c r="C140" t="s">
        <v>1517</v>
      </c>
      <c r="D140" t="str">
        <f t="shared" si="4"/>
        <v>Furniture</v>
      </c>
      <c r="E140">
        <v>794.47</v>
      </c>
      <c r="F140">
        <v>85</v>
      </c>
      <c r="G140">
        <f t="shared" si="5"/>
        <v>85</v>
      </c>
      <c r="H140" t="s">
        <v>4102</v>
      </c>
    </row>
    <row r="141" spans="1:8">
      <c r="A141" t="s">
        <v>653</v>
      </c>
      <c r="B141" t="s">
        <v>1153</v>
      </c>
      <c r="C141" t="s">
        <v>1518</v>
      </c>
      <c r="D141" t="str">
        <f t="shared" si="4"/>
        <v>Stationery</v>
      </c>
      <c r="E141">
        <v>113.89</v>
      </c>
      <c r="F141">
        <v>-2</v>
      </c>
      <c r="G141">
        <f t="shared" si="5"/>
        <v>0</v>
      </c>
      <c r="H141" t="s">
        <v>4103</v>
      </c>
    </row>
    <row r="142" spans="1:8">
      <c r="A142" t="s">
        <v>654</v>
      </c>
      <c r="B142" t="s">
        <v>1154</v>
      </c>
      <c r="C142" t="s">
        <v>1514</v>
      </c>
      <c r="D142" t="str">
        <f t="shared" si="4"/>
        <v>Electronics</v>
      </c>
      <c r="E142">
        <v>579.39</v>
      </c>
      <c r="F142">
        <v>62</v>
      </c>
      <c r="G142">
        <f t="shared" si="5"/>
        <v>62</v>
      </c>
      <c r="H142" t="s">
        <v>4094</v>
      </c>
    </row>
    <row r="143" spans="1:8">
      <c r="A143" t="s">
        <v>655</v>
      </c>
      <c r="B143" t="s">
        <v>1155</v>
      </c>
      <c r="C143" t="s">
        <v>1518</v>
      </c>
      <c r="D143" t="str">
        <f t="shared" si="4"/>
        <v>Stationery</v>
      </c>
      <c r="E143">
        <v>681.47</v>
      </c>
      <c r="F143">
        <v>24</v>
      </c>
      <c r="G143">
        <f t="shared" si="5"/>
        <v>24</v>
      </c>
      <c r="H143" t="s">
        <v>4095</v>
      </c>
    </row>
    <row r="144" spans="1:8">
      <c r="A144" t="s">
        <v>656</v>
      </c>
      <c r="B144" t="s">
        <v>1156</v>
      </c>
      <c r="C144" t="s">
        <v>1518</v>
      </c>
      <c r="D144" t="str">
        <f t="shared" si="4"/>
        <v>Stationery</v>
      </c>
      <c r="E144">
        <v>86.67</v>
      </c>
      <c r="F144">
        <v>14</v>
      </c>
      <c r="G144">
        <f t="shared" si="5"/>
        <v>14</v>
      </c>
      <c r="H144" t="s">
        <v>4096</v>
      </c>
    </row>
    <row r="145" spans="1:8">
      <c r="A145" t="s">
        <v>657</v>
      </c>
      <c r="B145" t="s">
        <v>1157</v>
      </c>
      <c r="C145" t="s">
        <v>1517</v>
      </c>
      <c r="D145" t="str">
        <f t="shared" si="4"/>
        <v>Furniture</v>
      </c>
      <c r="E145">
        <v>380.33</v>
      </c>
      <c r="F145">
        <v>38</v>
      </c>
      <c r="G145">
        <f t="shared" si="5"/>
        <v>38</v>
      </c>
      <c r="H145" t="s">
        <v>4097</v>
      </c>
    </row>
    <row r="146" spans="1:8">
      <c r="A146" t="s">
        <v>658</v>
      </c>
      <c r="B146" t="s">
        <v>1158</v>
      </c>
      <c r="C146" t="s">
        <v>1516</v>
      </c>
      <c r="D146" t="str">
        <f t="shared" si="4"/>
        <v>Clothing</v>
      </c>
      <c r="E146">
        <v>684.58</v>
      </c>
      <c r="F146">
        <v>52</v>
      </c>
      <c r="G146">
        <f t="shared" si="5"/>
        <v>52</v>
      </c>
      <c r="H146" t="s">
        <v>4098</v>
      </c>
    </row>
    <row r="147" spans="1:8">
      <c r="A147" t="s">
        <v>659</v>
      </c>
      <c r="B147" t="s">
        <v>1159</v>
      </c>
      <c r="C147" t="s">
        <v>1517</v>
      </c>
      <c r="D147" t="str">
        <f t="shared" si="4"/>
        <v>Furniture</v>
      </c>
      <c r="E147">
        <v>618.16999999999996</v>
      </c>
      <c r="F147">
        <v>28</v>
      </c>
      <c r="G147">
        <f t="shared" si="5"/>
        <v>28</v>
      </c>
      <c r="H147" t="s">
        <v>4099</v>
      </c>
    </row>
    <row r="148" spans="1:8">
      <c r="A148" t="s">
        <v>660</v>
      </c>
      <c r="B148" t="s">
        <v>1160</v>
      </c>
      <c r="C148" t="s">
        <v>1517</v>
      </c>
      <c r="D148" t="str">
        <f t="shared" si="4"/>
        <v>Furniture</v>
      </c>
      <c r="E148">
        <v>156.01</v>
      </c>
      <c r="F148">
        <v>88</v>
      </c>
      <c r="G148">
        <f t="shared" si="5"/>
        <v>88</v>
      </c>
      <c r="H148" t="s">
        <v>4100</v>
      </c>
    </row>
    <row r="149" spans="1:8">
      <c r="A149" t="s">
        <v>661</v>
      </c>
      <c r="B149" t="s">
        <v>1161</v>
      </c>
      <c r="C149" t="s">
        <v>1516</v>
      </c>
      <c r="D149" t="str">
        <f t="shared" si="4"/>
        <v>Clothing</v>
      </c>
      <c r="E149">
        <v>515.30999999999995</v>
      </c>
      <c r="F149">
        <v>55</v>
      </c>
      <c r="G149">
        <f t="shared" si="5"/>
        <v>55</v>
      </c>
      <c r="H149" t="s">
        <v>4101</v>
      </c>
    </row>
    <row r="150" spans="1:8">
      <c r="A150" t="s">
        <v>662</v>
      </c>
      <c r="B150" t="s">
        <v>1162</v>
      </c>
      <c r="C150" t="s">
        <v>1518</v>
      </c>
      <c r="D150" t="str">
        <f t="shared" si="4"/>
        <v>Stationery</v>
      </c>
      <c r="E150">
        <v>696.43</v>
      </c>
      <c r="F150">
        <v>53</v>
      </c>
      <c r="G150">
        <f t="shared" si="5"/>
        <v>53</v>
      </c>
      <c r="H150" t="s">
        <v>4102</v>
      </c>
    </row>
    <row r="151" spans="1:8">
      <c r="A151" t="s">
        <v>663</v>
      </c>
      <c r="B151" t="s">
        <v>1163</v>
      </c>
      <c r="C151" t="s">
        <v>1517</v>
      </c>
      <c r="D151" t="str">
        <f t="shared" si="4"/>
        <v>Furniture</v>
      </c>
      <c r="E151">
        <v>179.42</v>
      </c>
      <c r="F151">
        <v>43</v>
      </c>
      <c r="G151">
        <f t="shared" si="5"/>
        <v>43</v>
      </c>
      <c r="H151" t="s">
        <v>4103</v>
      </c>
    </row>
    <row r="152" spans="1:8">
      <c r="A152" t="s">
        <v>664</v>
      </c>
      <c r="B152" t="s">
        <v>1164</v>
      </c>
      <c r="C152" t="s">
        <v>1515</v>
      </c>
      <c r="D152" t="str">
        <f t="shared" si="4"/>
        <v>Food</v>
      </c>
      <c r="E152">
        <v>129.47999999999999</v>
      </c>
      <c r="F152">
        <v>94</v>
      </c>
      <c r="G152">
        <f t="shared" si="5"/>
        <v>94</v>
      </c>
      <c r="H152" t="s">
        <v>4094</v>
      </c>
    </row>
    <row r="153" spans="1:8">
      <c r="A153" t="s">
        <v>665</v>
      </c>
      <c r="B153" t="s">
        <v>1165</v>
      </c>
      <c r="C153" t="s">
        <v>1514</v>
      </c>
      <c r="D153" t="str">
        <f t="shared" si="4"/>
        <v>Electronics</v>
      </c>
      <c r="E153">
        <v>447.07</v>
      </c>
      <c r="F153">
        <v>45</v>
      </c>
      <c r="G153">
        <f t="shared" si="5"/>
        <v>45</v>
      </c>
      <c r="H153" t="s">
        <v>4095</v>
      </c>
    </row>
    <row r="154" spans="1:8">
      <c r="A154" t="s">
        <v>666</v>
      </c>
      <c r="B154" t="s">
        <v>1166</v>
      </c>
      <c r="C154" t="s">
        <v>1515</v>
      </c>
      <c r="D154" t="str">
        <f t="shared" si="4"/>
        <v>Food</v>
      </c>
      <c r="E154">
        <v>223.62</v>
      </c>
      <c r="F154">
        <v>71</v>
      </c>
      <c r="G154">
        <f t="shared" si="5"/>
        <v>71</v>
      </c>
      <c r="H154" t="s">
        <v>4096</v>
      </c>
    </row>
    <row r="155" spans="1:8">
      <c r="A155" t="s">
        <v>667</v>
      </c>
      <c r="B155" t="s">
        <v>1167</v>
      </c>
      <c r="C155" t="s">
        <v>1517</v>
      </c>
      <c r="D155" t="str">
        <f t="shared" si="4"/>
        <v>Furniture</v>
      </c>
      <c r="E155">
        <v>183.53</v>
      </c>
      <c r="F155">
        <v>91</v>
      </c>
      <c r="G155">
        <f t="shared" si="5"/>
        <v>91</v>
      </c>
      <c r="H155" t="s">
        <v>4097</v>
      </c>
    </row>
    <row r="156" spans="1:8">
      <c r="A156" t="s">
        <v>668</v>
      </c>
      <c r="B156" t="s">
        <v>1168</v>
      </c>
      <c r="C156" t="s">
        <v>1515</v>
      </c>
      <c r="D156" t="str">
        <f t="shared" si="4"/>
        <v>Food</v>
      </c>
      <c r="E156">
        <v>183.46</v>
      </c>
      <c r="F156">
        <v>21</v>
      </c>
      <c r="G156">
        <f t="shared" si="5"/>
        <v>21</v>
      </c>
      <c r="H156" t="s">
        <v>4098</v>
      </c>
    </row>
    <row r="157" spans="1:8">
      <c r="A157" t="s">
        <v>669</v>
      </c>
      <c r="B157" t="s">
        <v>1169</v>
      </c>
      <c r="C157" t="s">
        <v>1514</v>
      </c>
      <c r="D157" t="str">
        <f t="shared" si="4"/>
        <v>Electronics</v>
      </c>
      <c r="E157">
        <v>516.53</v>
      </c>
      <c r="F157">
        <v>8</v>
      </c>
      <c r="G157">
        <f t="shared" si="5"/>
        <v>8</v>
      </c>
      <c r="H157" t="s">
        <v>4099</v>
      </c>
    </row>
    <row r="158" spans="1:8">
      <c r="A158" t="s">
        <v>670</v>
      </c>
      <c r="B158" t="s">
        <v>1170</v>
      </c>
      <c r="C158" t="s">
        <v>1516</v>
      </c>
      <c r="D158" t="str">
        <f t="shared" si="4"/>
        <v>Clothing</v>
      </c>
      <c r="E158">
        <v>87.03</v>
      </c>
      <c r="F158">
        <v>59</v>
      </c>
      <c r="G158">
        <f t="shared" si="5"/>
        <v>59</v>
      </c>
      <c r="H158" t="s">
        <v>4100</v>
      </c>
    </row>
    <row r="159" spans="1:8">
      <c r="A159" t="s">
        <v>671</v>
      </c>
      <c r="B159" t="s">
        <v>1171</v>
      </c>
      <c r="C159" t="s">
        <v>1514</v>
      </c>
      <c r="D159" t="str">
        <f t="shared" si="4"/>
        <v>Electronics</v>
      </c>
      <c r="E159">
        <v>685.79</v>
      </c>
      <c r="F159">
        <v>41</v>
      </c>
      <c r="G159">
        <f t="shared" si="5"/>
        <v>41</v>
      </c>
      <c r="H159" t="s">
        <v>4101</v>
      </c>
    </row>
    <row r="160" spans="1:8">
      <c r="A160" t="s">
        <v>672</v>
      </c>
      <c r="B160" t="s">
        <v>1172</v>
      </c>
      <c r="C160" t="s">
        <v>1517</v>
      </c>
      <c r="D160" t="str">
        <f t="shared" si="4"/>
        <v>Furniture</v>
      </c>
      <c r="E160">
        <v>729.48</v>
      </c>
      <c r="F160">
        <v>53</v>
      </c>
      <c r="G160">
        <f t="shared" si="5"/>
        <v>53</v>
      </c>
      <c r="H160" t="s">
        <v>4102</v>
      </c>
    </row>
    <row r="161" spans="1:8">
      <c r="A161" t="s">
        <v>673</v>
      </c>
      <c r="B161" t="s">
        <v>1173</v>
      </c>
      <c r="C161" t="s">
        <v>1516</v>
      </c>
      <c r="D161" t="str">
        <f t="shared" si="4"/>
        <v>Clothing</v>
      </c>
      <c r="E161">
        <v>597.36</v>
      </c>
      <c r="F161">
        <v>97</v>
      </c>
      <c r="G161">
        <f t="shared" si="5"/>
        <v>97</v>
      </c>
      <c r="H161" t="s">
        <v>4103</v>
      </c>
    </row>
    <row r="162" spans="1:8">
      <c r="A162" t="s">
        <v>674</v>
      </c>
      <c r="B162" t="s">
        <v>1174</v>
      </c>
      <c r="C162" t="s">
        <v>1515</v>
      </c>
      <c r="D162" t="str">
        <f t="shared" si="4"/>
        <v>Food</v>
      </c>
      <c r="E162">
        <v>529.05999999999995</v>
      </c>
      <c r="F162">
        <v>93</v>
      </c>
      <c r="G162">
        <f t="shared" si="5"/>
        <v>93</v>
      </c>
      <c r="H162" t="s">
        <v>4094</v>
      </c>
    </row>
    <row r="163" spans="1:8">
      <c r="A163" t="s">
        <v>675</v>
      </c>
      <c r="B163" t="s">
        <v>1175</v>
      </c>
      <c r="C163" t="s">
        <v>1514</v>
      </c>
      <c r="D163" t="str">
        <f t="shared" si="4"/>
        <v>Electronics</v>
      </c>
      <c r="E163">
        <v>558.6</v>
      </c>
      <c r="F163">
        <v>83</v>
      </c>
      <c r="G163">
        <f t="shared" si="5"/>
        <v>83</v>
      </c>
      <c r="H163" t="s">
        <v>4095</v>
      </c>
    </row>
    <row r="164" spans="1:8">
      <c r="A164" t="s">
        <v>676</v>
      </c>
      <c r="B164" t="s">
        <v>1176</v>
      </c>
      <c r="C164" t="s">
        <v>1515</v>
      </c>
      <c r="D164" t="str">
        <f t="shared" si="4"/>
        <v>Food</v>
      </c>
      <c r="E164">
        <v>154.30000000000001</v>
      </c>
      <c r="F164">
        <v>51</v>
      </c>
      <c r="G164">
        <f t="shared" si="5"/>
        <v>51</v>
      </c>
      <c r="H164" t="s">
        <v>4096</v>
      </c>
    </row>
    <row r="165" spans="1:8">
      <c r="A165" t="s">
        <v>677</v>
      </c>
      <c r="B165" t="s">
        <v>1177</v>
      </c>
      <c r="C165" t="s">
        <v>1514</v>
      </c>
      <c r="D165" t="str">
        <f t="shared" si="4"/>
        <v>Electronics</v>
      </c>
      <c r="E165">
        <v>458.38</v>
      </c>
      <c r="F165">
        <v>64</v>
      </c>
      <c r="G165">
        <f t="shared" si="5"/>
        <v>64</v>
      </c>
      <c r="H165" t="s">
        <v>4097</v>
      </c>
    </row>
    <row r="166" spans="1:8">
      <c r="A166" t="s">
        <v>678</v>
      </c>
      <c r="B166" t="s">
        <v>1178</v>
      </c>
      <c r="C166" t="s">
        <v>1517</v>
      </c>
      <c r="D166" t="str">
        <f t="shared" si="4"/>
        <v>Furniture</v>
      </c>
      <c r="E166">
        <v>297.58</v>
      </c>
      <c r="F166">
        <v>60</v>
      </c>
      <c r="G166">
        <f t="shared" si="5"/>
        <v>60</v>
      </c>
      <c r="H166" t="s">
        <v>4098</v>
      </c>
    </row>
    <row r="167" spans="1:8">
      <c r="A167" t="s">
        <v>679</v>
      </c>
      <c r="B167" t="s">
        <v>1179</v>
      </c>
      <c r="C167" t="s">
        <v>1515</v>
      </c>
      <c r="D167" t="str">
        <f t="shared" si="4"/>
        <v>Food</v>
      </c>
      <c r="E167">
        <v>579.45000000000005</v>
      </c>
      <c r="F167">
        <v>66</v>
      </c>
      <c r="G167">
        <f t="shared" si="5"/>
        <v>66</v>
      </c>
      <c r="H167" t="s">
        <v>4099</v>
      </c>
    </row>
    <row r="168" spans="1:8">
      <c r="A168" t="s">
        <v>680</v>
      </c>
      <c r="B168" t="s">
        <v>1180</v>
      </c>
      <c r="C168" t="s">
        <v>1516</v>
      </c>
      <c r="D168" t="str">
        <f t="shared" si="4"/>
        <v>Clothing</v>
      </c>
      <c r="E168">
        <v>182.71</v>
      </c>
      <c r="F168">
        <v>62</v>
      </c>
      <c r="G168">
        <f t="shared" si="5"/>
        <v>62</v>
      </c>
      <c r="H168" t="s">
        <v>4100</v>
      </c>
    </row>
    <row r="169" spans="1:8">
      <c r="A169" t="s">
        <v>681</v>
      </c>
      <c r="B169" t="s">
        <v>1181</v>
      </c>
      <c r="C169" t="s">
        <v>1514</v>
      </c>
      <c r="D169" t="str">
        <f t="shared" si="4"/>
        <v>Electronics</v>
      </c>
      <c r="E169">
        <v>119.27</v>
      </c>
      <c r="F169">
        <v>22</v>
      </c>
      <c r="G169">
        <f t="shared" si="5"/>
        <v>22</v>
      </c>
      <c r="H169" t="s">
        <v>4101</v>
      </c>
    </row>
    <row r="170" spans="1:8">
      <c r="A170" t="s">
        <v>682</v>
      </c>
      <c r="B170" t="s">
        <v>1182</v>
      </c>
      <c r="C170" t="s">
        <v>1518</v>
      </c>
      <c r="D170" t="str">
        <f t="shared" si="4"/>
        <v>Stationery</v>
      </c>
      <c r="E170">
        <v>60.27</v>
      </c>
      <c r="F170">
        <v>33</v>
      </c>
      <c r="G170">
        <f t="shared" si="5"/>
        <v>33</v>
      </c>
      <c r="H170" t="s">
        <v>4102</v>
      </c>
    </row>
    <row r="171" spans="1:8">
      <c r="A171" t="s">
        <v>683</v>
      </c>
      <c r="B171" t="s">
        <v>1183</v>
      </c>
      <c r="C171" t="s">
        <v>1515</v>
      </c>
      <c r="D171" t="str">
        <f t="shared" si="4"/>
        <v>Food</v>
      </c>
      <c r="E171">
        <v>200.96</v>
      </c>
      <c r="F171">
        <v>97</v>
      </c>
      <c r="G171">
        <f t="shared" si="5"/>
        <v>97</v>
      </c>
      <c r="H171" t="s">
        <v>4103</v>
      </c>
    </row>
    <row r="172" spans="1:8">
      <c r="A172" t="s">
        <v>684</v>
      </c>
      <c r="B172" t="s">
        <v>1184</v>
      </c>
      <c r="C172" t="s">
        <v>1518</v>
      </c>
      <c r="D172" t="str">
        <f t="shared" si="4"/>
        <v>Stationery</v>
      </c>
      <c r="E172">
        <v>75.959999999999994</v>
      </c>
      <c r="F172">
        <v>51</v>
      </c>
      <c r="G172">
        <f t="shared" si="5"/>
        <v>51</v>
      </c>
      <c r="H172" t="s">
        <v>4094</v>
      </c>
    </row>
    <row r="173" spans="1:8">
      <c r="A173" t="s">
        <v>685</v>
      </c>
      <c r="B173" t="s">
        <v>1185</v>
      </c>
      <c r="C173" t="s">
        <v>1514</v>
      </c>
      <c r="D173" t="str">
        <f t="shared" si="4"/>
        <v>Electronics</v>
      </c>
      <c r="E173">
        <v>834.87</v>
      </c>
      <c r="F173">
        <v>62</v>
      </c>
      <c r="G173">
        <f t="shared" si="5"/>
        <v>62</v>
      </c>
      <c r="H173" t="s">
        <v>4095</v>
      </c>
    </row>
    <row r="174" spans="1:8">
      <c r="A174" t="s">
        <v>686</v>
      </c>
      <c r="B174" t="s">
        <v>1186</v>
      </c>
      <c r="C174" t="s">
        <v>1516</v>
      </c>
      <c r="D174" t="str">
        <f t="shared" si="4"/>
        <v>Clothing</v>
      </c>
      <c r="E174">
        <v>798.81</v>
      </c>
      <c r="F174">
        <v>69</v>
      </c>
      <c r="G174">
        <f t="shared" si="5"/>
        <v>69</v>
      </c>
      <c r="H174" t="s">
        <v>4096</v>
      </c>
    </row>
    <row r="175" spans="1:8">
      <c r="A175" t="s">
        <v>687</v>
      </c>
      <c r="B175" t="s">
        <v>1187</v>
      </c>
      <c r="C175" t="s">
        <v>1514</v>
      </c>
      <c r="D175" t="str">
        <f t="shared" si="4"/>
        <v>Electronics</v>
      </c>
      <c r="E175">
        <v>107.67</v>
      </c>
      <c r="F175">
        <v>21</v>
      </c>
      <c r="G175">
        <f t="shared" si="5"/>
        <v>21</v>
      </c>
      <c r="H175" t="s">
        <v>4097</v>
      </c>
    </row>
    <row r="176" spans="1:8">
      <c r="A176" t="s">
        <v>688</v>
      </c>
      <c r="B176" t="s">
        <v>1188</v>
      </c>
      <c r="C176" t="s">
        <v>1514</v>
      </c>
      <c r="D176" t="str">
        <f t="shared" si="4"/>
        <v>Electronics</v>
      </c>
      <c r="E176">
        <v>670.38</v>
      </c>
      <c r="F176">
        <v>74</v>
      </c>
      <c r="G176">
        <f t="shared" si="5"/>
        <v>74</v>
      </c>
      <c r="H176" t="s">
        <v>4098</v>
      </c>
    </row>
    <row r="177" spans="1:8">
      <c r="A177" t="s">
        <v>689</v>
      </c>
      <c r="B177" t="s">
        <v>1189</v>
      </c>
      <c r="C177" t="s">
        <v>1516</v>
      </c>
      <c r="D177" t="str">
        <f t="shared" si="4"/>
        <v>Clothing</v>
      </c>
      <c r="E177">
        <v>278.58</v>
      </c>
      <c r="F177">
        <v>-2</v>
      </c>
      <c r="G177">
        <f t="shared" si="5"/>
        <v>0</v>
      </c>
      <c r="H177" t="s">
        <v>4099</v>
      </c>
    </row>
    <row r="178" spans="1:8">
      <c r="A178" t="s">
        <v>690</v>
      </c>
      <c r="B178" t="s">
        <v>1190</v>
      </c>
      <c r="C178" t="s">
        <v>1516</v>
      </c>
      <c r="D178" t="str">
        <f t="shared" si="4"/>
        <v>Clothing</v>
      </c>
      <c r="E178">
        <v>825.88</v>
      </c>
      <c r="F178">
        <v>28</v>
      </c>
      <c r="G178">
        <f t="shared" si="5"/>
        <v>28</v>
      </c>
      <c r="H178" t="s">
        <v>4100</v>
      </c>
    </row>
    <row r="179" spans="1:8">
      <c r="A179" t="s">
        <v>691</v>
      </c>
      <c r="B179" t="s">
        <v>1191</v>
      </c>
      <c r="C179" t="s">
        <v>1517</v>
      </c>
      <c r="D179" t="str">
        <f t="shared" si="4"/>
        <v>Furniture</v>
      </c>
      <c r="E179">
        <v>747.94</v>
      </c>
      <c r="F179">
        <v>80</v>
      </c>
      <c r="G179">
        <f t="shared" si="5"/>
        <v>80</v>
      </c>
      <c r="H179" t="s">
        <v>4101</v>
      </c>
    </row>
    <row r="180" spans="1:8">
      <c r="A180" t="s">
        <v>692</v>
      </c>
      <c r="B180" t="s">
        <v>1192</v>
      </c>
      <c r="C180" t="s">
        <v>1518</v>
      </c>
      <c r="D180" t="str">
        <f t="shared" si="4"/>
        <v>Stationery</v>
      </c>
      <c r="E180">
        <v>800.03</v>
      </c>
      <c r="F180">
        <v>91</v>
      </c>
      <c r="G180">
        <f t="shared" si="5"/>
        <v>91</v>
      </c>
      <c r="H180" t="s">
        <v>4102</v>
      </c>
    </row>
    <row r="181" spans="1:8">
      <c r="A181" t="s">
        <v>693</v>
      </c>
      <c r="B181" t="s">
        <v>1193</v>
      </c>
      <c r="C181" t="s">
        <v>1514</v>
      </c>
      <c r="D181" t="str">
        <f t="shared" si="4"/>
        <v>Electronics</v>
      </c>
      <c r="E181">
        <v>429.74</v>
      </c>
      <c r="F181">
        <v>65</v>
      </c>
      <c r="G181">
        <f t="shared" si="5"/>
        <v>65</v>
      </c>
      <c r="H181" t="s">
        <v>4103</v>
      </c>
    </row>
    <row r="182" spans="1:8">
      <c r="A182" t="s">
        <v>694</v>
      </c>
      <c r="B182" t="s">
        <v>1194</v>
      </c>
      <c r="C182" t="s">
        <v>1518</v>
      </c>
      <c r="D182" t="str">
        <f t="shared" si="4"/>
        <v>Stationery</v>
      </c>
      <c r="E182">
        <v>363.5</v>
      </c>
      <c r="F182">
        <v>35</v>
      </c>
      <c r="G182">
        <f t="shared" si="5"/>
        <v>35</v>
      </c>
      <c r="H182" t="s">
        <v>4094</v>
      </c>
    </row>
    <row r="183" spans="1:8">
      <c r="A183" t="s">
        <v>695</v>
      </c>
      <c r="B183" t="s">
        <v>1195</v>
      </c>
      <c r="C183" t="s">
        <v>1514</v>
      </c>
      <c r="D183" t="str">
        <f t="shared" si="4"/>
        <v>Electronics</v>
      </c>
      <c r="E183">
        <v>838.3</v>
      </c>
      <c r="F183">
        <v>62</v>
      </c>
      <c r="G183">
        <f t="shared" si="5"/>
        <v>62</v>
      </c>
      <c r="H183" t="s">
        <v>4095</v>
      </c>
    </row>
    <row r="184" spans="1:8">
      <c r="A184" t="s">
        <v>696</v>
      </c>
      <c r="B184" t="s">
        <v>1196</v>
      </c>
      <c r="C184" t="s">
        <v>1517</v>
      </c>
      <c r="D184" t="str">
        <f t="shared" si="4"/>
        <v>Furniture</v>
      </c>
      <c r="E184">
        <v>967.51</v>
      </c>
      <c r="F184">
        <v>-7</v>
      </c>
      <c r="G184">
        <f t="shared" si="5"/>
        <v>0</v>
      </c>
      <c r="H184" t="s">
        <v>4096</v>
      </c>
    </row>
    <row r="185" spans="1:8">
      <c r="A185" t="s">
        <v>697</v>
      </c>
      <c r="B185" t="s">
        <v>1197</v>
      </c>
      <c r="C185" t="s">
        <v>1516</v>
      </c>
      <c r="D185" t="str">
        <f t="shared" si="4"/>
        <v>Clothing</v>
      </c>
      <c r="E185">
        <v>965.71</v>
      </c>
      <c r="F185">
        <v>15</v>
      </c>
      <c r="G185">
        <f t="shared" si="5"/>
        <v>15</v>
      </c>
      <c r="H185" t="s">
        <v>4097</v>
      </c>
    </row>
    <row r="186" spans="1:8">
      <c r="A186" t="s">
        <v>698</v>
      </c>
      <c r="B186" t="s">
        <v>1198</v>
      </c>
      <c r="C186" t="s">
        <v>1516</v>
      </c>
      <c r="D186" t="str">
        <f t="shared" si="4"/>
        <v>Clothing</v>
      </c>
      <c r="E186">
        <v>392.8</v>
      </c>
      <c r="F186">
        <v>80</v>
      </c>
      <c r="G186">
        <f t="shared" si="5"/>
        <v>80</v>
      </c>
      <c r="H186" t="s">
        <v>4098</v>
      </c>
    </row>
    <row r="187" spans="1:8">
      <c r="A187" t="s">
        <v>699</v>
      </c>
      <c r="B187" t="s">
        <v>1199</v>
      </c>
      <c r="C187" t="s">
        <v>1515</v>
      </c>
      <c r="D187" t="str">
        <f t="shared" si="4"/>
        <v>Food</v>
      </c>
      <c r="E187">
        <v>121.02</v>
      </c>
      <c r="F187">
        <v>63</v>
      </c>
      <c r="G187">
        <f t="shared" si="5"/>
        <v>63</v>
      </c>
      <c r="H187" t="s">
        <v>4099</v>
      </c>
    </row>
    <row r="188" spans="1:8">
      <c r="A188" t="s">
        <v>700</v>
      </c>
      <c r="B188" t="s">
        <v>1200</v>
      </c>
      <c r="C188" t="s">
        <v>1514</v>
      </c>
      <c r="D188" t="str">
        <f t="shared" si="4"/>
        <v>Electronics</v>
      </c>
      <c r="E188">
        <v>369.8</v>
      </c>
      <c r="F188">
        <v>75</v>
      </c>
      <c r="G188">
        <f t="shared" si="5"/>
        <v>75</v>
      </c>
      <c r="H188" t="s">
        <v>4100</v>
      </c>
    </row>
    <row r="189" spans="1:8">
      <c r="A189" t="s">
        <v>701</v>
      </c>
      <c r="B189" t="s">
        <v>1201</v>
      </c>
      <c r="C189" t="s">
        <v>1515</v>
      </c>
      <c r="D189" t="str">
        <f t="shared" si="4"/>
        <v>Food</v>
      </c>
      <c r="E189">
        <v>68.900000000000006</v>
      </c>
      <c r="F189">
        <v>48</v>
      </c>
      <c r="G189">
        <f t="shared" si="5"/>
        <v>48</v>
      </c>
      <c r="H189" t="s">
        <v>4101</v>
      </c>
    </row>
    <row r="190" spans="1:8">
      <c r="A190" t="s">
        <v>702</v>
      </c>
      <c r="B190" t="s">
        <v>1202</v>
      </c>
      <c r="C190" t="s">
        <v>1517</v>
      </c>
      <c r="D190" t="str">
        <f t="shared" si="4"/>
        <v>Furniture</v>
      </c>
      <c r="E190">
        <v>130.28</v>
      </c>
      <c r="F190">
        <v>-9</v>
      </c>
      <c r="G190">
        <f t="shared" si="5"/>
        <v>0</v>
      </c>
      <c r="H190" t="s">
        <v>4102</v>
      </c>
    </row>
    <row r="191" spans="1:8">
      <c r="A191" t="s">
        <v>703</v>
      </c>
      <c r="B191" t="s">
        <v>1203</v>
      </c>
      <c r="C191" t="s">
        <v>1516</v>
      </c>
      <c r="D191" t="str">
        <f t="shared" si="4"/>
        <v>Clothing</v>
      </c>
      <c r="E191">
        <v>825.3</v>
      </c>
      <c r="F191">
        <v>11</v>
      </c>
      <c r="G191">
        <f t="shared" si="5"/>
        <v>11</v>
      </c>
      <c r="H191" t="s">
        <v>4103</v>
      </c>
    </row>
    <row r="192" spans="1:8">
      <c r="A192" t="s">
        <v>704</v>
      </c>
      <c r="B192" t="s">
        <v>1204</v>
      </c>
      <c r="C192" t="s">
        <v>1517</v>
      </c>
      <c r="D192" t="str">
        <f t="shared" si="4"/>
        <v>Furniture</v>
      </c>
      <c r="E192">
        <v>510.2</v>
      </c>
      <c r="F192">
        <v>31</v>
      </c>
      <c r="G192">
        <f t="shared" si="5"/>
        <v>31</v>
      </c>
      <c r="H192" t="s">
        <v>4094</v>
      </c>
    </row>
    <row r="193" spans="1:8">
      <c r="A193" t="s">
        <v>705</v>
      </c>
      <c r="B193" t="s">
        <v>1205</v>
      </c>
      <c r="C193" t="s">
        <v>1518</v>
      </c>
      <c r="D193" t="str">
        <f t="shared" si="4"/>
        <v>Stationery</v>
      </c>
      <c r="E193">
        <v>423.57</v>
      </c>
      <c r="F193">
        <v>96</v>
      </c>
      <c r="G193">
        <f t="shared" si="5"/>
        <v>96</v>
      </c>
      <c r="H193" t="s">
        <v>4095</v>
      </c>
    </row>
    <row r="194" spans="1:8">
      <c r="A194" t="s">
        <v>706</v>
      </c>
      <c r="B194" t="s">
        <v>1206</v>
      </c>
      <c r="C194" t="s">
        <v>1514</v>
      </c>
      <c r="D194" t="str">
        <f t="shared" si="4"/>
        <v>Electronics</v>
      </c>
      <c r="E194">
        <v>582.75</v>
      </c>
      <c r="F194">
        <v>19</v>
      </c>
      <c r="G194">
        <f t="shared" si="5"/>
        <v>19</v>
      </c>
      <c r="H194" t="s">
        <v>4096</v>
      </c>
    </row>
    <row r="195" spans="1:8">
      <c r="A195" t="s">
        <v>707</v>
      </c>
      <c r="B195" t="s">
        <v>1207</v>
      </c>
      <c r="C195" t="s">
        <v>1514</v>
      </c>
      <c r="D195" t="str">
        <f t="shared" ref="D195:D258" si="6">PROPER(C195)</f>
        <v>Electronics</v>
      </c>
      <c r="E195">
        <v>756.21</v>
      </c>
      <c r="F195">
        <v>57</v>
      </c>
      <c r="G195">
        <f t="shared" ref="G195:G258" si="7">IF(F195&lt;0,0,F195)</f>
        <v>57</v>
      </c>
      <c r="H195" t="s">
        <v>4097</v>
      </c>
    </row>
    <row r="196" spans="1:8">
      <c r="A196" t="s">
        <v>708</v>
      </c>
      <c r="B196" t="s">
        <v>1208</v>
      </c>
      <c r="C196" t="s">
        <v>1514</v>
      </c>
      <c r="D196" t="str">
        <f t="shared" si="6"/>
        <v>Electronics</v>
      </c>
      <c r="E196">
        <v>104.9</v>
      </c>
      <c r="F196">
        <v>48</v>
      </c>
      <c r="G196">
        <f t="shared" si="7"/>
        <v>48</v>
      </c>
      <c r="H196" t="s">
        <v>4098</v>
      </c>
    </row>
    <row r="197" spans="1:8">
      <c r="A197" t="s">
        <v>709</v>
      </c>
      <c r="B197" t="s">
        <v>1209</v>
      </c>
      <c r="C197" t="s">
        <v>1515</v>
      </c>
      <c r="D197" t="str">
        <f t="shared" si="6"/>
        <v>Food</v>
      </c>
      <c r="E197">
        <v>288.79000000000002</v>
      </c>
      <c r="F197">
        <v>50</v>
      </c>
      <c r="G197">
        <f t="shared" si="7"/>
        <v>50</v>
      </c>
      <c r="H197" t="s">
        <v>4099</v>
      </c>
    </row>
    <row r="198" spans="1:8">
      <c r="A198" t="s">
        <v>710</v>
      </c>
      <c r="B198" t="s">
        <v>1210</v>
      </c>
      <c r="C198" t="s">
        <v>1516</v>
      </c>
      <c r="D198" t="str">
        <f t="shared" si="6"/>
        <v>Clothing</v>
      </c>
      <c r="E198">
        <v>341.27</v>
      </c>
      <c r="F198">
        <v>9</v>
      </c>
      <c r="G198">
        <f t="shared" si="7"/>
        <v>9</v>
      </c>
      <c r="H198" t="s">
        <v>4100</v>
      </c>
    </row>
    <row r="199" spans="1:8">
      <c r="A199" t="s">
        <v>711</v>
      </c>
      <c r="B199" t="s">
        <v>1211</v>
      </c>
      <c r="C199" t="s">
        <v>1518</v>
      </c>
      <c r="D199" t="str">
        <f t="shared" si="6"/>
        <v>Stationery</v>
      </c>
      <c r="E199">
        <v>119.78</v>
      </c>
      <c r="F199">
        <v>90</v>
      </c>
      <c r="G199">
        <f t="shared" si="7"/>
        <v>90</v>
      </c>
      <c r="H199" t="s">
        <v>4101</v>
      </c>
    </row>
    <row r="200" spans="1:8">
      <c r="A200" t="s">
        <v>712</v>
      </c>
      <c r="B200" t="s">
        <v>1212</v>
      </c>
      <c r="C200" t="s">
        <v>1514</v>
      </c>
      <c r="D200" t="str">
        <f t="shared" si="6"/>
        <v>Electronics</v>
      </c>
      <c r="E200">
        <v>935.99</v>
      </c>
      <c r="F200">
        <v>5</v>
      </c>
      <c r="G200">
        <f t="shared" si="7"/>
        <v>5</v>
      </c>
      <c r="H200" t="s">
        <v>4102</v>
      </c>
    </row>
    <row r="201" spans="1:8">
      <c r="A201" t="s">
        <v>713</v>
      </c>
      <c r="B201" t="s">
        <v>1213</v>
      </c>
      <c r="C201" t="s">
        <v>1518</v>
      </c>
      <c r="D201" t="str">
        <f t="shared" si="6"/>
        <v>Stationery</v>
      </c>
      <c r="E201">
        <v>137.57</v>
      </c>
      <c r="F201">
        <v>29</v>
      </c>
      <c r="G201">
        <f t="shared" si="7"/>
        <v>29</v>
      </c>
      <c r="H201" t="s">
        <v>4103</v>
      </c>
    </row>
    <row r="202" spans="1:8">
      <c r="A202" t="s">
        <v>714</v>
      </c>
      <c r="B202" t="s">
        <v>1214</v>
      </c>
      <c r="C202" t="s">
        <v>1514</v>
      </c>
      <c r="D202" t="str">
        <f t="shared" si="6"/>
        <v>Electronics</v>
      </c>
      <c r="E202">
        <v>436.32</v>
      </c>
      <c r="F202">
        <v>52</v>
      </c>
      <c r="G202">
        <f t="shared" si="7"/>
        <v>52</v>
      </c>
      <c r="H202" t="s">
        <v>4094</v>
      </c>
    </row>
    <row r="203" spans="1:8">
      <c r="A203" t="s">
        <v>715</v>
      </c>
      <c r="B203" t="s">
        <v>1215</v>
      </c>
      <c r="C203" t="s">
        <v>1515</v>
      </c>
      <c r="D203" t="str">
        <f t="shared" si="6"/>
        <v>Food</v>
      </c>
      <c r="E203">
        <v>590.45000000000005</v>
      </c>
      <c r="F203">
        <v>40</v>
      </c>
      <c r="G203">
        <f t="shared" si="7"/>
        <v>40</v>
      </c>
      <c r="H203" t="s">
        <v>4095</v>
      </c>
    </row>
    <row r="204" spans="1:8">
      <c r="A204" t="s">
        <v>716</v>
      </c>
      <c r="B204" t="s">
        <v>1216</v>
      </c>
      <c r="C204" t="s">
        <v>1516</v>
      </c>
      <c r="D204" t="str">
        <f t="shared" si="6"/>
        <v>Clothing</v>
      </c>
      <c r="E204">
        <v>632.98</v>
      </c>
      <c r="F204">
        <v>39</v>
      </c>
      <c r="G204">
        <f t="shared" si="7"/>
        <v>39</v>
      </c>
      <c r="H204" t="s">
        <v>4096</v>
      </c>
    </row>
    <row r="205" spans="1:8">
      <c r="A205" t="s">
        <v>717</v>
      </c>
      <c r="B205" t="s">
        <v>1217</v>
      </c>
      <c r="C205" t="s">
        <v>1514</v>
      </c>
      <c r="D205" t="str">
        <f t="shared" si="6"/>
        <v>Electronics</v>
      </c>
      <c r="E205">
        <v>667.69</v>
      </c>
      <c r="F205">
        <v>87</v>
      </c>
      <c r="G205">
        <f t="shared" si="7"/>
        <v>87</v>
      </c>
      <c r="H205" t="s">
        <v>4097</v>
      </c>
    </row>
    <row r="206" spans="1:8">
      <c r="A206" t="s">
        <v>718</v>
      </c>
      <c r="B206" t="s">
        <v>1218</v>
      </c>
      <c r="C206" t="s">
        <v>1516</v>
      </c>
      <c r="D206" t="str">
        <f t="shared" si="6"/>
        <v>Clothing</v>
      </c>
      <c r="E206">
        <v>352.73</v>
      </c>
      <c r="F206">
        <v>17</v>
      </c>
      <c r="G206">
        <f t="shared" si="7"/>
        <v>17</v>
      </c>
      <c r="H206" t="s">
        <v>4098</v>
      </c>
    </row>
    <row r="207" spans="1:8">
      <c r="A207" t="s">
        <v>719</v>
      </c>
      <c r="B207" t="s">
        <v>1219</v>
      </c>
      <c r="C207" t="s">
        <v>1518</v>
      </c>
      <c r="D207" t="str">
        <f t="shared" si="6"/>
        <v>Stationery</v>
      </c>
      <c r="E207">
        <v>369.53</v>
      </c>
      <c r="F207">
        <v>27</v>
      </c>
      <c r="G207">
        <f t="shared" si="7"/>
        <v>27</v>
      </c>
      <c r="H207" t="s">
        <v>4099</v>
      </c>
    </row>
    <row r="208" spans="1:8">
      <c r="A208" t="s">
        <v>720</v>
      </c>
      <c r="B208" t="s">
        <v>1220</v>
      </c>
      <c r="C208" t="s">
        <v>1516</v>
      </c>
      <c r="D208" t="str">
        <f t="shared" si="6"/>
        <v>Clothing</v>
      </c>
      <c r="E208">
        <v>72.599999999999994</v>
      </c>
      <c r="F208">
        <v>68</v>
      </c>
      <c r="G208">
        <f t="shared" si="7"/>
        <v>68</v>
      </c>
      <c r="H208" t="s">
        <v>4100</v>
      </c>
    </row>
    <row r="209" spans="1:8">
      <c r="A209" t="s">
        <v>721</v>
      </c>
      <c r="B209" t="s">
        <v>1221</v>
      </c>
      <c r="C209" t="s">
        <v>1514</v>
      </c>
      <c r="D209" t="str">
        <f t="shared" si="6"/>
        <v>Electronics</v>
      </c>
      <c r="E209">
        <v>280.36</v>
      </c>
      <c r="F209">
        <v>51</v>
      </c>
      <c r="G209">
        <f t="shared" si="7"/>
        <v>51</v>
      </c>
      <c r="H209" t="s">
        <v>4101</v>
      </c>
    </row>
    <row r="210" spans="1:8">
      <c r="A210" t="s">
        <v>722</v>
      </c>
      <c r="B210" t="s">
        <v>1222</v>
      </c>
      <c r="C210" t="s">
        <v>1516</v>
      </c>
      <c r="D210" t="str">
        <f t="shared" si="6"/>
        <v>Clothing</v>
      </c>
      <c r="E210">
        <v>771.91</v>
      </c>
      <c r="F210">
        <v>12</v>
      </c>
      <c r="G210">
        <f t="shared" si="7"/>
        <v>12</v>
      </c>
      <c r="H210" t="s">
        <v>4102</v>
      </c>
    </row>
    <row r="211" spans="1:8">
      <c r="A211" t="s">
        <v>723</v>
      </c>
      <c r="B211" t="s">
        <v>1223</v>
      </c>
      <c r="C211" t="s">
        <v>1515</v>
      </c>
      <c r="D211" t="str">
        <f t="shared" si="6"/>
        <v>Food</v>
      </c>
      <c r="E211">
        <v>827.87</v>
      </c>
      <c r="F211">
        <v>-4</v>
      </c>
      <c r="G211">
        <f t="shared" si="7"/>
        <v>0</v>
      </c>
      <c r="H211" t="s">
        <v>4103</v>
      </c>
    </row>
    <row r="212" spans="1:8">
      <c r="A212" t="s">
        <v>724</v>
      </c>
      <c r="B212" t="s">
        <v>1224</v>
      </c>
      <c r="C212" t="s">
        <v>1515</v>
      </c>
      <c r="D212" t="str">
        <f t="shared" si="6"/>
        <v>Food</v>
      </c>
      <c r="E212">
        <v>538.16999999999996</v>
      </c>
      <c r="F212">
        <v>84</v>
      </c>
      <c r="G212">
        <f t="shared" si="7"/>
        <v>84</v>
      </c>
      <c r="H212" t="s">
        <v>4094</v>
      </c>
    </row>
    <row r="213" spans="1:8">
      <c r="A213" t="s">
        <v>725</v>
      </c>
      <c r="B213" t="s">
        <v>1225</v>
      </c>
      <c r="C213" t="s">
        <v>1517</v>
      </c>
      <c r="D213" t="str">
        <f t="shared" si="6"/>
        <v>Furniture</v>
      </c>
      <c r="E213">
        <v>997</v>
      </c>
      <c r="F213">
        <v>18</v>
      </c>
      <c r="G213">
        <f t="shared" si="7"/>
        <v>18</v>
      </c>
      <c r="H213" t="s">
        <v>4095</v>
      </c>
    </row>
    <row r="214" spans="1:8">
      <c r="A214" t="s">
        <v>726</v>
      </c>
      <c r="B214" t="s">
        <v>1226</v>
      </c>
      <c r="C214" t="s">
        <v>1516</v>
      </c>
      <c r="D214" t="str">
        <f t="shared" si="6"/>
        <v>Clothing</v>
      </c>
      <c r="E214">
        <v>999.58</v>
      </c>
      <c r="F214">
        <v>18</v>
      </c>
      <c r="G214">
        <f t="shared" si="7"/>
        <v>18</v>
      </c>
      <c r="H214" t="s">
        <v>4096</v>
      </c>
    </row>
    <row r="215" spans="1:8">
      <c r="A215" t="s">
        <v>727</v>
      </c>
      <c r="B215" t="s">
        <v>1227</v>
      </c>
      <c r="C215" t="s">
        <v>1518</v>
      </c>
      <c r="D215" t="str">
        <f t="shared" si="6"/>
        <v>Stationery</v>
      </c>
      <c r="E215">
        <v>61.74</v>
      </c>
      <c r="F215">
        <v>71</v>
      </c>
      <c r="G215">
        <f t="shared" si="7"/>
        <v>71</v>
      </c>
      <c r="H215" t="s">
        <v>4097</v>
      </c>
    </row>
    <row r="216" spans="1:8">
      <c r="A216" t="s">
        <v>728</v>
      </c>
      <c r="B216" t="s">
        <v>1228</v>
      </c>
      <c r="C216" t="s">
        <v>1514</v>
      </c>
      <c r="D216" t="str">
        <f t="shared" si="6"/>
        <v>Electronics</v>
      </c>
      <c r="E216">
        <v>199.87</v>
      </c>
      <c r="F216">
        <v>37</v>
      </c>
      <c r="G216">
        <f t="shared" si="7"/>
        <v>37</v>
      </c>
      <c r="H216" t="s">
        <v>4098</v>
      </c>
    </row>
    <row r="217" spans="1:8">
      <c r="A217" t="s">
        <v>729</v>
      </c>
      <c r="B217" t="s">
        <v>1229</v>
      </c>
      <c r="C217" t="s">
        <v>1514</v>
      </c>
      <c r="D217" t="str">
        <f t="shared" si="6"/>
        <v>Electronics</v>
      </c>
      <c r="E217">
        <v>106.32</v>
      </c>
      <c r="F217">
        <v>64</v>
      </c>
      <c r="G217">
        <f t="shared" si="7"/>
        <v>64</v>
      </c>
      <c r="H217" t="s">
        <v>4099</v>
      </c>
    </row>
    <row r="218" spans="1:8">
      <c r="A218" t="s">
        <v>730</v>
      </c>
      <c r="B218" t="s">
        <v>1230</v>
      </c>
      <c r="C218" t="s">
        <v>1516</v>
      </c>
      <c r="D218" t="str">
        <f t="shared" si="6"/>
        <v>Clothing</v>
      </c>
      <c r="E218">
        <v>328.43</v>
      </c>
      <c r="F218">
        <v>71</v>
      </c>
      <c r="G218">
        <f t="shared" si="7"/>
        <v>71</v>
      </c>
      <c r="H218" t="s">
        <v>4100</v>
      </c>
    </row>
    <row r="219" spans="1:8">
      <c r="A219" t="s">
        <v>731</v>
      </c>
      <c r="B219" t="s">
        <v>1231</v>
      </c>
      <c r="C219" t="s">
        <v>1514</v>
      </c>
      <c r="D219" t="str">
        <f t="shared" si="6"/>
        <v>Electronics</v>
      </c>
      <c r="E219">
        <v>737.53</v>
      </c>
      <c r="F219">
        <v>-5</v>
      </c>
      <c r="G219">
        <f t="shared" si="7"/>
        <v>0</v>
      </c>
      <c r="H219" t="s">
        <v>4101</v>
      </c>
    </row>
    <row r="220" spans="1:8">
      <c r="A220" t="s">
        <v>732</v>
      </c>
      <c r="B220" t="s">
        <v>1232</v>
      </c>
      <c r="C220" t="s">
        <v>1514</v>
      </c>
      <c r="D220" t="str">
        <f t="shared" si="6"/>
        <v>Electronics</v>
      </c>
      <c r="E220">
        <v>94.08</v>
      </c>
      <c r="F220">
        <v>70</v>
      </c>
      <c r="G220">
        <f t="shared" si="7"/>
        <v>70</v>
      </c>
      <c r="H220" t="s">
        <v>4102</v>
      </c>
    </row>
    <row r="221" spans="1:8">
      <c r="A221" t="s">
        <v>733</v>
      </c>
      <c r="B221" t="s">
        <v>1233</v>
      </c>
      <c r="C221" t="s">
        <v>1518</v>
      </c>
      <c r="D221" t="str">
        <f t="shared" si="6"/>
        <v>Stationery</v>
      </c>
      <c r="E221">
        <v>779.68</v>
      </c>
      <c r="F221">
        <v>85</v>
      </c>
      <c r="G221">
        <f t="shared" si="7"/>
        <v>85</v>
      </c>
      <c r="H221" t="s">
        <v>4103</v>
      </c>
    </row>
    <row r="222" spans="1:8">
      <c r="A222" t="s">
        <v>734</v>
      </c>
      <c r="B222" t="s">
        <v>1234</v>
      </c>
      <c r="C222" t="s">
        <v>1514</v>
      </c>
      <c r="D222" t="str">
        <f t="shared" si="6"/>
        <v>Electronics</v>
      </c>
      <c r="E222">
        <v>236.65</v>
      </c>
      <c r="F222">
        <v>27</v>
      </c>
      <c r="G222">
        <f t="shared" si="7"/>
        <v>27</v>
      </c>
      <c r="H222" t="s">
        <v>4094</v>
      </c>
    </row>
    <row r="223" spans="1:8">
      <c r="A223" t="s">
        <v>735</v>
      </c>
      <c r="B223" t="s">
        <v>1235</v>
      </c>
      <c r="C223" t="s">
        <v>1514</v>
      </c>
      <c r="D223" t="str">
        <f t="shared" si="6"/>
        <v>Electronics</v>
      </c>
      <c r="E223">
        <v>200.81</v>
      </c>
      <c r="F223">
        <v>31</v>
      </c>
      <c r="G223">
        <f t="shared" si="7"/>
        <v>31</v>
      </c>
      <c r="H223" t="s">
        <v>4095</v>
      </c>
    </row>
    <row r="224" spans="1:8">
      <c r="A224" t="s">
        <v>736</v>
      </c>
      <c r="B224" t="s">
        <v>1236</v>
      </c>
      <c r="C224" t="s">
        <v>1516</v>
      </c>
      <c r="D224" t="str">
        <f t="shared" si="6"/>
        <v>Clothing</v>
      </c>
      <c r="E224">
        <v>457.29</v>
      </c>
      <c r="F224">
        <v>84</v>
      </c>
      <c r="G224">
        <f t="shared" si="7"/>
        <v>84</v>
      </c>
      <c r="H224" t="s">
        <v>4096</v>
      </c>
    </row>
    <row r="225" spans="1:8">
      <c r="A225" t="s">
        <v>737</v>
      </c>
      <c r="B225" t="s">
        <v>1237</v>
      </c>
      <c r="C225" t="s">
        <v>1514</v>
      </c>
      <c r="D225" t="str">
        <f t="shared" si="6"/>
        <v>Electronics</v>
      </c>
      <c r="E225">
        <v>584.57000000000005</v>
      </c>
      <c r="F225">
        <v>57</v>
      </c>
      <c r="G225">
        <f t="shared" si="7"/>
        <v>57</v>
      </c>
      <c r="H225" t="s">
        <v>4097</v>
      </c>
    </row>
    <row r="226" spans="1:8">
      <c r="A226" t="s">
        <v>738</v>
      </c>
      <c r="B226" t="s">
        <v>1238</v>
      </c>
      <c r="C226" t="s">
        <v>1514</v>
      </c>
      <c r="D226" t="str">
        <f t="shared" si="6"/>
        <v>Electronics</v>
      </c>
      <c r="E226">
        <v>355.77</v>
      </c>
      <c r="F226">
        <v>91</v>
      </c>
      <c r="G226">
        <f t="shared" si="7"/>
        <v>91</v>
      </c>
      <c r="H226" t="s">
        <v>4098</v>
      </c>
    </row>
    <row r="227" spans="1:8">
      <c r="A227" t="s">
        <v>739</v>
      </c>
      <c r="B227" t="s">
        <v>1239</v>
      </c>
      <c r="C227" t="s">
        <v>1518</v>
      </c>
      <c r="D227" t="str">
        <f t="shared" si="6"/>
        <v>Stationery</v>
      </c>
      <c r="E227">
        <v>352.16</v>
      </c>
      <c r="F227">
        <v>10</v>
      </c>
      <c r="G227">
        <f t="shared" si="7"/>
        <v>10</v>
      </c>
      <c r="H227" t="s">
        <v>4099</v>
      </c>
    </row>
    <row r="228" spans="1:8">
      <c r="A228" t="s">
        <v>740</v>
      </c>
      <c r="B228" t="s">
        <v>1240</v>
      </c>
      <c r="C228" t="s">
        <v>1515</v>
      </c>
      <c r="D228" t="str">
        <f t="shared" si="6"/>
        <v>Food</v>
      </c>
      <c r="E228">
        <v>223.48</v>
      </c>
      <c r="F228">
        <v>31</v>
      </c>
      <c r="G228">
        <f t="shared" si="7"/>
        <v>31</v>
      </c>
      <c r="H228" t="s">
        <v>4100</v>
      </c>
    </row>
    <row r="229" spans="1:8">
      <c r="A229" t="s">
        <v>741</v>
      </c>
      <c r="B229" t="s">
        <v>1241</v>
      </c>
      <c r="C229" t="s">
        <v>1518</v>
      </c>
      <c r="D229" t="str">
        <f t="shared" si="6"/>
        <v>Stationery</v>
      </c>
      <c r="E229">
        <v>780.48</v>
      </c>
      <c r="F229">
        <v>57</v>
      </c>
      <c r="G229">
        <f t="shared" si="7"/>
        <v>57</v>
      </c>
      <c r="H229" t="s">
        <v>4101</v>
      </c>
    </row>
    <row r="230" spans="1:8">
      <c r="A230" t="s">
        <v>742</v>
      </c>
      <c r="B230" t="s">
        <v>1242</v>
      </c>
      <c r="C230" t="s">
        <v>1515</v>
      </c>
      <c r="D230" t="str">
        <f t="shared" si="6"/>
        <v>Food</v>
      </c>
      <c r="E230">
        <v>353.1</v>
      </c>
      <c r="F230">
        <v>84</v>
      </c>
      <c r="G230">
        <f t="shared" si="7"/>
        <v>84</v>
      </c>
      <c r="H230" t="s">
        <v>4102</v>
      </c>
    </row>
    <row r="231" spans="1:8">
      <c r="A231" t="s">
        <v>743</v>
      </c>
      <c r="B231" t="s">
        <v>1243</v>
      </c>
      <c r="C231" t="s">
        <v>1518</v>
      </c>
      <c r="D231" t="str">
        <f t="shared" si="6"/>
        <v>Stationery</v>
      </c>
      <c r="E231">
        <v>919.1</v>
      </c>
      <c r="F231">
        <v>62</v>
      </c>
      <c r="G231">
        <f t="shared" si="7"/>
        <v>62</v>
      </c>
      <c r="H231" t="s">
        <v>4103</v>
      </c>
    </row>
    <row r="232" spans="1:8">
      <c r="A232" t="s">
        <v>744</v>
      </c>
      <c r="B232" t="s">
        <v>1244</v>
      </c>
      <c r="C232" t="s">
        <v>1516</v>
      </c>
      <c r="D232" t="str">
        <f t="shared" si="6"/>
        <v>Clothing</v>
      </c>
      <c r="E232">
        <v>411.71</v>
      </c>
      <c r="F232">
        <v>97</v>
      </c>
      <c r="G232">
        <f t="shared" si="7"/>
        <v>97</v>
      </c>
      <c r="H232" t="s">
        <v>4094</v>
      </c>
    </row>
    <row r="233" spans="1:8">
      <c r="A233" t="s">
        <v>745</v>
      </c>
      <c r="B233" t="s">
        <v>1245</v>
      </c>
      <c r="C233" t="s">
        <v>1515</v>
      </c>
      <c r="D233" t="str">
        <f t="shared" si="6"/>
        <v>Food</v>
      </c>
      <c r="E233">
        <v>933.06</v>
      </c>
      <c r="F233">
        <v>81</v>
      </c>
      <c r="G233">
        <f t="shared" si="7"/>
        <v>81</v>
      </c>
      <c r="H233" t="s">
        <v>4095</v>
      </c>
    </row>
    <row r="234" spans="1:8">
      <c r="A234" t="s">
        <v>746</v>
      </c>
      <c r="B234" t="s">
        <v>1246</v>
      </c>
      <c r="C234" t="s">
        <v>1518</v>
      </c>
      <c r="D234" t="str">
        <f t="shared" si="6"/>
        <v>Stationery</v>
      </c>
      <c r="E234">
        <v>126.73</v>
      </c>
      <c r="F234">
        <v>18</v>
      </c>
      <c r="G234">
        <f t="shared" si="7"/>
        <v>18</v>
      </c>
      <c r="H234" t="s">
        <v>4096</v>
      </c>
    </row>
    <row r="235" spans="1:8">
      <c r="A235" t="s">
        <v>747</v>
      </c>
      <c r="B235" t="s">
        <v>1247</v>
      </c>
      <c r="C235" t="s">
        <v>1516</v>
      </c>
      <c r="D235" t="str">
        <f t="shared" si="6"/>
        <v>Clothing</v>
      </c>
      <c r="E235">
        <v>321.52999999999997</v>
      </c>
      <c r="F235">
        <v>38</v>
      </c>
      <c r="G235">
        <f t="shared" si="7"/>
        <v>38</v>
      </c>
      <c r="H235" t="s">
        <v>4097</v>
      </c>
    </row>
    <row r="236" spans="1:8">
      <c r="A236" t="s">
        <v>748</v>
      </c>
      <c r="B236" t="s">
        <v>1248</v>
      </c>
      <c r="C236" t="s">
        <v>1515</v>
      </c>
      <c r="D236" t="str">
        <f t="shared" si="6"/>
        <v>Food</v>
      </c>
      <c r="E236">
        <v>609.57000000000005</v>
      </c>
      <c r="F236">
        <v>52</v>
      </c>
      <c r="G236">
        <f t="shared" si="7"/>
        <v>52</v>
      </c>
      <c r="H236" t="s">
        <v>4098</v>
      </c>
    </row>
    <row r="237" spans="1:8">
      <c r="A237" t="s">
        <v>749</v>
      </c>
      <c r="B237" t="s">
        <v>1249</v>
      </c>
      <c r="C237" t="s">
        <v>1516</v>
      </c>
      <c r="D237" t="str">
        <f t="shared" si="6"/>
        <v>Clothing</v>
      </c>
      <c r="E237">
        <v>656.77</v>
      </c>
      <c r="F237">
        <v>5</v>
      </c>
      <c r="G237">
        <f t="shared" si="7"/>
        <v>5</v>
      </c>
      <c r="H237" t="s">
        <v>4099</v>
      </c>
    </row>
    <row r="238" spans="1:8">
      <c r="A238" t="s">
        <v>750</v>
      </c>
      <c r="B238" t="s">
        <v>1250</v>
      </c>
      <c r="C238" t="s">
        <v>1517</v>
      </c>
      <c r="D238" t="str">
        <f t="shared" si="6"/>
        <v>Furniture</v>
      </c>
      <c r="E238">
        <v>560.67999999999995</v>
      </c>
      <c r="F238">
        <v>38</v>
      </c>
      <c r="G238">
        <f t="shared" si="7"/>
        <v>38</v>
      </c>
      <c r="H238" t="s">
        <v>4100</v>
      </c>
    </row>
    <row r="239" spans="1:8">
      <c r="A239" t="s">
        <v>751</v>
      </c>
      <c r="B239" t="s">
        <v>1251</v>
      </c>
      <c r="C239" t="s">
        <v>1515</v>
      </c>
      <c r="D239" t="str">
        <f t="shared" si="6"/>
        <v>Food</v>
      </c>
      <c r="E239">
        <v>453.13</v>
      </c>
      <c r="F239">
        <v>96</v>
      </c>
      <c r="G239">
        <f t="shared" si="7"/>
        <v>96</v>
      </c>
      <c r="H239" t="s">
        <v>4101</v>
      </c>
    </row>
    <row r="240" spans="1:8">
      <c r="A240" t="s">
        <v>752</v>
      </c>
      <c r="B240" t="s">
        <v>1252</v>
      </c>
      <c r="C240" t="s">
        <v>1514</v>
      </c>
      <c r="D240" t="str">
        <f t="shared" si="6"/>
        <v>Electronics</v>
      </c>
      <c r="E240">
        <v>485.92</v>
      </c>
      <c r="F240">
        <v>49</v>
      </c>
      <c r="G240">
        <f t="shared" si="7"/>
        <v>49</v>
      </c>
      <c r="H240" t="s">
        <v>4102</v>
      </c>
    </row>
    <row r="241" spans="1:8">
      <c r="A241" t="s">
        <v>753</v>
      </c>
      <c r="B241" t="s">
        <v>1253</v>
      </c>
      <c r="C241" t="s">
        <v>1518</v>
      </c>
      <c r="D241" t="str">
        <f t="shared" si="6"/>
        <v>Stationery</v>
      </c>
      <c r="E241">
        <v>187.02</v>
      </c>
      <c r="F241">
        <v>88</v>
      </c>
      <c r="G241">
        <f t="shared" si="7"/>
        <v>88</v>
      </c>
      <c r="H241" t="s">
        <v>4103</v>
      </c>
    </row>
    <row r="242" spans="1:8">
      <c r="A242" t="s">
        <v>754</v>
      </c>
      <c r="B242" t="s">
        <v>1254</v>
      </c>
      <c r="C242" t="s">
        <v>1518</v>
      </c>
      <c r="D242" t="str">
        <f t="shared" si="6"/>
        <v>Stationery</v>
      </c>
      <c r="E242">
        <v>946.65</v>
      </c>
      <c r="F242">
        <v>40</v>
      </c>
      <c r="G242">
        <f t="shared" si="7"/>
        <v>40</v>
      </c>
      <c r="H242" t="s">
        <v>4094</v>
      </c>
    </row>
    <row r="243" spans="1:8">
      <c r="A243" t="s">
        <v>755</v>
      </c>
      <c r="B243" t="s">
        <v>1255</v>
      </c>
      <c r="C243" t="s">
        <v>1514</v>
      </c>
      <c r="D243" t="str">
        <f t="shared" si="6"/>
        <v>Electronics</v>
      </c>
      <c r="E243">
        <v>915.71</v>
      </c>
      <c r="F243">
        <v>75</v>
      </c>
      <c r="G243">
        <f t="shared" si="7"/>
        <v>75</v>
      </c>
      <c r="H243" t="s">
        <v>4095</v>
      </c>
    </row>
    <row r="244" spans="1:8">
      <c r="A244" t="s">
        <v>756</v>
      </c>
      <c r="B244" t="s">
        <v>1256</v>
      </c>
      <c r="C244" t="s">
        <v>1514</v>
      </c>
      <c r="D244" t="str">
        <f t="shared" si="6"/>
        <v>Electronics</v>
      </c>
      <c r="E244">
        <v>232.59</v>
      </c>
      <c r="F244">
        <v>6</v>
      </c>
      <c r="G244">
        <f t="shared" si="7"/>
        <v>6</v>
      </c>
      <c r="H244" t="s">
        <v>4096</v>
      </c>
    </row>
    <row r="245" spans="1:8">
      <c r="A245" t="s">
        <v>757</v>
      </c>
      <c r="B245" t="s">
        <v>1257</v>
      </c>
      <c r="C245" t="s">
        <v>1517</v>
      </c>
      <c r="D245" t="str">
        <f t="shared" si="6"/>
        <v>Furniture</v>
      </c>
      <c r="E245">
        <v>164.48</v>
      </c>
      <c r="F245">
        <v>90</v>
      </c>
      <c r="G245">
        <f t="shared" si="7"/>
        <v>90</v>
      </c>
      <c r="H245" t="s">
        <v>4097</v>
      </c>
    </row>
    <row r="246" spans="1:8">
      <c r="A246" t="s">
        <v>758</v>
      </c>
      <c r="B246" t="s">
        <v>1258</v>
      </c>
      <c r="C246" t="s">
        <v>1514</v>
      </c>
      <c r="D246" t="str">
        <f t="shared" si="6"/>
        <v>Electronics</v>
      </c>
      <c r="E246">
        <v>124.29</v>
      </c>
      <c r="F246">
        <v>37</v>
      </c>
      <c r="G246">
        <f t="shared" si="7"/>
        <v>37</v>
      </c>
      <c r="H246" t="s">
        <v>4098</v>
      </c>
    </row>
    <row r="247" spans="1:8">
      <c r="A247" t="s">
        <v>759</v>
      </c>
      <c r="B247" t="s">
        <v>1259</v>
      </c>
      <c r="C247" t="s">
        <v>1515</v>
      </c>
      <c r="D247" t="str">
        <f t="shared" si="6"/>
        <v>Food</v>
      </c>
      <c r="E247">
        <v>285.76</v>
      </c>
      <c r="F247">
        <v>10</v>
      </c>
      <c r="G247">
        <f t="shared" si="7"/>
        <v>10</v>
      </c>
      <c r="H247" t="s">
        <v>4099</v>
      </c>
    </row>
    <row r="248" spans="1:8">
      <c r="A248" t="s">
        <v>760</v>
      </c>
      <c r="B248" t="s">
        <v>1260</v>
      </c>
      <c r="C248" t="s">
        <v>1514</v>
      </c>
      <c r="D248" t="str">
        <f t="shared" si="6"/>
        <v>Electronics</v>
      </c>
      <c r="E248">
        <v>677.85</v>
      </c>
      <c r="F248">
        <v>43</v>
      </c>
      <c r="G248">
        <f t="shared" si="7"/>
        <v>43</v>
      </c>
      <c r="H248" t="s">
        <v>4100</v>
      </c>
    </row>
    <row r="249" spans="1:8">
      <c r="A249" t="s">
        <v>761</v>
      </c>
      <c r="B249" t="s">
        <v>1261</v>
      </c>
      <c r="C249" t="s">
        <v>1514</v>
      </c>
      <c r="D249" t="str">
        <f t="shared" si="6"/>
        <v>Electronics</v>
      </c>
      <c r="E249">
        <v>555.08000000000004</v>
      </c>
      <c r="F249">
        <v>93</v>
      </c>
      <c r="G249">
        <f t="shared" si="7"/>
        <v>93</v>
      </c>
      <c r="H249" t="s">
        <v>4101</v>
      </c>
    </row>
    <row r="250" spans="1:8">
      <c r="A250" t="s">
        <v>762</v>
      </c>
      <c r="B250" t="s">
        <v>1262</v>
      </c>
      <c r="C250" t="s">
        <v>1514</v>
      </c>
      <c r="D250" t="str">
        <f t="shared" si="6"/>
        <v>Electronics</v>
      </c>
      <c r="E250">
        <v>665.57</v>
      </c>
      <c r="F250">
        <v>76</v>
      </c>
      <c r="G250">
        <f t="shared" si="7"/>
        <v>76</v>
      </c>
      <c r="H250" t="s">
        <v>4102</v>
      </c>
    </row>
    <row r="251" spans="1:8">
      <c r="A251" t="s">
        <v>763</v>
      </c>
      <c r="B251" t="s">
        <v>1263</v>
      </c>
      <c r="C251" t="s">
        <v>1518</v>
      </c>
      <c r="D251" t="str">
        <f t="shared" si="6"/>
        <v>Stationery</v>
      </c>
      <c r="E251">
        <v>946.31</v>
      </c>
      <c r="F251">
        <v>29</v>
      </c>
      <c r="G251">
        <f t="shared" si="7"/>
        <v>29</v>
      </c>
      <c r="H251" t="s">
        <v>4103</v>
      </c>
    </row>
    <row r="252" spans="1:8">
      <c r="A252" t="s">
        <v>764</v>
      </c>
      <c r="B252" t="s">
        <v>1264</v>
      </c>
      <c r="C252" t="s">
        <v>1517</v>
      </c>
      <c r="D252" t="str">
        <f t="shared" si="6"/>
        <v>Furniture</v>
      </c>
      <c r="E252">
        <v>381.53</v>
      </c>
      <c r="F252">
        <v>-8</v>
      </c>
      <c r="G252">
        <f t="shared" si="7"/>
        <v>0</v>
      </c>
      <c r="H252" t="s">
        <v>4094</v>
      </c>
    </row>
    <row r="253" spans="1:8">
      <c r="A253" t="s">
        <v>765</v>
      </c>
      <c r="B253" t="s">
        <v>1265</v>
      </c>
      <c r="C253" t="s">
        <v>1517</v>
      </c>
      <c r="D253" t="str">
        <f t="shared" si="6"/>
        <v>Furniture</v>
      </c>
      <c r="E253">
        <v>993.37</v>
      </c>
      <c r="F253">
        <v>-4</v>
      </c>
      <c r="G253">
        <f t="shared" si="7"/>
        <v>0</v>
      </c>
      <c r="H253" t="s">
        <v>4095</v>
      </c>
    </row>
    <row r="254" spans="1:8">
      <c r="A254" t="s">
        <v>766</v>
      </c>
      <c r="B254" t="s">
        <v>1266</v>
      </c>
      <c r="C254" t="s">
        <v>1514</v>
      </c>
      <c r="D254" t="str">
        <f t="shared" si="6"/>
        <v>Electronics</v>
      </c>
      <c r="E254">
        <v>503.74</v>
      </c>
      <c r="F254">
        <v>36</v>
      </c>
      <c r="G254">
        <f t="shared" si="7"/>
        <v>36</v>
      </c>
      <c r="H254" t="s">
        <v>4096</v>
      </c>
    </row>
    <row r="255" spans="1:8">
      <c r="A255" t="s">
        <v>767</v>
      </c>
      <c r="B255" t="s">
        <v>1267</v>
      </c>
      <c r="C255" t="s">
        <v>1514</v>
      </c>
      <c r="D255" t="str">
        <f t="shared" si="6"/>
        <v>Electronics</v>
      </c>
      <c r="E255">
        <v>379.61</v>
      </c>
      <c r="F255">
        <v>-1</v>
      </c>
      <c r="G255">
        <f t="shared" si="7"/>
        <v>0</v>
      </c>
      <c r="H255" t="s">
        <v>4097</v>
      </c>
    </row>
    <row r="256" spans="1:8">
      <c r="A256" t="s">
        <v>768</v>
      </c>
      <c r="B256" t="s">
        <v>1268</v>
      </c>
      <c r="C256" t="s">
        <v>1516</v>
      </c>
      <c r="D256" t="str">
        <f t="shared" si="6"/>
        <v>Clothing</v>
      </c>
      <c r="E256">
        <v>714.28</v>
      </c>
      <c r="F256">
        <v>2</v>
      </c>
      <c r="G256">
        <f t="shared" si="7"/>
        <v>2</v>
      </c>
      <c r="H256" t="s">
        <v>4098</v>
      </c>
    </row>
    <row r="257" spans="1:8">
      <c r="A257" t="s">
        <v>769</v>
      </c>
      <c r="B257" t="s">
        <v>1269</v>
      </c>
      <c r="C257" t="s">
        <v>1514</v>
      </c>
      <c r="D257" t="str">
        <f t="shared" si="6"/>
        <v>Electronics</v>
      </c>
      <c r="E257">
        <v>658.58</v>
      </c>
      <c r="F257">
        <v>46</v>
      </c>
      <c r="G257">
        <f t="shared" si="7"/>
        <v>46</v>
      </c>
      <c r="H257" t="s">
        <v>4099</v>
      </c>
    </row>
    <row r="258" spans="1:8">
      <c r="A258" t="s">
        <v>770</v>
      </c>
      <c r="B258" t="s">
        <v>1270</v>
      </c>
      <c r="C258" t="s">
        <v>1516</v>
      </c>
      <c r="D258" t="str">
        <f t="shared" si="6"/>
        <v>Clothing</v>
      </c>
      <c r="E258">
        <v>515.22</v>
      </c>
      <c r="F258">
        <v>34</v>
      </c>
      <c r="G258">
        <f t="shared" si="7"/>
        <v>34</v>
      </c>
      <c r="H258" t="s">
        <v>4100</v>
      </c>
    </row>
    <row r="259" spans="1:8">
      <c r="A259" t="s">
        <v>771</v>
      </c>
      <c r="B259" t="s">
        <v>1271</v>
      </c>
      <c r="C259" t="s">
        <v>1516</v>
      </c>
      <c r="D259" t="str">
        <f t="shared" ref="D259:D322" si="8">PROPER(C259)</f>
        <v>Clothing</v>
      </c>
      <c r="E259">
        <v>203.71</v>
      </c>
      <c r="F259">
        <v>62</v>
      </c>
      <c r="G259">
        <f t="shared" ref="G259:G322" si="9">IF(F259&lt;0,0,F259)</f>
        <v>62</v>
      </c>
      <c r="H259" t="s">
        <v>4101</v>
      </c>
    </row>
    <row r="260" spans="1:8">
      <c r="A260" t="s">
        <v>772</v>
      </c>
      <c r="B260" t="s">
        <v>1272</v>
      </c>
      <c r="C260" t="s">
        <v>1516</v>
      </c>
      <c r="D260" t="str">
        <f t="shared" si="8"/>
        <v>Clothing</v>
      </c>
      <c r="E260">
        <v>628.94000000000005</v>
      </c>
      <c r="F260">
        <v>64</v>
      </c>
      <c r="G260">
        <f t="shared" si="9"/>
        <v>64</v>
      </c>
      <c r="H260" t="s">
        <v>4102</v>
      </c>
    </row>
    <row r="261" spans="1:8">
      <c r="A261" t="s">
        <v>773</v>
      </c>
      <c r="B261" t="s">
        <v>1273</v>
      </c>
      <c r="C261" t="s">
        <v>1515</v>
      </c>
      <c r="D261" t="str">
        <f t="shared" si="8"/>
        <v>Food</v>
      </c>
      <c r="E261">
        <v>388.72</v>
      </c>
      <c r="F261">
        <v>95</v>
      </c>
      <c r="G261">
        <f t="shared" si="9"/>
        <v>95</v>
      </c>
      <c r="H261" t="s">
        <v>4103</v>
      </c>
    </row>
    <row r="262" spans="1:8">
      <c r="A262" t="s">
        <v>774</v>
      </c>
      <c r="B262" t="s">
        <v>1274</v>
      </c>
      <c r="C262" t="s">
        <v>1517</v>
      </c>
      <c r="D262" t="str">
        <f t="shared" si="8"/>
        <v>Furniture</v>
      </c>
      <c r="E262">
        <v>114.38</v>
      </c>
      <c r="F262">
        <v>89</v>
      </c>
      <c r="G262">
        <f t="shared" si="9"/>
        <v>89</v>
      </c>
      <c r="H262" t="s">
        <v>4094</v>
      </c>
    </row>
    <row r="263" spans="1:8">
      <c r="A263" t="s">
        <v>775</v>
      </c>
      <c r="B263" t="s">
        <v>1275</v>
      </c>
      <c r="C263" t="s">
        <v>1516</v>
      </c>
      <c r="D263" t="str">
        <f t="shared" si="8"/>
        <v>Clothing</v>
      </c>
      <c r="E263">
        <v>963.67</v>
      </c>
      <c r="F263">
        <v>67</v>
      </c>
      <c r="G263">
        <f t="shared" si="9"/>
        <v>67</v>
      </c>
      <c r="H263" t="s">
        <v>4095</v>
      </c>
    </row>
    <row r="264" spans="1:8">
      <c r="A264" t="s">
        <v>776</v>
      </c>
      <c r="B264" t="s">
        <v>1276</v>
      </c>
      <c r="C264" t="s">
        <v>1517</v>
      </c>
      <c r="D264" t="str">
        <f t="shared" si="8"/>
        <v>Furniture</v>
      </c>
      <c r="E264">
        <v>119.73</v>
      </c>
      <c r="F264">
        <v>33</v>
      </c>
      <c r="G264">
        <f t="shared" si="9"/>
        <v>33</v>
      </c>
      <c r="H264" t="s">
        <v>4096</v>
      </c>
    </row>
    <row r="265" spans="1:8">
      <c r="A265" t="s">
        <v>777</v>
      </c>
      <c r="B265" t="s">
        <v>1277</v>
      </c>
      <c r="C265" t="s">
        <v>1518</v>
      </c>
      <c r="D265" t="str">
        <f t="shared" si="8"/>
        <v>Stationery</v>
      </c>
      <c r="E265">
        <v>360.15</v>
      </c>
      <c r="F265">
        <v>47</v>
      </c>
      <c r="G265">
        <f t="shared" si="9"/>
        <v>47</v>
      </c>
      <c r="H265" t="s">
        <v>4097</v>
      </c>
    </row>
    <row r="266" spans="1:8">
      <c r="A266" t="s">
        <v>778</v>
      </c>
      <c r="B266" t="s">
        <v>1278</v>
      </c>
      <c r="C266" t="s">
        <v>1516</v>
      </c>
      <c r="D266" t="str">
        <f t="shared" si="8"/>
        <v>Clothing</v>
      </c>
      <c r="E266">
        <v>976.24</v>
      </c>
      <c r="F266">
        <v>55</v>
      </c>
      <c r="G266">
        <f t="shared" si="9"/>
        <v>55</v>
      </c>
      <c r="H266" t="s">
        <v>4098</v>
      </c>
    </row>
    <row r="267" spans="1:8">
      <c r="A267" t="s">
        <v>779</v>
      </c>
      <c r="B267" t="s">
        <v>1279</v>
      </c>
      <c r="C267" t="s">
        <v>1515</v>
      </c>
      <c r="D267" t="str">
        <f t="shared" si="8"/>
        <v>Food</v>
      </c>
      <c r="E267">
        <v>797.81</v>
      </c>
      <c r="F267">
        <v>85</v>
      </c>
      <c r="G267">
        <f t="shared" si="9"/>
        <v>85</v>
      </c>
      <c r="H267" t="s">
        <v>4099</v>
      </c>
    </row>
    <row r="268" spans="1:8">
      <c r="A268" t="s">
        <v>780</v>
      </c>
      <c r="B268" t="s">
        <v>1280</v>
      </c>
      <c r="C268" t="s">
        <v>1518</v>
      </c>
      <c r="D268" t="str">
        <f t="shared" si="8"/>
        <v>Stationery</v>
      </c>
      <c r="E268">
        <v>210.18</v>
      </c>
      <c r="F268">
        <v>82</v>
      </c>
      <c r="G268">
        <f t="shared" si="9"/>
        <v>82</v>
      </c>
      <c r="H268" t="s">
        <v>4100</v>
      </c>
    </row>
    <row r="269" spans="1:8">
      <c r="A269" t="s">
        <v>781</v>
      </c>
      <c r="B269" t="s">
        <v>1281</v>
      </c>
      <c r="C269" t="s">
        <v>1515</v>
      </c>
      <c r="D269" t="str">
        <f t="shared" si="8"/>
        <v>Food</v>
      </c>
      <c r="E269">
        <v>449.69</v>
      </c>
      <c r="F269">
        <v>4</v>
      </c>
      <c r="G269">
        <f t="shared" si="9"/>
        <v>4</v>
      </c>
      <c r="H269" t="s">
        <v>4101</v>
      </c>
    </row>
    <row r="270" spans="1:8">
      <c r="A270" t="s">
        <v>782</v>
      </c>
      <c r="B270" t="s">
        <v>1282</v>
      </c>
      <c r="C270" t="s">
        <v>1517</v>
      </c>
      <c r="D270" t="str">
        <f t="shared" si="8"/>
        <v>Furniture</v>
      </c>
      <c r="E270">
        <v>256.45</v>
      </c>
      <c r="F270">
        <v>69</v>
      </c>
      <c r="G270">
        <f t="shared" si="9"/>
        <v>69</v>
      </c>
      <c r="H270" t="s">
        <v>4102</v>
      </c>
    </row>
    <row r="271" spans="1:8">
      <c r="A271" t="s">
        <v>783</v>
      </c>
      <c r="B271" t="s">
        <v>1283</v>
      </c>
      <c r="C271" t="s">
        <v>1517</v>
      </c>
      <c r="D271" t="str">
        <f t="shared" si="8"/>
        <v>Furniture</v>
      </c>
      <c r="E271">
        <v>187.52</v>
      </c>
      <c r="F271">
        <v>71</v>
      </c>
      <c r="G271">
        <f t="shared" si="9"/>
        <v>71</v>
      </c>
      <c r="H271" t="s">
        <v>4103</v>
      </c>
    </row>
    <row r="272" spans="1:8">
      <c r="A272" t="s">
        <v>784</v>
      </c>
      <c r="B272" t="s">
        <v>1284</v>
      </c>
      <c r="C272" t="s">
        <v>1518</v>
      </c>
      <c r="D272" t="str">
        <f t="shared" si="8"/>
        <v>Stationery</v>
      </c>
      <c r="E272">
        <v>124.46</v>
      </c>
      <c r="F272">
        <v>25</v>
      </c>
      <c r="G272">
        <f t="shared" si="9"/>
        <v>25</v>
      </c>
      <c r="H272" t="s">
        <v>4094</v>
      </c>
    </row>
    <row r="273" spans="1:8">
      <c r="A273" t="s">
        <v>785</v>
      </c>
      <c r="B273" t="s">
        <v>1285</v>
      </c>
      <c r="C273" t="s">
        <v>1517</v>
      </c>
      <c r="D273" t="str">
        <f t="shared" si="8"/>
        <v>Furniture</v>
      </c>
      <c r="E273">
        <v>312.91000000000003</v>
      </c>
      <c r="F273">
        <v>47</v>
      </c>
      <c r="G273">
        <f t="shared" si="9"/>
        <v>47</v>
      </c>
      <c r="H273" t="s">
        <v>4095</v>
      </c>
    </row>
    <row r="274" spans="1:8">
      <c r="A274" t="s">
        <v>786</v>
      </c>
      <c r="B274" t="s">
        <v>1286</v>
      </c>
      <c r="C274" t="s">
        <v>1514</v>
      </c>
      <c r="D274" t="str">
        <f t="shared" si="8"/>
        <v>Electronics</v>
      </c>
      <c r="E274">
        <v>989.84</v>
      </c>
      <c r="F274">
        <v>-6</v>
      </c>
      <c r="G274">
        <f t="shared" si="9"/>
        <v>0</v>
      </c>
      <c r="H274" t="s">
        <v>4096</v>
      </c>
    </row>
    <row r="275" spans="1:8">
      <c r="A275" t="s">
        <v>787</v>
      </c>
      <c r="B275" t="s">
        <v>1287</v>
      </c>
      <c r="C275" t="s">
        <v>1514</v>
      </c>
      <c r="D275" t="str">
        <f t="shared" si="8"/>
        <v>Electronics</v>
      </c>
      <c r="E275">
        <v>417.69</v>
      </c>
      <c r="F275">
        <v>54</v>
      </c>
      <c r="G275">
        <f t="shared" si="9"/>
        <v>54</v>
      </c>
      <c r="H275" t="s">
        <v>4097</v>
      </c>
    </row>
    <row r="276" spans="1:8">
      <c r="A276" t="s">
        <v>788</v>
      </c>
      <c r="B276" t="s">
        <v>1288</v>
      </c>
      <c r="C276" t="s">
        <v>1515</v>
      </c>
      <c r="D276" t="str">
        <f t="shared" si="8"/>
        <v>Food</v>
      </c>
      <c r="E276">
        <v>610.87</v>
      </c>
      <c r="F276">
        <v>32</v>
      </c>
      <c r="G276">
        <f t="shared" si="9"/>
        <v>32</v>
      </c>
      <c r="H276" t="s">
        <v>4098</v>
      </c>
    </row>
    <row r="277" spans="1:8">
      <c r="A277" t="s">
        <v>789</v>
      </c>
      <c r="B277" t="s">
        <v>1289</v>
      </c>
      <c r="C277" t="s">
        <v>1518</v>
      </c>
      <c r="D277" t="str">
        <f t="shared" si="8"/>
        <v>Stationery</v>
      </c>
      <c r="E277">
        <v>719.3</v>
      </c>
      <c r="F277">
        <v>68</v>
      </c>
      <c r="G277">
        <f t="shared" si="9"/>
        <v>68</v>
      </c>
      <c r="H277" t="s">
        <v>4099</v>
      </c>
    </row>
    <row r="278" spans="1:8">
      <c r="A278" t="s">
        <v>790</v>
      </c>
      <c r="B278" t="s">
        <v>1290</v>
      </c>
      <c r="C278" t="s">
        <v>1516</v>
      </c>
      <c r="D278" t="str">
        <f t="shared" si="8"/>
        <v>Clothing</v>
      </c>
      <c r="E278">
        <v>554.79</v>
      </c>
      <c r="F278">
        <v>76</v>
      </c>
      <c r="G278">
        <f t="shared" si="9"/>
        <v>76</v>
      </c>
      <c r="H278" t="s">
        <v>4100</v>
      </c>
    </row>
    <row r="279" spans="1:8">
      <c r="A279" t="s">
        <v>791</v>
      </c>
      <c r="B279" t="s">
        <v>1291</v>
      </c>
      <c r="C279" t="s">
        <v>1517</v>
      </c>
      <c r="D279" t="str">
        <f t="shared" si="8"/>
        <v>Furniture</v>
      </c>
      <c r="E279">
        <v>865.73</v>
      </c>
      <c r="F279">
        <v>48</v>
      </c>
      <c r="G279">
        <f t="shared" si="9"/>
        <v>48</v>
      </c>
      <c r="H279" t="s">
        <v>4101</v>
      </c>
    </row>
    <row r="280" spans="1:8">
      <c r="A280" t="s">
        <v>792</v>
      </c>
      <c r="B280" t="s">
        <v>1292</v>
      </c>
      <c r="C280" t="s">
        <v>1518</v>
      </c>
      <c r="D280" t="str">
        <f t="shared" si="8"/>
        <v>Stationery</v>
      </c>
      <c r="E280">
        <v>95.29</v>
      </c>
      <c r="F280">
        <v>97</v>
      </c>
      <c r="G280">
        <f t="shared" si="9"/>
        <v>97</v>
      </c>
      <c r="H280" t="s">
        <v>4102</v>
      </c>
    </row>
    <row r="281" spans="1:8">
      <c r="A281" t="s">
        <v>793</v>
      </c>
      <c r="B281" t="s">
        <v>1293</v>
      </c>
      <c r="C281" t="s">
        <v>1517</v>
      </c>
      <c r="D281" t="str">
        <f t="shared" si="8"/>
        <v>Furniture</v>
      </c>
      <c r="E281">
        <v>276.58999999999997</v>
      </c>
      <c r="F281">
        <v>86</v>
      </c>
      <c r="G281">
        <f t="shared" si="9"/>
        <v>86</v>
      </c>
      <c r="H281" t="s">
        <v>4103</v>
      </c>
    </row>
    <row r="282" spans="1:8">
      <c r="A282" t="s">
        <v>794</v>
      </c>
      <c r="B282" t="s">
        <v>1294</v>
      </c>
      <c r="C282" t="s">
        <v>1516</v>
      </c>
      <c r="D282" t="str">
        <f t="shared" si="8"/>
        <v>Clothing</v>
      </c>
      <c r="E282">
        <v>192.63</v>
      </c>
      <c r="F282">
        <v>-4</v>
      </c>
      <c r="G282">
        <f t="shared" si="9"/>
        <v>0</v>
      </c>
      <c r="H282" t="s">
        <v>4094</v>
      </c>
    </row>
    <row r="283" spans="1:8">
      <c r="A283" t="s">
        <v>795</v>
      </c>
      <c r="B283" t="s">
        <v>1295</v>
      </c>
      <c r="C283" t="s">
        <v>1518</v>
      </c>
      <c r="D283" t="str">
        <f t="shared" si="8"/>
        <v>Stationery</v>
      </c>
      <c r="E283">
        <v>966.13</v>
      </c>
      <c r="F283">
        <v>53</v>
      </c>
      <c r="G283">
        <f t="shared" si="9"/>
        <v>53</v>
      </c>
      <c r="H283" t="s">
        <v>4095</v>
      </c>
    </row>
    <row r="284" spans="1:8">
      <c r="A284" t="s">
        <v>796</v>
      </c>
      <c r="B284" t="s">
        <v>1296</v>
      </c>
      <c r="C284" t="s">
        <v>1516</v>
      </c>
      <c r="D284" t="str">
        <f t="shared" si="8"/>
        <v>Clothing</v>
      </c>
      <c r="E284">
        <v>195.15</v>
      </c>
      <c r="F284">
        <v>45</v>
      </c>
      <c r="G284">
        <f t="shared" si="9"/>
        <v>45</v>
      </c>
      <c r="H284" t="s">
        <v>4096</v>
      </c>
    </row>
    <row r="285" spans="1:8">
      <c r="A285" t="s">
        <v>797</v>
      </c>
      <c r="B285" t="s">
        <v>1297</v>
      </c>
      <c r="C285" t="s">
        <v>1514</v>
      </c>
      <c r="D285" t="str">
        <f t="shared" si="8"/>
        <v>Electronics</v>
      </c>
      <c r="E285">
        <v>603.51</v>
      </c>
      <c r="F285">
        <v>26</v>
      </c>
      <c r="G285">
        <f t="shared" si="9"/>
        <v>26</v>
      </c>
      <c r="H285" t="s">
        <v>4097</v>
      </c>
    </row>
    <row r="286" spans="1:8">
      <c r="A286" t="s">
        <v>798</v>
      </c>
      <c r="B286" t="s">
        <v>1298</v>
      </c>
      <c r="C286" t="s">
        <v>1514</v>
      </c>
      <c r="D286" t="str">
        <f t="shared" si="8"/>
        <v>Electronics</v>
      </c>
      <c r="E286">
        <v>403.91</v>
      </c>
      <c r="F286">
        <v>95</v>
      </c>
      <c r="G286">
        <f t="shared" si="9"/>
        <v>95</v>
      </c>
      <c r="H286" t="s">
        <v>4098</v>
      </c>
    </row>
    <row r="287" spans="1:8">
      <c r="A287" t="s">
        <v>799</v>
      </c>
      <c r="B287" t="s">
        <v>1299</v>
      </c>
      <c r="C287" t="s">
        <v>1514</v>
      </c>
      <c r="D287" t="str">
        <f t="shared" si="8"/>
        <v>Electronics</v>
      </c>
      <c r="E287">
        <v>84.93</v>
      </c>
      <c r="F287">
        <v>43</v>
      </c>
      <c r="G287">
        <f t="shared" si="9"/>
        <v>43</v>
      </c>
      <c r="H287" t="s">
        <v>4099</v>
      </c>
    </row>
    <row r="288" spans="1:8">
      <c r="A288" t="s">
        <v>800</v>
      </c>
      <c r="B288" t="s">
        <v>1300</v>
      </c>
      <c r="C288" t="s">
        <v>1516</v>
      </c>
      <c r="D288" t="str">
        <f t="shared" si="8"/>
        <v>Clothing</v>
      </c>
      <c r="E288">
        <v>964.55</v>
      </c>
      <c r="F288">
        <v>-9</v>
      </c>
      <c r="G288">
        <f t="shared" si="9"/>
        <v>0</v>
      </c>
      <c r="H288" t="s">
        <v>4100</v>
      </c>
    </row>
    <row r="289" spans="1:8">
      <c r="A289" t="s">
        <v>801</v>
      </c>
      <c r="B289" t="s">
        <v>1301</v>
      </c>
      <c r="C289" t="s">
        <v>1514</v>
      </c>
      <c r="D289" t="str">
        <f t="shared" si="8"/>
        <v>Electronics</v>
      </c>
      <c r="E289">
        <v>547.49</v>
      </c>
      <c r="F289">
        <v>94</v>
      </c>
      <c r="G289">
        <f t="shared" si="9"/>
        <v>94</v>
      </c>
      <c r="H289" t="s">
        <v>4101</v>
      </c>
    </row>
    <row r="290" spans="1:8">
      <c r="A290" t="s">
        <v>802</v>
      </c>
      <c r="B290" t="s">
        <v>1302</v>
      </c>
      <c r="C290" t="s">
        <v>1518</v>
      </c>
      <c r="D290" t="str">
        <f t="shared" si="8"/>
        <v>Stationery</v>
      </c>
      <c r="E290">
        <v>830.77</v>
      </c>
      <c r="F290">
        <v>7</v>
      </c>
      <c r="G290">
        <f t="shared" si="9"/>
        <v>7</v>
      </c>
      <c r="H290" t="s">
        <v>4102</v>
      </c>
    </row>
    <row r="291" spans="1:8">
      <c r="A291" t="s">
        <v>803</v>
      </c>
      <c r="B291" t="s">
        <v>1303</v>
      </c>
      <c r="C291" t="s">
        <v>1517</v>
      </c>
      <c r="D291" t="str">
        <f t="shared" si="8"/>
        <v>Furniture</v>
      </c>
      <c r="E291">
        <v>604.09</v>
      </c>
      <c r="F291">
        <v>6</v>
      </c>
      <c r="G291">
        <f t="shared" si="9"/>
        <v>6</v>
      </c>
      <c r="H291" t="s">
        <v>4103</v>
      </c>
    </row>
    <row r="292" spans="1:8">
      <c r="A292" t="s">
        <v>804</v>
      </c>
      <c r="B292" t="s">
        <v>1304</v>
      </c>
      <c r="C292" t="s">
        <v>1518</v>
      </c>
      <c r="D292" t="str">
        <f t="shared" si="8"/>
        <v>Stationery</v>
      </c>
      <c r="E292">
        <v>84.84</v>
      </c>
      <c r="F292">
        <v>77</v>
      </c>
      <c r="G292">
        <f t="shared" si="9"/>
        <v>77</v>
      </c>
      <c r="H292" t="s">
        <v>4094</v>
      </c>
    </row>
    <row r="293" spans="1:8">
      <c r="A293" t="s">
        <v>805</v>
      </c>
      <c r="B293" t="s">
        <v>1305</v>
      </c>
      <c r="C293" t="s">
        <v>1514</v>
      </c>
      <c r="D293" t="str">
        <f t="shared" si="8"/>
        <v>Electronics</v>
      </c>
      <c r="E293">
        <v>925.89</v>
      </c>
      <c r="F293">
        <v>11</v>
      </c>
      <c r="G293">
        <f t="shared" si="9"/>
        <v>11</v>
      </c>
      <c r="H293" t="s">
        <v>4095</v>
      </c>
    </row>
    <row r="294" spans="1:8">
      <c r="A294" t="s">
        <v>806</v>
      </c>
      <c r="B294" t="s">
        <v>1306</v>
      </c>
      <c r="C294" t="s">
        <v>1517</v>
      </c>
      <c r="D294" t="str">
        <f t="shared" si="8"/>
        <v>Furniture</v>
      </c>
      <c r="E294">
        <v>720.77</v>
      </c>
      <c r="F294">
        <v>65</v>
      </c>
      <c r="G294">
        <f t="shared" si="9"/>
        <v>65</v>
      </c>
      <c r="H294" t="s">
        <v>4096</v>
      </c>
    </row>
    <row r="295" spans="1:8">
      <c r="A295" t="s">
        <v>807</v>
      </c>
      <c r="B295" t="s">
        <v>1307</v>
      </c>
      <c r="C295" t="s">
        <v>1517</v>
      </c>
      <c r="D295" t="str">
        <f t="shared" si="8"/>
        <v>Furniture</v>
      </c>
      <c r="E295">
        <v>943.6</v>
      </c>
      <c r="F295">
        <v>21</v>
      </c>
      <c r="G295">
        <f t="shared" si="9"/>
        <v>21</v>
      </c>
      <c r="H295" t="s">
        <v>4097</v>
      </c>
    </row>
    <row r="296" spans="1:8">
      <c r="A296" t="s">
        <v>808</v>
      </c>
      <c r="B296" t="s">
        <v>1308</v>
      </c>
      <c r="C296" t="s">
        <v>1515</v>
      </c>
      <c r="D296" t="str">
        <f t="shared" si="8"/>
        <v>Food</v>
      </c>
      <c r="E296">
        <v>838.11</v>
      </c>
      <c r="F296">
        <v>74</v>
      </c>
      <c r="G296">
        <f t="shared" si="9"/>
        <v>74</v>
      </c>
      <c r="H296" t="s">
        <v>4098</v>
      </c>
    </row>
    <row r="297" spans="1:8">
      <c r="A297" t="s">
        <v>809</v>
      </c>
      <c r="B297" t="s">
        <v>1309</v>
      </c>
      <c r="C297" t="s">
        <v>1514</v>
      </c>
      <c r="D297" t="str">
        <f t="shared" si="8"/>
        <v>Electronics</v>
      </c>
      <c r="E297">
        <v>549.20000000000005</v>
      </c>
      <c r="F297">
        <v>52</v>
      </c>
      <c r="G297">
        <f t="shared" si="9"/>
        <v>52</v>
      </c>
      <c r="H297" t="s">
        <v>4099</v>
      </c>
    </row>
    <row r="298" spans="1:8">
      <c r="A298" t="s">
        <v>810</v>
      </c>
      <c r="B298" t="s">
        <v>1310</v>
      </c>
      <c r="C298" t="s">
        <v>1516</v>
      </c>
      <c r="D298" t="str">
        <f t="shared" si="8"/>
        <v>Clothing</v>
      </c>
      <c r="E298">
        <v>514.66999999999996</v>
      </c>
      <c r="F298">
        <v>13</v>
      </c>
      <c r="G298">
        <f t="shared" si="9"/>
        <v>13</v>
      </c>
      <c r="H298" t="s">
        <v>4100</v>
      </c>
    </row>
    <row r="299" spans="1:8">
      <c r="A299" t="s">
        <v>811</v>
      </c>
      <c r="B299" t="s">
        <v>1311</v>
      </c>
      <c r="C299" t="s">
        <v>1514</v>
      </c>
      <c r="D299" t="str">
        <f t="shared" si="8"/>
        <v>Electronics</v>
      </c>
      <c r="E299">
        <v>477.28</v>
      </c>
      <c r="F299">
        <v>17</v>
      </c>
      <c r="G299">
        <f t="shared" si="9"/>
        <v>17</v>
      </c>
      <c r="H299" t="s">
        <v>4101</v>
      </c>
    </row>
    <row r="300" spans="1:8">
      <c r="A300" t="s">
        <v>812</v>
      </c>
      <c r="B300" t="s">
        <v>1312</v>
      </c>
      <c r="C300" t="s">
        <v>1516</v>
      </c>
      <c r="D300" t="str">
        <f t="shared" si="8"/>
        <v>Clothing</v>
      </c>
      <c r="E300">
        <v>767.76</v>
      </c>
      <c r="F300">
        <v>84</v>
      </c>
      <c r="G300">
        <f t="shared" si="9"/>
        <v>84</v>
      </c>
      <c r="H300" t="s">
        <v>4102</v>
      </c>
    </row>
    <row r="301" spans="1:8">
      <c r="A301" t="s">
        <v>813</v>
      </c>
      <c r="B301" t="s">
        <v>1313</v>
      </c>
      <c r="C301" t="s">
        <v>1517</v>
      </c>
      <c r="D301" t="str">
        <f t="shared" si="8"/>
        <v>Furniture</v>
      </c>
      <c r="E301">
        <v>584.52</v>
      </c>
      <c r="F301">
        <v>-7</v>
      </c>
      <c r="G301">
        <f t="shared" si="9"/>
        <v>0</v>
      </c>
      <c r="H301" t="s">
        <v>4103</v>
      </c>
    </row>
    <row r="302" spans="1:8">
      <c r="A302" t="s">
        <v>814</v>
      </c>
      <c r="B302" t="s">
        <v>1314</v>
      </c>
      <c r="C302" t="s">
        <v>1517</v>
      </c>
      <c r="D302" t="str">
        <f t="shared" si="8"/>
        <v>Furniture</v>
      </c>
      <c r="E302">
        <v>624.82000000000005</v>
      </c>
      <c r="F302">
        <v>92</v>
      </c>
      <c r="G302">
        <f t="shared" si="9"/>
        <v>92</v>
      </c>
      <c r="H302" t="s">
        <v>4094</v>
      </c>
    </row>
    <row r="303" spans="1:8">
      <c r="A303" t="s">
        <v>815</v>
      </c>
      <c r="B303" t="s">
        <v>1315</v>
      </c>
      <c r="C303" t="s">
        <v>1518</v>
      </c>
      <c r="D303" t="str">
        <f t="shared" si="8"/>
        <v>Stationery</v>
      </c>
      <c r="E303">
        <v>324.95999999999998</v>
      </c>
      <c r="F303">
        <v>18</v>
      </c>
      <c r="G303">
        <f t="shared" si="9"/>
        <v>18</v>
      </c>
      <c r="H303" t="s">
        <v>4095</v>
      </c>
    </row>
    <row r="304" spans="1:8">
      <c r="A304" t="s">
        <v>816</v>
      </c>
      <c r="B304" t="s">
        <v>1316</v>
      </c>
      <c r="C304" t="s">
        <v>1517</v>
      </c>
      <c r="D304" t="str">
        <f t="shared" si="8"/>
        <v>Furniture</v>
      </c>
      <c r="E304">
        <v>337.88</v>
      </c>
      <c r="F304">
        <v>7</v>
      </c>
      <c r="G304">
        <f t="shared" si="9"/>
        <v>7</v>
      </c>
      <c r="H304" t="s">
        <v>4096</v>
      </c>
    </row>
    <row r="305" spans="1:8">
      <c r="A305" t="s">
        <v>817</v>
      </c>
      <c r="B305" t="s">
        <v>1317</v>
      </c>
      <c r="C305" t="s">
        <v>1517</v>
      </c>
      <c r="D305" t="str">
        <f t="shared" si="8"/>
        <v>Furniture</v>
      </c>
      <c r="E305">
        <v>542.5</v>
      </c>
      <c r="F305">
        <v>70</v>
      </c>
      <c r="G305">
        <f t="shared" si="9"/>
        <v>70</v>
      </c>
      <c r="H305" t="s">
        <v>4097</v>
      </c>
    </row>
    <row r="306" spans="1:8">
      <c r="A306" t="s">
        <v>818</v>
      </c>
      <c r="B306" t="s">
        <v>1318</v>
      </c>
      <c r="C306" t="s">
        <v>1514</v>
      </c>
      <c r="D306" t="str">
        <f t="shared" si="8"/>
        <v>Electronics</v>
      </c>
      <c r="E306">
        <v>986.72</v>
      </c>
      <c r="F306">
        <v>94</v>
      </c>
      <c r="G306">
        <f t="shared" si="9"/>
        <v>94</v>
      </c>
      <c r="H306" t="s">
        <v>4098</v>
      </c>
    </row>
    <row r="307" spans="1:8">
      <c r="A307" t="s">
        <v>819</v>
      </c>
      <c r="B307" t="s">
        <v>1319</v>
      </c>
      <c r="C307" t="s">
        <v>1515</v>
      </c>
      <c r="D307" t="str">
        <f t="shared" si="8"/>
        <v>Food</v>
      </c>
      <c r="E307">
        <v>103.69</v>
      </c>
      <c r="F307">
        <v>41</v>
      </c>
      <c r="G307">
        <f t="shared" si="9"/>
        <v>41</v>
      </c>
      <c r="H307" t="s">
        <v>4099</v>
      </c>
    </row>
    <row r="308" spans="1:8">
      <c r="A308" t="s">
        <v>820</v>
      </c>
      <c r="B308" t="s">
        <v>1320</v>
      </c>
      <c r="C308" t="s">
        <v>1518</v>
      </c>
      <c r="D308" t="str">
        <f t="shared" si="8"/>
        <v>Stationery</v>
      </c>
      <c r="E308">
        <v>367.49</v>
      </c>
      <c r="F308">
        <v>31</v>
      </c>
      <c r="G308">
        <f t="shared" si="9"/>
        <v>31</v>
      </c>
      <c r="H308" t="s">
        <v>4100</v>
      </c>
    </row>
    <row r="309" spans="1:8">
      <c r="A309" t="s">
        <v>821</v>
      </c>
      <c r="B309" t="s">
        <v>1321</v>
      </c>
      <c r="C309" t="s">
        <v>1515</v>
      </c>
      <c r="D309" t="str">
        <f t="shared" si="8"/>
        <v>Food</v>
      </c>
      <c r="E309">
        <v>958.77</v>
      </c>
      <c r="F309">
        <v>22</v>
      </c>
      <c r="G309">
        <f t="shared" si="9"/>
        <v>22</v>
      </c>
      <c r="H309" t="s">
        <v>4101</v>
      </c>
    </row>
    <row r="310" spans="1:8">
      <c r="A310" t="s">
        <v>822</v>
      </c>
      <c r="B310" t="s">
        <v>1322</v>
      </c>
      <c r="C310" t="s">
        <v>1518</v>
      </c>
      <c r="D310" t="str">
        <f t="shared" si="8"/>
        <v>Stationery</v>
      </c>
      <c r="E310">
        <v>328</v>
      </c>
      <c r="F310">
        <v>68</v>
      </c>
      <c r="G310">
        <f t="shared" si="9"/>
        <v>68</v>
      </c>
      <c r="H310" t="s">
        <v>4102</v>
      </c>
    </row>
    <row r="311" spans="1:8">
      <c r="A311" t="s">
        <v>823</v>
      </c>
      <c r="B311" t="s">
        <v>1323</v>
      </c>
      <c r="C311" t="s">
        <v>1518</v>
      </c>
      <c r="D311" t="str">
        <f t="shared" si="8"/>
        <v>Stationery</v>
      </c>
      <c r="E311">
        <v>909.59</v>
      </c>
      <c r="F311">
        <v>15</v>
      </c>
      <c r="G311">
        <f t="shared" si="9"/>
        <v>15</v>
      </c>
      <c r="H311" t="s">
        <v>4103</v>
      </c>
    </row>
    <row r="312" spans="1:8">
      <c r="A312" t="s">
        <v>824</v>
      </c>
      <c r="B312" t="s">
        <v>1324</v>
      </c>
      <c r="C312" t="s">
        <v>1515</v>
      </c>
      <c r="D312" t="str">
        <f t="shared" si="8"/>
        <v>Food</v>
      </c>
      <c r="E312">
        <v>358.53</v>
      </c>
      <c r="F312">
        <v>35</v>
      </c>
      <c r="G312">
        <f t="shared" si="9"/>
        <v>35</v>
      </c>
      <c r="H312" t="s">
        <v>4094</v>
      </c>
    </row>
    <row r="313" spans="1:8">
      <c r="A313" t="s">
        <v>825</v>
      </c>
      <c r="B313" t="s">
        <v>1325</v>
      </c>
      <c r="C313" t="s">
        <v>1514</v>
      </c>
      <c r="D313" t="str">
        <f t="shared" si="8"/>
        <v>Electronics</v>
      </c>
      <c r="E313">
        <v>709.05</v>
      </c>
      <c r="F313">
        <v>47</v>
      </c>
      <c r="G313">
        <f t="shared" si="9"/>
        <v>47</v>
      </c>
      <c r="H313" t="s">
        <v>4095</v>
      </c>
    </row>
    <row r="314" spans="1:8">
      <c r="A314" t="s">
        <v>826</v>
      </c>
      <c r="B314" t="s">
        <v>1326</v>
      </c>
      <c r="C314" t="s">
        <v>1517</v>
      </c>
      <c r="D314" t="str">
        <f t="shared" si="8"/>
        <v>Furniture</v>
      </c>
      <c r="E314">
        <v>894.49</v>
      </c>
      <c r="F314">
        <v>6</v>
      </c>
      <c r="G314">
        <f t="shared" si="9"/>
        <v>6</v>
      </c>
      <c r="H314" t="s">
        <v>4096</v>
      </c>
    </row>
    <row r="315" spans="1:8">
      <c r="A315" t="s">
        <v>827</v>
      </c>
      <c r="B315" t="s">
        <v>1327</v>
      </c>
      <c r="C315" t="s">
        <v>1516</v>
      </c>
      <c r="D315" t="str">
        <f t="shared" si="8"/>
        <v>Clothing</v>
      </c>
      <c r="E315">
        <v>719.34</v>
      </c>
      <c r="F315">
        <v>44</v>
      </c>
      <c r="G315">
        <f t="shared" si="9"/>
        <v>44</v>
      </c>
      <c r="H315" t="s">
        <v>4097</v>
      </c>
    </row>
    <row r="316" spans="1:8">
      <c r="A316" t="s">
        <v>828</v>
      </c>
      <c r="B316" t="s">
        <v>1328</v>
      </c>
      <c r="C316" t="s">
        <v>1517</v>
      </c>
      <c r="D316" t="str">
        <f t="shared" si="8"/>
        <v>Furniture</v>
      </c>
      <c r="E316">
        <v>407.29</v>
      </c>
      <c r="F316">
        <v>98</v>
      </c>
      <c r="G316">
        <f t="shared" si="9"/>
        <v>98</v>
      </c>
      <c r="H316" t="s">
        <v>4098</v>
      </c>
    </row>
    <row r="317" spans="1:8">
      <c r="A317" t="s">
        <v>829</v>
      </c>
      <c r="B317" t="s">
        <v>1329</v>
      </c>
      <c r="C317" t="s">
        <v>1515</v>
      </c>
      <c r="D317" t="str">
        <f t="shared" si="8"/>
        <v>Food</v>
      </c>
      <c r="E317">
        <v>754.38</v>
      </c>
      <c r="F317">
        <v>24</v>
      </c>
      <c r="G317">
        <f t="shared" si="9"/>
        <v>24</v>
      </c>
      <c r="H317" t="s">
        <v>4099</v>
      </c>
    </row>
    <row r="318" spans="1:8">
      <c r="A318" t="s">
        <v>830</v>
      </c>
      <c r="B318" t="s">
        <v>1330</v>
      </c>
      <c r="C318" t="s">
        <v>1514</v>
      </c>
      <c r="D318" t="str">
        <f t="shared" si="8"/>
        <v>Electronics</v>
      </c>
      <c r="E318">
        <v>958.09</v>
      </c>
      <c r="F318">
        <v>84</v>
      </c>
      <c r="G318">
        <f t="shared" si="9"/>
        <v>84</v>
      </c>
      <c r="H318" t="s">
        <v>4100</v>
      </c>
    </row>
    <row r="319" spans="1:8">
      <c r="A319" t="s">
        <v>831</v>
      </c>
      <c r="B319" t="s">
        <v>1331</v>
      </c>
      <c r="C319" t="s">
        <v>1514</v>
      </c>
      <c r="D319" t="str">
        <f t="shared" si="8"/>
        <v>Electronics</v>
      </c>
      <c r="E319">
        <v>458.26</v>
      </c>
      <c r="F319">
        <v>42</v>
      </c>
      <c r="G319">
        <f t="shared" si="9"/>
        <v>42</v>
      </c>
      <c r="H319" t="s">
        <v>4101</v>
      </c>
    </row>
    <row r="320" spans="1:8">
      <c r="A320" t="s">
        <v>832</v>
      </c>
      <c r="B320" t="s">
        <v>1332</v>
      </c>
      <c r="C320" t="s">
        <v>1517</v>
      </c>
      <c r="D320" t="str">
        <f t="shared" si="8"/>
        <v>Furniture</v>
      </c>
      <c r="E320">
        <v>793.08</v>
      </c>
      <c r="F320">
        <v>-2</v>
      </c>
      <c r="G320">
        <f t="shared" si="9"/>
        <v>0</v>
      </c>
      <c r="H320" t="s">
        <v>4102</v>
      </c>
    </row>
    <row r="321" spans="1:8">
      <c r="A321" t="s">
        <v>833</v>
      </c>
      <c r="B321" t="s">
        <v>1333</v>
      </c>
      <c r="C321" t="s">
        <v>1515</v>
      </c>
      <c r="D321" t="str">
        <f t="shared" si="8"/>
        <v>Food</v>
      </c>
      <c r="E321">
        <v>954.81</v>
      </c>
      <c r="F321">
        <v>15</v>
      </c>
      <c r="G321">
        <f t="shared" si="9"/>
        <v>15</v>
      </c>
      <c r="H321" t="s">
        <v>4103</v>
      </c>
    </row>
    <row r="322" spans="1:8">
      <c r="A322" t="s">
        <v>834</v>
      </c>
      <c r="B322" t="s">
        <v>1334</v>
      </c>
      <c r="C322" t="s">
        <v>1515</v>
      </c>
      <c r="D322" t="str">
        <f t="shared" si="8"/>
        <v>Food</v>
      </c>
      <c r="E322">
        <v>510.13</v>
      </c>
      <c r="F322">
        <v>47</v>
      </c>
      <c r="G322">
        <f t="shared" si="9"/>
        <v>47</v>
      </c>
      <c r="H322" t="s">
        <v>4094</v>
      </c>
    </row>
    <row r="323" spans="1:8">
      <c r="A323" t="s">
        <v>835</v>
      </c>
      <c r="B323" t="s">
        <v>1335</v>
      </c>
      <c r="C323" t="s">
        <v>1517</v>
      </c>
      <c r="D323" t="str">
        <f t="shared" ref="D323:D386" si="10">PROPER(C323)</f>
        <v>Furniture</v>
      </c>
      <c r="E323">
        <v>188.34</v>
      </c>
      <c r="F323">
        <v>95</v>
      </c>
      <c r="G323">
        <f t="shared" ref="G323:G386" si="11">IF(F323&lt;0,0,F323)</f>
        <v>95</v>
      </c>
      <c r="H323" t="s">
        <v>4095</v>
      </c>
    </row>
    <row r="324" spans="1:8">
      <c r="A324" t="s">
        <v>836</v>
      </c>
      <c r="B324" t="s">
        <v>1336</v>
      </c>
      <c r="C324" t="s">
        <v>1514</v>
      </c>
      <c r="D324" t="str">
        <f t="shared" si="10"/>
        <v>Electronics</v>
      </c>
      <c r="E324">
        <v>184.92</v>
      </c>
      <c r="F324">
        <v>60</v>
      </c>
      <c r="G324">
        <f t="shared" si="11"/>
        <v>60</v>
      </c>
      <c r="H324" t="s">
        <v>4096</v>
      </c>
    </row>
    <row r="325" spans="1:8">
      <c r="A325" t="s">
        <v>837</v>
      </c>
      <c r="B325" t="s">
        <v>1337</v>
      </c>
      <c r="C325" t="s">
        <v>1514</v>
      </c>
      <c r="D325" t="str">
        <f t="shared" si="10"/>
        <v>Electronics</v>
      </c>
      <c r="E325">
        <v>550.88</v>
      </c>
      <c r="F325">
        <v>99</v>
      </c>
      <c r="G325">
        <f t="shared" si="11"/>
        <v>99</v>
      </c>
      <c r="H325" t="s">
        <v>4097</v>
      </c>
    </row>
    <row r="326" spans="1:8">
      <c r="A326" t="s">
        <v>838</v>
      </c>
      <c r="B326" t="s">
        <v>1338</v>
      </c>
      <c r="C326" t="s">
        <v>1516</v>
      </c>
      <c r="D326" t="str">
        <f t="shared" si="10"/>
        <v>Clothing</v>
      </c>
      <c r="E326">
        <v>735.53</v>
      </c>
      <c r="F326">
        <v>-9</v>
      </c>
      <c r="G326">
        <f t="shared" si="11"/>
        <v>0</v>
      </c>
      <c r="H326" t="s">
        <v>4098</v>
      </c>
    </row>
    <row r="327" spans="1:8">
      <c r="A327" t="s">
        <v>839</v>
      </c>
      <c r="B327" t="s">
        <v>1339</v>
      </c>
      <c r="C327" t="s">
        <v>1516</v>
      </c>
      <c r="D327" t="str">
        <f t="shared" si="10"/>
        <v>Clothing</v>
      </c>
      <c r="E327">
        <v>904.83</v>
      </c>
      <c r="F327">
        <v>3</v>
      </c>
      <c r="G327">
        <f t="shared" si="11"/>
        <v>3</v>
      </c>
      <c r="H327" t="s">
        <v>4099</v>
      </c>
    </row>
    <row r="328" spans="1:8">
      <c r="A328" t="s">
        <v>840</v>
      </c>
      <c r="B328" t="s">
        <v>1340</v>
      </c>
      <c r="C328" t="s">
        <v>1515</v>
      </c>
      <c r="D328" t="str">
        <f t="shared" si="10"/>
        <v>Food</v>
      </c>
      <c r="E328">
        <v>880.99</v>
      </c>
      <c r="F328">
        <v>78</v>
      </c>
      <c r="G328">
        <f t="shared" si="11"/>
        <v>78</v>
      </c>
      <c r="H328" t="s">
        <v>4100</v>
      </c>
    </row>
    <row r="329" spans="1:8">
      <c r="A329" t="s">
        <v>841</v>
      </c>
      <c r="B329" t="s">
        <v>1341</v>
      </c>
      <c r="C329" t="s">
        <v>1515</v>
      </c>
      <c r="D329" t="str">
        <f t="shared" si="10"/>
        <v>Food</v>
      </c>
      <c r="E329">
        <v>73.87</v>
      </c>
      <c r="F329">
        <v>72</v>
      </c>
      <c r="G329">
        <f t="shared" si="11"/>
        <v>72</v>
      </c>
      <c r="H329" t="s">
        <v>4101</v>
      </c>
    </row>
    <row r="330" spans="1:8">
      <c r="A330" t="s">
        <v>842</v>
      </c>
      <c r="B330" t="s">
        <v>1342</v>
      </c>
      <c r="C330" t="s">
        <v>1517</v>
      </c>
      <c r="D330" t="str">
        <f t="shared" si="10"/>
        <v>Furniture</v>
      </c>
      <c r="E330">
        <v>894.91</v>
      </c>
      <c r="F330">
        <v>8</v>
      </c>
      <c r="G330">
        <f t="shared" si="11"/>
        <v>8</v>
      </c>
      <c r="H330" t="s">
        <v>4102</v>
      </c>
    </row>
    <row r="331" spans="1:8">
      <c r="A331" t="s">
        <v>843</v>
      </c>
      <c r="B331" t="s">
        <v>1343</v>
      </c>
      <c r="C331" t="s">
        <v>1516</v>
      </c>
      <c r="D331" t="str">
        <f t="shared" si="10"/>
        <v>Clothing</v>
      </c>
      <c r="E331">
        <v>572.44000000000005</v>
      </c>
      <c r="F331">
        <v>72</v>
      </c>
      <c r="G331">
        <f t="shared" si="11"/>
        <v>72</v>
      </c>
      <c r="H331" t="s">
        <v>4103</v>
      </c>
    </row>
    <row r="332" spans="1:8">
      <c r="A332" t="s">
        <v>844</v>
      </c>
      <c r="B332" t="s">
        <v>1344</v>
      </c>
      <c r="C332" t="s">
        <v>1517</v>
      </c>
      <c r="D332" t="str">
        <f t="shared" si="10"/>
        <v>Furniture</v>
      </c>
      <c r="E332">
        <v>648.57000000000005</v>
      </c>
      <c r="F332">
        <v>26</v>
      </c>
      <c r="G332">
        <f t="shared" si="11"/>
        <v>26</v>
      </c>
      <c r="H332" t="s">
        <v>4094</v>
      </c>
    </row>
    <row r="333" spans="1:8">
      <c r="A333" t="s">
        <v>845</v>
      </c>
      <c r="B333" t="s">
        <v>1345</v>
      </c>
      <c r="C333" t="s">
        <v>1518</v>
      </c>
      <c r="D333" t="str">
        <f t="shared" si="10"/>
        <v>Stationery</v>
      </c>
      <c r="E333">
        <v>736.3</v>
      </c>
      <c r="F333">
        <v>-6</v>
      </c>
      <c r="G333">
        <f t="shared" si="11"/>
        <v>0</v>
      </c>
      <c r="H333" t="s">
        <v>4095</v>
      </c>
    </row>
    <row r="334" spans="1:8">
      <c r="A334" t="s">
        <v>846</v>
      </c>
      <c r="B334" t="s">
        <v>1346</v>
      </c>
      <c r="C334" t="s">
        <v>1516</v>
      </c>
      <c r="D334" t="str">
        <f t="shared" si="10"/>
        <v>Clothing</v>
      </c>
      <c r="E334">
        <v>777.31</v>
      </c>
      <c r="F334">
        <v>90</v>
      </c>
      <c r="G334">
        <f t="shared" si="11"/>
        <v>90</v>
      </c>
      <c r="H334" t="s">
        <v>4096</v>
      </c>
    </row>
    <row r="335" spans="1:8">
      <c r="A335" t="s">
        <v>847</v>
      </c>
      <c r="B335" t="s">
        <v>1347</v>
      </c>
      <c r="C335" t="s">
        <v>1517</v>
      </c>
      <c r="D335" t="str">
        <f t="shared" si="10"/>
        <v>Furniture</v>
      </c>
      <c r="E335">
        <v>693.46</v>
      </c>
      <c r="F335">
        <v>75</v>
      </c>
      <c r="G335">
        <f t="shared" si="11"/>
        <v>75</v>
      </c>
      <c r="H335" t="s">
        <v>4097</v>
      </c>
    </row>
    <row r="336" spans="1:8">
      <c r="A336" t="s">
        <v>848</v>
      </c>
      <c r="B336" t="s">
        <v>1348</v>
      </c>
      <c r="C336" t="s">
        <v>1517</v>
      </c>
      <c r="D336" t="str">
        <f t="shared" si="10"/>
        <v>Furniture</v>
      </c>
      <c r="E336">
        <v>547.19000000000005</v>
      </c>
      <c r="F336">
        <v>30</v>
      </c>
      <c r="G336">
        <f t="shared" si="11"/>
        <v>30</v>
      </c>
      <c r="H336" t="s">
        <v>4098</v>
      </c>
    </row>
    <row r="337" spans="1:8">
      <c r="A337" t="s">
        <v>849</v>
      </c>
      <c r="B337" t="s">
        <v>1349</v>
      </c>
      <c r="C337" t="s">
        <v>1517</v>
      </c>
      <c r="D337" t="str">
        <f t="shared" si="10"/>
        <v>Furniture</v>
      </c>
      <c r="E337">
        <v>729.63</v>
      </c>
      <c r="F337">
        <v>9</v>
      </c>
      <c r="G337">
        <f t="shared" si="11"/>
        <v>9</v>
      </c>
      <c r="H337" t="s">
        <v>4099</v>
      </c>
    </row>
    <row r="338" spans="1:8">
      <c r="A338" t="s">
        <v>850</v>
      </c>
      <c r="B338" t="s">
        <v>1350</v>
      </c>
      <c r="C338" t="s">
        <v>1514</v>
      </c>
      <c r="D338" t="str">
        <f t="shared" si="10"/>
        <v>Electronics</v>
      </c>
      <c r="E338">
        <v>287.58</v>
      </c>
      <c r="F338">
        <v>45</v>
      </c>
      <c r="G338">
        <f t="shared" si="11"/>
        <v>45</v>
      </c>
      <c r="H338" t="s">
        <v>4100</v>
      </c>
    </row>
    <row r="339" spans="1:8">
      <c r="A339" t="s">
        <v>851</v>
      </c>
      <c r="B339" t="s">
        <v>1351</v>
      </c>
      <c r="C339" t="s">
        <v>1518</v>
      </c>
      <c r="D339" t="str">
        <f t="shared" si="10"/>
        <v>Stationery</v>
      </c>
      <c r="E339">
        <v>222.73</v>
      </c>
      <c r="F339">
        <v>62</v>
      </c>
      <c r="G339">
        <f t="shared" si="11"/>
        <v>62</v>
      </c>
      <c r="H339" t="s">
        <v>4101</v>
      </c>
    </row>
    <row r="340" spans="1:8">
      <c r="A340" t="s">
        <v>852</v>
      </c>
      <c r="B340" t="s">
        <v>1352</v>
      </c>
      <c r="C340" t="s">
        <v>1517</v>
      </c>
      <c r="D340" t="str">
        <f t="shared" si="10"/>
        <v>Furniture</v>
      </c>
      <c r="E340">
        <v>871.83</v>
      </c>
      <c r="F340">
        <v>71</v>
      </c>
      <c r="G340">
        <f t="shared" si="11"/>
        <v>71</v>
      </c>
      <c r="H340" t="s">
        <v>4102</v>
      </c>
    </row>
    <row r="341" spans="1:8">
      <c r="A341" t="s">
        <v>853</v>
      </c>
      <c r="B341" t="s">
        <v>1353</v>
      </c>
      <c r="C341" t="s">
        <v>1515</v>
      </c>
      <c r="D341" t="str">
        <f t="shared" si="10"/>
        <v>Food</v>
      </c>
      <c r="E341">
        <v>236.7</v>
      </c>
      <c r="F341">
        <v>74</v>
      </c>
      <c r="G341">
        <f t="shared" si="11"/>
        <v>74</v>
      </c>
      <c r="H341" t="s">
        <v>4103</v>
      </c>
    </row>
    <row r="342" spans="1:8">
      <c r="A342" t="s">
        <v>854</v>
      </c>
      <c r="B342" t="s">
        <v>1354</v>
      </c>
      <c r="C342" t="s">
        <v>1517</v>
      </c>
      <c r="D342" t="str">
        <f t="shared" si="10"/>
        <v>Furniture</v>
      </c>
      <c r="E342">
        <v>963.67</v>
      </c>
      <c r="F342">
        <v>23</v>
      </c>
      <c r="G342">
        <f t="shared" si="11"/>
        <v>23</v>
      </c>
      <c r="H342" t="s">
        <v>4094</v>
      </c>
    </row>
    <row r="343" spans="1:8">
      <c r="A343" t="s">
        <v>855</v>
      </c>
      <c r="B343" t="s">
        <v>1355</v>
      </c>
      <c r="C343" t="s">
        <v>1517</v>
      </c>
      <c r="D343" t="str">
        <f t="shared" si="10"/>
        <v>Furniture</v>
      </c>
      <c r="E343">
        <v>963.39</v>
      </c>
      <c r="F343">
        <v>67</v>
      </c>
      <c r="G343">
        <f t="shared" si="11"/>
        <v>67</v>
      </c>
      <c r="H343" t="s">
        <v>4095</v>
      </c>
    </row>
    <row r="344" spans="1:8">
      <c r="A344" t="s">
        <v>856</v>
      </c>
      <c r="B344" t="s">
        <v>1356</v>
      </c>
      <c r="C344" t="s">
        <v>1515</v>
      </c>
      <c r="D344" t="str">
        <f t="shared" si="10"/>
        <v>Food</v>
      </c>
      <c r="E344">
        <v>385.63</v>
      </c>
      <c r="F344">
        <v>-5</v>
      </c>
      <c r="G344">
        <f t="shared" si="11"/>
        <v>0</v>
      </c>
      <c r="H344" t="s">
        <v>4096</v>
      </c>
    </row>
    <row r="345" spans="1:8">
      <c r="A345" t="s">
        <v>857</v>
      </c>
      <c r="B345" t="s">
        <v>1357</v>
      </c>
      <c r="C345" t="s">
        <v>1517</v>
      </c>
      <c r="D345" t="str">
        <f t="shared" si="10"/>
        <v>Furniture</v>
      </c>
      <c r="E345">
        <v>596.26</v>
      </c>
      <c r="F345">
        <v>-2</v>
      </c>
      <c r="G345">
        <f t="shared" si="11"/>
        <v>0</v>
      </c>
      <c r="H345" t="s">
        <v>4097</v>
      </c>
    </row>
    <row r="346" spans="1:8">
      <c r="A346" t="s">
        <v>858</v>
      </c>
      <c r="B346" t="s">
        <v>1358</v>
      </c>
      <c r="C346" t="s">
        <v>1514</v>
      </c>
      <c r="D346" t="str">
        <f t="shared" si="10"/>
        <v>Electronics</v>
      </c>
      <c r="E346">
        <v>656.03</v>
      </c>
      <c r="F346">
        <v>5</v>
      </c>
      <c r="G346">
        <f t="shared" si="11"/>
        <v>5</v>
      </c>
      <c r="H346" t="s">
        <v>4098</v>
      </c>
    </row>
    <row r="347" spans="1:8">
      <c r="A347" t="s">
        <v>859</v>
      </c>
      <c r="B347" t="s">
        <v>1359</v>
      </c>
      <c r="C347" t="s">
        <v>1517</v>
      </c>
      <c r="D347" t="str">
        <f t="shared" si="10"/>
        <v>Furniture</v>
      </c>
      <c r="E347">
        <v>860.38</v>
      </c>
      <c r="F347">
        <v>4</v>
      </c>
      <c r="G347">
        <f t="shared" si="11"/>
        <v>4</v>
      </c>
      <c r="H347" t="s">
        <v>4099</v>
      </c>
    </row>
    <row r="348" spans="1:8">
      <c r="A348" t="s">
        <v>860</v>
      </c>
      <c r="B348" t="s">
        <v>1360</v>
      </c>
      <c r="C348" t="s">
        <v>1518</v>
      </c>
      <c r="D348" t="str">
        <f t="shared" si="10"/>
        <v>Stationery</v>
      </c>
      <c r="E348">
        <v>218.11</v>
      </c>
      <c r="F348">
        <v>1</v>
      </c>
      <c r="G348">
        <f t="shared" si="11"/>
        <v>1</v>
      </c>
      <c r="H348" t="s">
        <v>4100</v>
      </c>
    </row>
    <row r="349" spans="1:8">
      <c r="A349" t="s">
        <v>861</v>
      </c>
      <c r="B349" t="s">
        <v>1361</v>
      </c>
      <c r="C349" t="s">
        <v>1517</v>
      </c>
      <c r="D349" t="str">
        <f t="shared" si="10"/>
        <v>Furniture</v>
      </c>
      <c r="E349">
        <v>869.7</v>
      </c>
      <c r="F349">
        <v>84</v>
      </c>
      <c r="G349">
        <f t="shared" si="11"/>
        <v>84</v>
      </c>
      <c r="H349" t="s">
        <v>4101</v>
      </c>
    </row>
    <row r="350" spans="1:8">
      <c r="A350" t="s">
        <v>862</v>
      </c>
      <c r="B350" t="s">
        <v>1362</v>
      </c>
      <c r="C350" t="s">
        <v>1516</v>
      </c>
      <c r="D350" t="str">
        <f t="shared" si="10"/>
        <v>Clothing</v>
      </c>
      <c r="E350">
        <v>963.7</v>
      </c>
      <c r="F350">
        <v>4</v>
      </c>
      <c r="G350">
        <f t="shared" si="11"/>
        <v>4</v>
      </c>
      <c r="H350" t="s">
        <v>4102</v>
      </c>
    </row>
    <row r="351" spans="1:8">
      <c r="A351" t="s">
        <v>863</v>
      </c>
      <c r="B351" t="s">
        <v>1363</v>
      </c>
      <c r="C351" t="s">
        <v>1517</v>
      </c>
      <c r="D351" t="str">
        <f t="shared" si="10"/>
        <v>Furniture</v>
      </c>
      <c r="E351">
        <v>418.92</v>
      </c>
      <c r="F351">
        <v>50</v>
      </c>
      <c r="G351">
        <f t="shared" si="11"/>
        <v>50</v>
      </c>
      <c r="H351" t="s">
        <v>4103</v>
      </c>
    </row>
    <row r="352" spans="1:8">
      <c r="A352" t="s">
        <v>864</v>
      </c>
      <c r="B352" t="s">
        <v>1364</v>
      </c>
      <c r="C352" t="s">
        <v>1517</v>
      </c>
      <c r="D352" t="str">
        <f t="shared" si="10"/>
        <v>Furniture</v>
      </c>
      <c r="E352">
        <v>261.97000000000003</v>
      </c>
      <c r="F352">
        <v>-4</v>
      </c>
      <c r="G352">
        <f t="shared" si="11"/>
        <v>0</v>
      </c>
      <c r="H352" t="s">
        <v>4094</v>
      </c>
    </row>
    <row r="353" spans="1:8">
      <c r="A353" t="s">
        <v>865</v>
      </c>
      <c r="B353" t="s">
        <v>1365</v>
      </c>
      <c r="C353" t="s">
        <v>1516</v>
      </c>
      <c r="D353" t="str">
        <f t="shared" si="10"/>
        <v>Clothing</v>
      </c>
      <c r="E353">
        <v>602.94000000000005</v>
      </c>
      <c r="F353">
        <v>37</v>
      </c>
      <c r="G353">
        <f t="shared" si="11"/>
        <v>37</v>
      </c>
      <c r="H353" t="s">
        <v>4095</v>
      </c>
    </row>
    <row r="354" spans="1:8">
      <c r="A354" t="s">
        <v>866</v>
      </c>
      <c r="B354" t="s">
        <v>1366</v>
      </c>
      <c r="C354" t="s">
        <v>1516</v>
      </c>
      <c r="D354" t="str">
        <f t="shared" si="10"/>
        <v>Clothing</v>
      </c>
      <c r="E354">
        <v>816.26</v>
      </c>
      <c r="F354">
        <v>8</v>
      </c>
      <c r="G354">
        <f t="shared" si="11"/>
        <v>8</v>
      </c>
      <c r="H354" t="s">
        <v>4096</v>
      </c>
    </row>
    <row r="355" spans="1:8">
      <c r="A355" t="s">
        <v>867</v>
      </c>
      <c r="B355" t="s">
        <v>1367</v>
      </c>
      <c r="C355" t="s">
        <v>1518</v>
      </c>
      <c r="D355" t="str">
        <f t="shared" si="10"/>
        <v>Stationery</v>
      </c>
      <c r="E355">
        <v>211.36</v>
      </c>
      <c r="F355">
        <v>42</v>
      </c>
      <c r="G355">
        <f t="shared" si="11"/>
        <v>42</v>
      </c>
      <c r="H355" t="s">
        <v>4097</v>
      </c>
    </row>
    <row r="356" spans="1:8">
      <c r="A356" t="s">
        <v>868</v>
      </c>
      <c r="B356" t="s">
        <v>1368</v>
      </c>
      <c r="C356" t="s">
        <v>1516</v>
      </c>
      <c r="D356" t="str">
        <f t="shared" si="10"/>
        <v>Clothing</v>
      </c>
      <c r="E356">
        <v>429.86</v>
      </c>
      <c r="F356">
        <v>58</v>
      </c>
      <c r="G356">
        <f t="shared" si="11"/>
        <v>58</v>
      </c>
      <c r="H356" t="s">
        <v>4098</v>
      </c>
    </row>
    <row r="357" spans="1:8">
      <c r="A357" t="s">
        <v>869</v>
      </c>
      <c r="B357" t="s">
        <v>1369</v>
      </c>
      <c r="C357" t="s">
        <v>1517</v>
      </c>
      <c r="D357" t="str">
        <f t="shared" si="10"/>
        <v>Furniture</v>
      </c>
      <c r="E357">
        <v>891.65</v>
      </c>
      <c r="F357">
        <v>9</v>
      </c>
      <c r="G357">
        <f t="shared" si="11"/>
        <v>9</v>
      </c>
      <c r="H357" t="s">
        <v>4099</v>
      </c>
    </row>
    <row r="358" spans="1:8">
      <c r="A358" t="s">
        <v>870</v>
      </c>
      <c r="B358" t="s">
        <v>1370</v>
      </c>
      <c r="C358" t="s">
        <v>1516</v>
      </c>
      <c r="D358" t="str">
        <f t="shared" si="10"/>
        <v>Clothing</v>
      </c>
      <c r="E358">
        <v>683.23</v>
      </c>
      <c r="F358">
        <v>47</v>
      </c>
      <c r="G358">
        <f t="shared" si="11"/>
        <v>47</v>
      </c>
      <c r="H358" t="s">
        <v>4100</v>
      </c>
    </row>
    <row r="359" spans="1:8">
      <c r="A359" t="s">
        <v>871</v>
      </c>
      <c r="B359" t="s">
        <v>1371</v>
      </c>
      <c r="C359" t="s">
        <v>1517</v>
      </c>
      <c r="D359" t="str">
        <f t="shared" si="10"/>
        <v>Furniture</v>
      </c>
      <c r="E359">
        <v>365.1</v>
      </c>
      <c r="F359">
        <v>80</v>
      </c>
      <c r="G359">
        <f t="shared" si="11"/>
        <v>80</v>
      </c>
      <c r="H359" t="s">
        <v>4101</v>
      </c>
    </row>
    <row r="360" spans="1:8">
      <c r="A360" t="s">
        <v>872</v>
      </c>
      <c r="B360" t="s">
        <v>1372</v>
      </c>
      <c r="C360" t="s">
        <v>1516</v>
      </c>
      <c r="D360" t="str">
        <f t="shared" si="10"/>
        <v>Clothing</v>
      </c>
      <c r="E360">
        <v>608.1</v>
      </c>
      <c r="F360">
        <v>-2</v>
      </c>
      <c r="G360">
        <f t="shared" si="11"/>
        <v>0</v>
      </c>
      <c r="H360" t="s">
        <v>4102</v>
      </c>
    </row>
    <row r="361" spans="1:8">
      <c r="A361" t="s">
        <v>873</v>
      </c>
      <c r="B361" t="s">
        <v>1373</v>
      </c>
      <c r="C361" t="s">
        <v>1516</v>
      </c>
      <c r="D361" t="str">
        <f t="shared" si="10"/>
        <v>Clothing</v>
      </c>
      <c r="E361">
        <v>495.37</v>
      </c>
      <c r="F361">
        <v>35</v>
      </c>
      <c r="G361">
        <f t="shared" si="11"/>
        <v>35</v>
      </c>
      <c r="H361" t="s">
        <v>4103</v>
      </c>
    </row>
    <row r="362" spans="1:8">
      <c r="A362" t="s">
        <v>874</v>
      </c>
      <c r="B362" t="s">
        <v>1374</v>
      </c>
      <c r="C362" t="s">
        <v>1514</v>
      </c>
      <c r="D362" t="str">
        <f t="shared" si="10"/>
        <v>Electronics</v>
      </c>
      <c r="E362">
        <v>999.62</v>
      </c>
      <c r="F362">
        <v>82</v>
      </c>
      <c r="G362">
        <f t="shared" si="11"/>
        <v>82</v>
      </c>
      <c r="H362" t="s">
        <v>4094</v>
      </c>
    </row>
    <row r="363" spans="1:8">
      <c r="A363" t="s">
        <v>875</v>
      </c>
      <c r="B363" t="s">
        <v>1375</v>
      </c>
      <c r="C363" t="s">
        <v>1517</v>
      </c>
      <c r="D363" t="str">
        <f t="shared" si="10"/>
        <v>Furniture</v>
      </c>
      <c r="E363">
        <v>810.19</v>
      </c>
      <c r="F363">
        <v>25</v>
      </c>
      <c r="G363">
        <f t="shared" si="11"/>
        <v>25</v>
      </c>
      <c r="H363" t="s">
        <v>4095</v>
      </c>
    </row>
    <row r="364" spans="1:8">
      <c r="A364" t="s">
        <v>876</v>
      </c>
      <c r="B364" t="s">
        <v>1376</v>
      </c>
      <c r="C364" t="s">
        <v>1515</v>
      </c>
      <c r="D364" t="str">
        <f t="shared" si="10"/>
        <v>Food</v>
      </c>
      <c r="E364">
        <v>688.72</v>
      </c>
      <c r="F364">
        <v>45</v>
      </c>
      <c r="G364">
        <f t="shared" si="11"/>
        <v>45</v>
      </c>
      <c r="H364" t="s">
        <v>4096</v>
      </c>
    </row>
    <row r="365" spans="1:8">
      <c r="A365" t="s">
        <v>877</v>
      </c>
      <c r="B365" t="s">
        <v>1377</v>
      </c>
      <c r="C365" t="s">
        <v>1516</v>
      </c>
      <c r="D365" t="str">
        <f t="shared" si="10"/>
        <v>Clothing</v>
      </c>
      <c r="E365">
        <v>804.4</v>
      </c>
      <c r="F365">
        <v>88</v>
      </c>
      <c r="G365">
        <f t="shared" si="11"/>
        <v>88</v>
      </c>
      <c r="H365" t="s">
        <v>4097</v>
      </c>
    </row>
    <row r="366" spans="1:8">
      <c r="A366" t="s">
        <v>878</v>
      </c>
      <c r="B366" t="s">
        <v>1378</v>
      </c>
      <c r="C366" t="s">
        <v>1514</v>
      </c>
      <c r="D366" t="str">
        <f t="shared" si="10"/>
        <v>Electronics</v>
      </c>
      <c r="E366">
        <v>501.69</v>
      </c>
      <c r="F366">
        <v>70</v>
      </c>
      <c r="G366">
        <f t="shared" si="11"/>
        <v>70</v>
      </c>
      <c r="H366" t="s">
        <v>4098</v>
      </c>
    </row>
    <row r="367" spans="1:8">
      <c r="A367" t="s">
        <v>879</v>
      </c>
      <c r="B367" t="s">
        <v>1379</v>
      </c>
      <c r="C367" t="s">
        <v>1514</v>
      </c>
      <c r="D367" t="str">
        <f t="shared" si="10"/>
        <v>Electronics</v>
      </c>
      <c r="E367">
        <v>863.92</v>
      </c>
      <c r="F367">
        <v>17</v>
      </c>
      <c r="G367">
        <f t="shared" si="11"/>
        <v>17</v>
      </c>
      <c r="H367" t="s">
        <v>4099</v>
      </c>
    </row>
    <row r="368" spans="1:8">
      <c r="A368" t="s">
        <v>880</v>
      </c>
      <c r="B368" t="s">
        <v>1380</v>
      </c>
      <c r="C368" t="s">
        <v>1518</v>
      </c>
      <c r="D368" t="str">
        <f t="shared" si="10"/>
        <v>Stationery</v>
      </c>
      <c r="E368">
        <v>653.04</v>
      </c>
      <c r="F368">
        <v>43</v>
      </c>
      <c r="G368">
        <f t="shared" si="11"/>
        <v>43</v>
      </c>
      <c r="H368" t="s">
        <v>4100</v>
      </c>
    </row>
    <row r="369" spans="1:8">
      <c r="A369" t="s">
        <v>881</v>
      </c>
      <c r="B369" t="s">
        <v>1381</v>
      </c>
      <c r="C369" t="s">
        <v>1514</v>
      </c>
      <c r="D369" t="str">
        <f t="shared" si="10"/>
        <v>Electronics</v>
      </c>
      <c r="E369">
        <v>287.69</v>
      </c>
      <c r="F369">
        <v>8</v>
      </c>
      <c r="G369">
        <f t="shared" si="11"/>
        <v>8</v>
      </c>
      <c r="H369" t="s">
        <v>4101</v>
      </c>
    </row>
    <row r="370" spans="1:8">
      <c r="A370" t="s">
        <v>882</v>
      </c>
      <c r="B370" t="s">
        <v>1382</v>
      </c>
      <c r="C370" t="s">
        <v>1514</v>
      </c>
      <c r="D370" t="str">
        <f t="shared" si="10"/>
        <v>Electronics</v>
      </c>
      <c r="E370">
        <v>175.63</v>
      </c>
      <c r="F370">
        <v>3</v>
      </c>
      <c r="G370">
        <f t="shared" si="11"/>
        <v>3</v>
      </c>
      <c r="H370" t="s">
        <v>4102</v>
      </c>
    </row>
    <row r="371" spans="1:8">
      <c r="A371" t="s">
        <v>883</v>
      </c>
      <c r="B371" t="s">
        <v>1383</v>
      </c>
      <c r="C371" t="s">
        <v>1514</v>
      </c>
      <c r="D371" t="str">
        <f t="shared" si="10"/>
        <v>Electronics</v>
      </c>
      <c r="E371">
        <v>650.97</v>
      </c>
      <c r="F371">
        <v>34</v>
      </c>
      <c r="G371">
        <f t="shared" si="11"/>
        <v>34</v>
      </c>
      <c r="H371" t="s">
        <v>4103</v>
      </c>
    </row>
    <row r="372" spans="1:8">
      <c r="A372" t="s">
        <v>884</v>
      </c>
      <c r="B372" t="s">
        <v>1384</v>
      </c>
      <c r="C372" t="s">
        <v>1514</v>
      </c>
      <c r="D372" t="str">
        <f t="shared" si="10"/>
        <v>Electronics</v>
      </c>
      <c r="E372">
        <v>778.01</v>
      </c>
      <c r="F372">
        <v>75</v>
      </c>
      <c r="G372">
        <f t="shared" si="11"/>
        <v>75</v>
      </c>
      <c r="H372" t="s">
        <v>4094</v>
      </c>
    </row>
    <row r="373" spans="1:8">
      <c r="A373" t="s">
        <v>885</v>
      </c>
      <c r="B373" t="s">
        <v>1385</v>
      </c>
      <c r="C373" t="s">
        <v>1516</v>
      </c>
      <c r="D373" t="str">
        <f t="shared" si="10"/>
        <v>Clothing</v>
      </c>
      <c r="E373">
        <v>358.25</v>
      </c>
      <c r="F373">
        <v>61</v>
      </c>
      <c r="G373">
        <f t="shared" si="11"/>
        <v>61</v>
      </c>
      <c r="H373" t="s">
        <v>4095</v>
      </c>
    </row>
    <row r="374" spans="1:8">
      <c r="A374" t="s">
        <v>886</v>
      </c>
      <c r="B374" t="s">
        <v>1386</v>
      </c>
      <c r="C374" t="s">
        <v>1516</v>
      </c>
      <c r="D374" t="str">
        <f t="shared" si="10"/>
        <v>Clothing</v>
      </c>
      <c r="E374">
        <v>323</v>
      </c>
      <c r="F374">
        <v>-8</v>
      </c>
      <c r="G374">
        <f t="shared" si="11"/>
        <v>0</v>
      </c>
      <c r="H374" t="s">
        <v>4096</v>
      </c>
    </row>
    <row r="375" spans="1:8">
      <c r="A375" t="s">
        <v>887</v>
      </c>
      <c r="B375" t="s">
        <v>1387</v>
      </c>
      <c r="C375" t="s">
        <v>1518</v>
      </c>
      <c r="D375" t="str">
        <f t="shared" si="10"/>
        <v>Stationery</v>
      </c>
      <c r="E375">
        <v>384.14</v>
      </c>
      <c r="F375">
        <v>15</v>
      </c>
      <c r="G375">
        <f t="shared" si="11"/>
        <v>15</v>
      </c>
      <c r="H375" t="s">
        <v>4097</v>
      </c>
    </row>
    <row r="376" spans="1:8">
      <c r="A376" t="s">
        <v>888</v>
      </c>
      <c r="B376" t="s">
        <v>1388</v>
      </c>
      <c r="C376" t="s">
        <v>1518</v>
      </c>
      <c r="D376" t="str">
        <f t="shared" si="10"/>
        <v>Stationery</v>
      </c>
      <c r="E376">
        <v>952.49</v>
      </c>
      <c r="F376">
        <v>89</v>
      </c>
      <c r="G376">
        <f t="shared" si="11"/>
        <v>89</v>
      </c>
      <c r="H376" t="s">
        <v>4098</v>
      </c>
    </row>
    <row r="377" spans="1:8">
      <c r="A377" t="s">
        <v>889</v>
      </c>
      <c r="B377" t="s">
        <v>1389</v>
      </c>
      <c r="C377" t="s">
        <v>1518</v>
      </c>
      <c r="D377" t="str">
        <f t="shared" si="10"/>
        <v>Stationery</v>
      </c>
      <c r="E377">
        <v>628.48</v>
      </c>
      <c r="F377">
        <v>27</v>
      </c>
      <c r="G377">
        <f t="shared" si="11"/>
        <v>27</v>
      </c>
      <c r="H377" t="s">
        <v>4099</v>
      </c>
    </row>
    <row r="378" spans="1:8">
      <c r="A378" t="s">
        <v>890</v>
      </c>
      <c r="B378" t="s">
        <v>1390</v>
      </c>
      <c r="C378" t="s">
        <v>1515</v>
      </c>
      <c r="D378" t="str">
        <f t="shared" si="10"/>
        <v>Food</v>
      </c>
      <c r="E378">
        <v>827.56</v>
      </c>
      <c r="F378">
        <v>92</v>
      </c>
      <c r="G378">
        <f t="shared" si="11"/>
        <v>92</v>
      </c>
      <c r="H378" t="s">
        <v>4100</v>
      </c>
    </row>
    <row r="379" spans="1:8">
      <c r="A379" t="s">
        <v>891</v>
      </c>
      <c r="B379" t="s">
        <v>1391</v>
      </c>
      <c r="C379" t="s">
        <v>1516</v>
      </c>
      <c r="D379" t="str">
        <f t="shared" si="10"/>
        <v>Clothing</v>
      </c>
      <c r="E379">
        <v>695.98</v>
      </c>
      <c r="F379">
        <v>57</v>
      </c>
      <c r="G379">
        <f t="shared" si="11"/>
        <v>57</v>
      </c>
      <c r="H379" t="s">
        <v>4101</v>
      </c>
    </row>
    <row r="380" spans="1:8">
      <c r="A380" t="s">
        <v>892</v>
      </c>
      <c r="B380" t="s">
        <v>1392</v>
      </c>
      <c r="C380" t="s">
        <v>1517</v>
      </c>
      <c r="D380" t="str">
        <f t="shared" si="10"/>
        <v>Furniture</v>
      </c>
      <c r="E380">
        <v>902.33</v>
      </c>
      <c r="F380">
        <v>46</v>
      </c>
      <c r="G380">
        <f t="shared" si="11"/>
        <v>46</v>
      </c>
      <c r="H380" t="s">
        <v>4102</v>
      </c>
    </row>
    <row r="381" spans="1:8">
      <c r="A381" t="s">
        <v>893</v>
      </c>
      <c r="B381" t="s">
        <v>1393</v>
      </c>
      <c r="C381" t="s">
        <v>1516</v>
      </c>
      <c r="D381" t="str">
        <f t="shared" si="10"/>
        <v>Clothing</v>
      </c>
      <c r="E381">
        <v>420.41</v>
      </c>
      <c r="F381">
        <v>58</v>
      </c>
      <c r="G381">
        <f t="shared" si="11"/>
        <v>58</v>
      </c>
      <c r="H381" t="s">
        <v>4103</v>
      </c>
    </row>
    <row r="382" spans="1:8">
      <c r="A382" t="s">
        <v>894</v>
      </c>
      <c r="B382" t="s">
        <v>1394</v>
      </c>
      <c r="C382" t="s">
        <v>1516</v>
      </c>
      <c r="D382" t="str">
        <f t="shared" si="10"/>
        <v>Clothing</v>
      </c>
      <c r="E382">
        <v>798.08</v>
      </c>
      <c r="F382">
        <v>97</v>
      </c>
      <c r="G382">
        <f t="shared" si="11"/>
        <v>97</v>
      </c>
      <c r="H382" t="s">
        <v>4094</v>
      </c>
    </row>
    <row r="383" spans="1:8">
      <c r="A383" t="s">
        <v>895</v>
      </c>
      <c r="B383" t="s">
        <v>1395</v>
      </c>
      <c r="C383" t="s">
        <v>1517</v>
      </c>
      <c r="D383" t="str">
        <f t="shared" si="10"/>
        <v>Furniture</v>
      </c>
      <c r="E383">
        <v>468.78</v>
      </c>
      <c r="F383">
        <v>-5</v>
      </c>
      <c r="G383">
        <f t="shared" si="11"/>
        <v>0</v>
      </c>
      <c r="H383" t="s">
        <v>4095</v>
      </c>
    </row>
    <row r="384" spans="1:8">
      <c r="A384" t="s">
        <v>896</v>
      </c>
      <c r="B384" t="s">
        <v>1396</v>
      </c>
      <c r="C384" t="s">
        <v>1517</v>
      </c>
      <c r="D384" t="str">
        <f t="shared" si="10"/>
        <v>Furniture</v>
      </c>
      <c r="E384">
        <v>846.18</v>
      </c>
      <c r="F384">
        <v>37</v>
      </c>
      <c r="G384">
        <f t="shared" si="11"/>
        <v>37</v>
      </c>
      <c r="H384" t="s">
        <v>4096</v>
      </c>
    </row>
    <row r="385" spans="1:8">
      <c r="A385" t="s">
        <v>897</v>
      </c>
      <c r="B385" t="s">
        <v>1397</v>
      </c>
      <c r="C385" t="s">
        <v>1515</v>
      </c>
      <c r="D385" t="str">
        <f t="shared" si="10"/>
        <v>Food</v>
      </c>
      <c r="E385">
        <v>668.87</v>
      </c>
      <c r="F385">
        <v>82</v>
      </c>
      <c r="G385">
        <f t="shared" si="11"/>
        <v>82</v>
      </c>
      <c r="H385" t="s">
        <v>4097</v>
      </c>
    </row>
    <row r="386" spans="1:8">
      <c r="A386" t="s">
        <v>898</v>
      </c>
      <c r="B386" t="s">
        <v>1398</v>
      </c>
      <c r="C386" t="s">
        <v>1516</v>
      </c>
      <c r="D386" t="str">
        <f t="shared" si="10"/>
        <v>Clothing</v>
      </c>
      <c r="E386">
        <v>285.81</v>
      </c>
      <c r="F386">
        <v>1</v>
      </c>
      <c r="G386">
        <f t="shared" si="11"/>
        <v>1</v>
      </c>
      <c r="H386" t="s">
        <v>4098</v>
      </c>
    </row>
    <row r="387" spans="1:8">
      <c r="A387" t="s">
        <v>899</v>
      </c>
      <c r="B387" t="s">
        <v>1399</v>
      </c>
      <c r="C387" t="s">
        <v>1514</v>
      </c>
      <c r="D387" t="str">
        <f t="shared" ref="D387:D450" si="12">PROPER(C387)</f>
        <v>Electronics</v>
      </c>
      <c r="E387">
        <v>901.5</v>
      </c>
      <c r="F387">
        <v>62</v>
      </c>
      <c r="G387">
        <f t="shared" ref="G387:G450" si="13">IF(F387&lt;0,0,F387)</f>
        <v>62</v>
      </c>
      <c r="H387" t="s">
        <v>4099</v>
      </c>
    </row>
    <row r="388" spans="1:8">
      <c r="A388" t="s">
        <v>900</v>
      </c>
      <c r="B388" t="s">
        <v>1400</v>
      </c>
      <c r="C388" t="s">
        <v>1514</v>
      </c>
      <c r="D388" t="str">
        <f t="shared" si="12"/>
        <v>Electronics</v>
      </c>
      <c r="E388">
        <v>228.39</v>
      </c>
      <c r="F388">
        <v>-7</v>
      </c>
      <c r="G388">
        <f t="shared" si="13"/>
        <v>0</v>
      </c>
      <c r="H388" t="s">
        <v>4100</v>
      </c>
    </row>
    <row r="389" spans="1:8">
      <c r="A389" t="s">
        <v>901</v>
      </c>
      <c r="B389" t="s">
        <v>1401</v>
      </c>
      <c r="C389" t="s">
        <v>1516</v>
      </c>
      <c r="D389" t="str">
        <f t="shared" si="12"/>
        <v>Clothing</v>
      </c>
      <c r="E389">
        <v>905.74</v>
      </c>
      <c r="F389">
        <v>59</v>
      </c>
      <c r="G389">
        <f t="shared" si="13"/>
        <v>59</v>
      </c>
      <c r="H389" t="s">
        <v>4101</v>
      </c>
    </row>
    <row r="390" spans="1:8">
      <c r="A390" t="s">
        <v>902</v>
      </c>
      <c r="B390" t="s">
        <v>1402</v>
      </c>
      <c r="C390" t="s">
        <v>1517</v>
      </c>
      <c r="D390" t="str">
        <f t="shared" si="12"/>
        <v>Furniture</v>
      </c>
      <c r="E390">
        <v>821.84</v>
      </c>
      <c r="F390">
        <v>74</v>
      </c>
      <c r="G390">
        <f t="shared" si="13"/>
        <v>74</v>
      </c>
      <c r="H390" t="s">
        <v>4102</v>
      </c>
    </row>
    <row r="391" spans="1:8">
      <c r="A391" t="s">
        <v>903</v>
      </c>
      <c r="B391" t="s">
        <v>1403</v>
      </c>
      <c r="C391" t="s">
        <v>1518</v>
      </c>
      <c r="D391" t="str">
        <f t="shared" si="12"/>
        <v>Stationery</v>
      </c>
      <c r="E391">
        <v>99.42</v>
      </c>
      <c r="F391">
        <v>92</v>
      </c>
      <c r="G391">
        <f t="shared" si="13"/>
        <v>92</v>
      </c>
      <c r="H391" t="s">
        <v>4103</v>
      </c>
    </row>
    <row r="392" spans="1:8">
      <c r="A392" t="s">
        <v>904</v>
      </c>
      <c r="B392" t="s">
        <v>1404</v>
      </c>
      <c r="C392" t="s">
        <v>1514</v>
      </c>
      <c r="D392" t="str">
        <f t="shared" si="12"/>
        <v>Electronics</v>
      </c>
      <c r="E392">
        <v>888.88</v>
      </c>
      <c r="F392">
        <v>1</v>
      </c>
      <c r="G392">
        <f t="shared" si="13"/>
        <v>1</v>
      </c>
      <c r="H392" t="s">
        <v>4094</v>
      </c>
    </row>
    <row r="393" spans="1:8">
      <c r="A393" t="s">
        <v>905</v>
      </c>
      <c r="B393" t="s">
        <v>1405</v>
      </c>
      <c r="C393" t="s">
        <v>1518</v>
      </c>
      <c r="D393" t="str">
        <f t="shared" si="12"/>
        <v>Stationery</v>
      </c>
      <c r="E393">
        <v>513.07000000000005</v>
      </c>
      <c r="F393">
        <v>64</v>
      </c>
      <c r="G393">
        <f t="shared" si="13"/>
        <v>64</v>
      </c>
      <c r="H393" t="s">
        <v>4095</v>
      </c>
    </row>
    <row r="394" spans="1:8">
      <c r="A394" t="s">
        <v>906</v>
      </c>
      <c r="B394" t="s">
        <v>1406</v>
      </c>
      <c r="C394" t="s">
        <v>1518</v>
      </c>
      <c r="D394" t="str">
        <f t="shared" si="12"/>
        <v>Stationery</v>
      </c>
      <c r="E394">
        <v>145.58000000000001</v>
      </c>
      <c r="F394">
        <v>-4</v>
      </c>
      <c r="G394">
        <f t="shared" si="13"/>
        <v>0</v>
      </c>
      <c r="H394" t="s">
        <v>4096</v>
      </c>
    </row>
    <row r="395" spans="1:8">
      <c r="A395" t="s">
        <v>907</v>
      </c>
      <c r="B395" t="s">
        <v>1407</v>
      </c>
      <c r="C395" t="s">
        <v>1514</v>
      </c>
      <c r="D395" t="str">
        <f t="shared" si="12"/>
        <v>Electronics</v>
      </c>
      <c r="E395">
        <v>958.08</v>
      </c>
      <c r="F395">
        <v>13</v>
      </c>
      <c r="G395">
        <f t="shared" si="13"/>
        <v>13</v>
      </c>
      <c r="H395" t="s">
        <v>4097</v>
      </c>
    </row>
    <row r="396" spans="1:8">
      <c r="A396" t="s">
        <v>908</v>
      </c>
      <c r="B396" t="s">
        <v>1408</v>
      </c>
      <c r="C396" t="s">
        <v>1515</v>
      </c>
      <c r="D396" t="str">
        <f t="shared" si="12"/>
        <v>Food</v>
      </c>
      <c r="E396">
        <v>357.59</v>
      </c>
      <c r="F396">
        <v>21</v>
      </c>
      <c r="G396">
        <f t="shared" si="13"/>
        <v>21</v>
      </c>
      <c r="H396" t="s">
        <v>4098</v>
      </c>
    </row>
    <row r="397" spans="1:8">
      <c r="A397" t="s">
        <v>909</v>
      </c>
      <c r="B397" t="s">
        <v>1409</v>
      </c>
      <c r="C397" t="s">
        <v>1515</v>
      </c>
      <c r="D397" t="str">
        <f t="shared" si="12"/>
        <v>Food</v>
      </c>
      <c r="E397">
        <v>371.86</v>
      </c>
      <c r="F397">
        <v>54</v>
      </c>
      <c r="G397">
        <f t="shared" si="13"/>
        <v>54</v>
      </c>
      <c r="H397" t="s">
        <v>4099</v>
      </c>
    </row>
    <row r="398" spans="1:8">
      <c r="A398" t="s">
        <v>910</v>
      </c>
      <c r="B398" t="s">
        <v>1410</v>
      </c>
      <c r="C398" t="s">
        <v>1514</v>
      </c>
      <c r="D398" t="str">
        <f t="shared" si="12"/>
        <v>Electronics</v>
      </c>
      <c r="E398">
        <v>466.12</v>
      </c>
      <c r="F398">
        <v>37</v>
      </c>
      <c r="G398">
        <f t="shared" si="13"/>
        <v>37</v>
      </c>
      <c r="H398" t="s">
        <v>4100</v>
      </c>
    </row>
    <row r="399" spans="1:8">
      <c r="A399" t="s">
        <v>911</v>
      </c>
      <c r="B399" t="s">
        <v>1411</v>
      </c>
      <c r="C399" t="s">
        <v>1514</v>
      </c>
      <c r="D399" t="str">
        <f t="shared" si="12"/>
        <v>Electronics</v>
      </c>
      <c r="E399">
        <v>822.82</v>
      </c>
      <c r="F399">
        <v>84</v>
      </c>
      <c r="G399">
        <f t="shared" si="13"/>
        <v>84</v>
      </c>
      <c r="H399" t="s">
        <v>4101</v>
      </c>
    </row>
    <row r="400" spans="1:8">
      <c r="A400" t="s">
        <v>912</v>
      </c>
      <c r="B400" t="s">
        <v>1412</v>
      </c>
      <c r="C400" t="s">
        <v>1517</v>
      </c>
      <c r="D400" t="str">
        <f t="shared" si="12"/>
        <v>Furniture</v>
      </c>
      <c r="E400">
        <v>759.65</v>
      </c>
      <c r="F400">
        <v>75</v>
      </c>
      <c r="G400">
        <f t="shared" si="13"/>
        <v>75</v>
      </c>
      <c r="H400" t="s">
        <v>4102</v>
      </c>
    </row>
    <row r="401" spans="1:8">
      <c r="A401" t="s">
        <v>913</v>
      </c>
      <c r="B401" t="s">
        <v>1413</v>
      </c>
      <c r="C401" t="s">
        <v>1516</v>
      </c>
      <c r="D401" t="str">
        <f t="shared" si="12"/>
        <v>Clothing</v>
      </c>
      <c r="E401">
        <v>715.03</v>
      </c>
      <c r="F401">
        <v>-6</v>
      </c>
      <c r="G401">
        <f t="shared" si="13"/>
        <v>0</v>
      </c>
      <c r="H401" t="s">
        <v>4103</v>
      </c>
    </row>
    <row r="402" spans="1:8">
      <c r="A402" t="s">
        <v>914</v>
      </c>
      <c r="B402" t="s">
        <v>1414</v>
      </c>
      <c r="C402" t="s">
        <v>1515</v>
      </c>
      <c r="D402" t="str">
        <f t="shared" si="12"/>
        <v>Food</v>
      </c>
      <c r="E402">
        <v>960.29</v>
      </c>
      <c r="F402">
        <v>23</v>
      </c>
      <c r="G402">
        <f t="shared" si="13"/>
        <v>23</v>
      </c>
      <c r="H402" t="s">
        <v>4094</v>
      </c>
    </row>
    <row r="403" spans="1:8">
      <c r="A403" t="s">
        <v>915</v>
      </c>
      <c r="B403" t="s">
        <v>1415</v>
      </c>
      <c r="C403" t="s">
        <v>1515</v>
      </c>
      <c r="D403" t="str">
        <f t="shared" si="12"/>
        <v>Food</v>
      </c>
      <c r="E403">
        <v>499.52</v>
      </c>
      <c r="F403">
        <v>48</v>
      </c>
      <c r="G403">
        <f t="shared" si="13"/>
        <v>48</v>
      </c>
      <c r="H403" t="s">
        <v>4095</v>
      </c>
    </row>
    <row r="404" spans="1:8">
      <c r="A404" t="s">
        <v>916</v>
      </c>
      <c r="B404" t="s">
        <v>1416</v>
      </c>
      <c r="C404" t="s">
        <v>1515</v>
      </c>
      <c r="D404" t="str">
        <f t="shared" si="12"/>
        <v>Food</v>
      </c>
      <c r="E404">
        <v>931.21</v>
      </c>
      <c r="F404">
        <v>2</v>
      </c>
      <c r="G404">
        <f t="shared" si="13"/>
        <v>2</v>
      </c>
      <c r="H404" t="s">
        <v>4096</v>
      </c>
    </row>
    <row r="405" spans="1:8">
      <c r="A405" t="s">
        <v>917</v>
      </c>
      <c r="B405" t="s">
        <v>1417</v>
      </c>
      <c r="C405" t="s">
        <v>1514</v>
      </c>
      <c r="D405" t="str">
        <f t="shared" si="12"/>
        <v>Electronics</v>
      </c>
      <c r="E405">
        <v>931.88</v>
      </c>
      <c r="F405">
        <v>53</v>
      </c>
      <c r="G405">
        <f t="shared" si="13"/>
        <v>53</v>
      </c>
      <c r="H405" t="s">
        <v>4097</v>
      </c>
    </row>
    <row r="406" spans="1:8">
      <c r="A406" t="s">
        <v>918</v>
      </c>
      <c r="B406" t="s">
        <v>1418</v>
      </c>
      <c r="C406" t="s">
        <v>1518</v>
      </c>
      <c r="D406" t="str">
        <f t="shared" si="12"/>
        <v>Stationery</v>
      </c>
      <c r="E406">
        <v>895.39</v>
      </c>
      <c r="F406">
        <v>78</v>
      </c>
      <c r="G406">
        <f t="shared" si="13"/>
        <v>78</v>
      </c>
      <c r="H406" t="s">
        <v>4098</v>
      </c>
    </row>
    <row r="407" spans="1:8">
      <c r="A407" t="s">
        <v>919</v>
      </c>
      <c r="B407" t="s">
        <v>1419</v>
      </c>
      <c r="C407" t="s">
        <v>1517</v>
      </c>
      <c r="D407" t="str">
        <f t="shared" si="12"/>
        <v>Furniture</v>
      </c>
      <c r="E407">
        <v>736.04</v>
      </c>
      <c r="F407">
        <v>-9</v>
      </c>
      <c r="G407">
        <f t="shared" si="13"/>
        <v>0</v>
      </c>
      <c r="H407" t="s">
        <v>4099</v>
      </c>
    </row>
    <row r="408" spans="1:8">
      <c r="A408" t="s">
        <v>920</v>
      </c>
      <c r="B408" t="s">
        <v>1420</v>
      </c>
      <c r="C408" t="s">
        <v>1514</v>
      </c>
      <c r="D408" t="str">
        <f t="shared" si="12"/>
        <v>Electronics</v>
      </c>
      <c r="E408">
        <v>315.91000000000003</v>
      </c>
      <c r="F408">
        <v>63</v>
      </c>
      <c r="G408">
        <f t="shared" si="13"/>
        <v>63</v>
      </c>
      <c r="H408" t="s">
        <v>4100</v>
      </c>
    </row>
    <row r="409" spans="1:8">
      <c r="A409" t="s">
        <v>921</v>
      </c>
      <c r="B409" t="s">
        <v>1421</v>
      </c>
      <c r="C409" t="s">
        <v>1515</v>
      </c>
      <c r="D409" t="str">
        <f t="shared" si="12"/>
        <v>Food</v>
      </c>
      <c r="E409">
        <v>390.05</v>
      </c>
      <c r="F409">
        <v>70</v>
      </c>
      <c r="G409">
        <f t="shared" si="13"/>
        <v>70</v>
      </c>
      <c r="H409" t="s">
        <v>4101</v>
      </c>
    </row>
    <row r="410" spans="1:8">
      <c r="A410" t="s">
        <v>922</v>
      </c>
      <c r="B410" t="s">
        <v>1422</v>
      </c>
      <c r="C410" t="s">
        <v>1517</v>
      </c>
      <c r="D410" t="str">
        <f t="shared" si="12"/>
        <v>Furniture</v>
      </c>
      <c r="E410">
        <v>86.41</v>
      </c>
      <c r="F410">
        <v>64</v>
      </c>
      <c r="G410">
        <f t="shared" si="13"/>
        <v>64</v>
      </c>
      <c r="H410" t="s">
        <v>4102</v>
      </c>
    </row>
    <row r="411" spans="1:8">
      <c r="A411" t="s">
        <v>923</v>
      </c>
      <c r="B411" t="s">
        <v>1423</v>
      </c>
      <c r="C411" t="s">
        <v>1518</v>
      </c>
      <c r="D411" t="str">
        <f t="shared" si="12"/>
        <v>Stationery</v>
      </c>
      <c r="E411">
        <v>297.97000000000003</v>
      </c>
      <c r="F411">
        <v>41</v>
      </c>
      <c r="G411">
        <f t="shared" si="13"/>
        <v>41</v>
      </c>
      <c r="H411" t="s">
        <v>4103</v>
      </c>
    </row>
    <row r="412" spans="1:8">
      <c r="A412" t="s">
        <v>924</v>
      </c>
      <c r="B412" t="s">
        <v>1424</v>
      </c>
      <c r="C412" t="s">
        <v>1518</v>
      </c>
      <c r="D412" t="str">
        <f t="shared" si="12"/>
        <v>Stationery</v>
      </c>
      <c r="E412">
        <v>982.28</v>
      </c>
      <c r="F412">
        <v>14</v>
      </c>
      <c r="G412">
        <f t="shared" si="13"/>
        <v>14</v>
      </c>
      <c r="H412" t="s">
        <v>4094</v>
      </c>
    </row>
    <row r="413" spans="1:8">
      <c r="A413" t="s">
        <v>925</v>
      </c>
      <c r="B413" t="s">
        <v>1425</v>
      </c>
      <c r="C413" t="s">
        <v>1517</v>
      </c>
      <c r="D413" t="str">
        <f t="shared" si="12"/>
        <v>Furniture</v>
      </c>
      <c r="E413">
        <v>229.63</v>
      </c>
      <c r="F413">
        <v>-7</v>
      </c>
      <c r="G413">
        <f t="shared" si="13"/>
        <v>0</v>
      </c>
      <c r="H413" t="s">
        <v>4095</v>
      </c>
    </row>
    <row r="414" spans="1:8">
      <c r="A414" t="s">
        <v>926</v>
      </c>
      <c r="B414" t="s">
        <v>1426</v>
      </c>
      <c r="C414" t="s">
        <v>1518</v>
      </c>
      <c r="D414" t="str">
        <f t="shared" si="12"/>
        <v>Stationery</v>
      </c>
      <c r="E414">
        <v>324.85000000000002</v>
      </c>
      <c r="F414">
        <v>8</v>
      </c>
      <c r="G414">
        <f t="shared" si="13"/>
        <v>8</v>
      </c>
      <c r="H414" t="s">
        <v>4096</v>
      </c>
    </row>
    <row r="415" spans="1:8">
      <c r="A415" t="s">
        <v>927</v>
      </c>
      <c r="B415" t="s">
        <v>1427</v>
      </c>
      <c r="C415" t="s">
        <v>1517</v>
      </c>
      <c r="D415" t="str">
        <f t="shared" si="12"/>
        <v>Furniture</v>
      </c>
      <c r="E415">
        <v>380.52</v>
      </c>
      <c r="F415">
        <v>49</v>
      </c>
      <c r="G415">
        <f t="shared" si="13"/>
        <v>49</v>
      </c>
      <c r="H415" t="s">
        <v>4097</v>
      </c>
    </row>
    <row r="416" spans="1:8">
      <c r="A416" t="s">
        <v>928</v>
      </c>
      <c r="B416" t="s">
        <v>1428</v>
      </c>
      <c r="C416" t="s">
        <v>1514</v>
      </c>
      <c r="D416" t="str">
        <f t="shared" si="12"/>
        <v>Electronics</v>
      </c>
      <c r="E416">
        <v>877.99</v>
      </c>
      <c r="F416">
        <v>30</v>
      </c>
      <c r="G416">
        <f t="shared" si="13"/>
        <v>30</v>
      </c>
      <c r="H416" t="s">
        <v>4098</v>
      </c>
    </row>
    <row r="417" spans="1:8">
      <c r="A417" t="s">
        <v>929</v>
      </c>
      <c r="B417" t="s">
        <v>1429</v>
      </c>
      <c r="C417" t="s">
        <v>1515</v>
      </c>
      <c r="D417" t="str">
        <f t="shared" si="12"/>
        <v>Food</v>
      </c>
      <c r="E417">
        <v>938.45</v>
      </c>
      <c r="F417">
        <v>53</v>
      </c>
      <c r="G417">
        <f t="shared" si="13"/>
        <v>53</v>
      </c>
      <c r="H417" t="s">
        <v>4099</v>
      </c>
    </row>
    <row r="418" spans="1:8">
      <c r="A418" t="s">
        <v>930</v>
      </c>
      <c r="B418" t="s">
        <v>1430</v>
      </c>
      <c r="C418" t="s">
        <v>1516</v>
      </c>
      <c r="D418" t="str">
        <f t="shared" si="12"/>
        <v>Clothing</v>
      </c>
      <c r="E418">
        <v>713.93</v>
      </c>
      <c r="F418">
        <v>47</v>
      </c>
      <c r="G418">
        <f t="shared" si="13"/>
        <v>47</v>
      </c>
      <c r="H418" t="s">
        <v>4100</v>
      </c>
    </row>
    <row r="419" spans="1:8">
      <c r="A419" t="s">
        <v>931</v>
      </c>
      <c r="B419" t="s">
        <v>1431</v>
      </c>
      <c r="C419" t="s">
        <v>1516</v>
      </c>
      <c r="D419" t="str">
        <f t="shared" si="12"/>
        <v>Clothing</v>
      </c>
      <c r="E419">
        <v>352.05</v>
      </c>
      <c r="F419">
        <v>79</v>
      </c>
      <c r="G419">
        <f t="shared" si="13"/>
        <v>79</v>
      </c>
      <c r="H419" t="s">
        <v>4101</v>
      </c>
    </row>
    <row r="420" spans="1:8">
      <c r="A420" t="s">
        <v>932</v>
      </c>
      <c r="B420" t="s">
        <v>1432</v>
      </c>
      <c r="C420" t="s">
        <v>1515</v>
      </c>
      <c r="D420" t="str">
        <f t="shared" si="12"/>
        <v>Food</v>
      </c>
      <c r="E420">
        <v>471.7</v>
      </c>
      <c r="F420">
        <v>61</v>
      </c>
      <c r="G420">
        <f t="shared" si="13"/>
        <v>61</v>
      </c>
      <c r="H420" t="s">
        <v>4102</v>
      </c>
    </row>
    <row r="421" spans="1:8">
      <c r="A421" t="s">
        <v>933</v>
      </c>
      <c r="B421" t="s">
        <v>1433</v>
      </c>
      <c r="C421" t="s">
        <v>1518</v>
      </c>
      <c r="D421" t="str">
        <f t="shared" si="12"/>
        <v>Stationery</v>
      </c>
      <c r="E421">
        <v>384.83</v>
      </c>
      <c r="F421">
        <v>39</v>
      </c>
      <c r="G421">
        <f t="shared" si="13"/>
        <v>39</v>
      </c>
      <c r="H421" t="s">
        <v>4103</v>
      </c>
    </row>
    <row r="422" spans="1:8">
      <c r="A422" t="s">
        <v>934</v>
      </c>
      <c r="B422" t="s">
        <v>1434</v>
      </c>
      <c r="C422" t="s">
        <v>1516</v>
      </c>
      <c r="D422" t="str">
        <f t="shared" si="12"/>
        <v>Clothing</v>
      </c>
      <c r="E422">
        <v>925.55</v>
      </c>
      <c r="F422">
        <v>78</v>
      </c>
      <c r="G422">
        <f t="shared" si="13"/>
        <v>78</v>
      </c>
      <c r="H422" t="s">
        <v>4094</v>
      </c>
    </row>
    <row r="423" spans="1:8">
      <c r="A423" t="s">
        <v>935</v>
      </c>
      <c r="B423" t="s">
        <v>1435</v>
      </c>
      <c r="C423" t="s">
        <v>1518</v>
      </c>
      <c r="D423" t="str">
        <f t="shared" si="12"/>
        <v>Stationery</v>
      </c>
      <c r="E423">
        <v>524.37</v>
      </c>
      <c r="F423">
        <v>-3</v>
      </c>
      <c r="G423">
        <f t="shared" si="13"/>
        <v>0</v>
      </c>
      <c r="H423" t="s">
        <v>4095</v>
      </c>
    </row>
    <row r="424" spans="1:8">
      <c r="A424" t="s">
        <v>936</v>
      </c>
      <c r="B424" t="s">
        <v>1436</v>
      </c>
      <c r="C424" t="s">
        <v>1517</v>
      </c>
      <c r="D424" t="str">
        <f t="shared" si="12"/>
        <v>Furniture</v>
      </c>
      <c r="E424">
        <v>915.99</v>
      </c>
      <c r="F424">
        <v>39</v>
      </c>
      <c r="G424">
        <f t="shared" si="13"/>
        <v>39</v>
      </c>
      <c r="H424" t="s">
        <v>4096</v>
      </c>
    </row>
    <row r="425" spans="1:8">
      <c r="A425" t="s">
        <v>937</v>
      </c>
      <c r="B425" t="s">
        <v>1437</v>
      </c>
      <c r="C425" t="s">
        <v>1515</v>
      </c>
      <c r="D425" t="str">
        <f t="shared" si="12"/>
        <v>Food</v>
      </c>
      <c r="E425">
        <v>88.13</v>
      </c>
      <c r="F425">
        <v>84</v>
      </c>
      <c r="G425">
        <f t="shared" si="13"/>
        <v>84</v>
      </c>
      <c r="H425" t="s">
        <v>4097</v>
      </c>
    </row>
    <row r="426" spans="1:8">
      <c r="A426" t="s">
        <v>938</v>
      </c>
      <c r="B426" t="s">
        <v>1438</v>
      </c>
      <c r="C426" t="s">
        <v>1516</v>
      </c>
      <c r="D426" t="str">
        <f t="shared" si="12"/>
        <v>Clothing</v>
      </c>
      <c r="E426">
        <v>586.4</v>
      </c>
      <c r="F426">
        <v>37</v>
      </c>
      <c r="G426">
        <f t="shared" si="13"/>
        <v>37</v>
      </c>
      <c r="H426" t="s">
        <v>4098</v>
      </c>
    </row>
    <row r="427" spans="1:8">
      <c r="A427" t="s">
        <v>939</v>
      </c>
      <c r="B427" t="s">
        <v>1439</v>
      </c>
      <c r="C427" t="s">
        <v>1514</v>
      </c>
      <c r="D427" t="str">
        <f t="shared" si="12"/>
        <v>Electronics</v>
      </c>
      <c r="E427">
        <v>403.36</v>
      </c>
      <c r="F427">
        <v>4</v>
      </c>
      <c r="G427">
        <f t="shared" si="13"/>
        <v>4</v>
      </c>
      <c r="H427" t="s">
        <v>4099</v>
      </c>
    </row>
    <row r="428" spans="1:8">
      <c r="A428" t="s">
        <v>940</v>
      </c>
      <c r="B428" t="s">
        <v>1440</v>
      </c>
      <c r="C428" t="s">
        <v>1517</v>
      </c>
      <c r="D428" t="str">
        <f t="shared" si="12"/>
        <v>Furniture</v>
      </c>
      <c r="E428">
        <v>931.83</v>
      </c>
      <c r="F428">
        <v>82</v>
      </c>
      <c r="G428">
        <f t="shared" si="13"/>
        <v>82</v>
      </c>
      <c r="H428" t="s">
        <v>4100</v>
      </c>
    </row>
    <row r="429" spans="1:8">
      <c r="A429" t="s">
        <v>941</v>
      </c>
      <c r="B429" t="s">
        <v>1441</v>
      </c>
      <c r="C429" t="s">
        <v>1514</v>
      </c>
      <c r="D429" t="str">
        <f t="shared" si="12"/>
        <v>Electronics</v>
      </c>
      <c r="E429">
        <v>786.65</v>
      </c>
      <c r="F429">
        <v>51</v>
      </c>
      <c r="G429">
        <f t="shared" si="13"/>
        <v>51</v>
      </c>
      <c r="H429" t="s">
        <v>4101</v>
      </c>
    </row>
    <row r="430" spans="1:8">
      <c r="A430" t="s">
        <v>942</v>
      </c>
      <c r="B430" t="s">
        <v>1442</v>
      </c>
      <c r="C430" t="s">
        <v>1517</v>
      </c>
      <c r="D430" t="str">
        <f t="shared" si="12"/>
        <v>Furniture</v>
      </c>
      <c r="E430">
        <v>104.1</v>
      </c>
      <c r="F430">
        <v>26</v>
      </c>
      <c r="G430">
        <f t="shared" si="13"/>
        <v>26</v>
      </c>
      <c r="H430" t="s">
        <v>4102</v>
      </c>
    </row>
    <row r="431" spans="1:8">
      <c r="A431" t="s">
        <v>943</v>
      </c>
      <c r="B431" t="s">
        <v>1443</v>
      </c>
      <c r="C431" t="s">
        <v>1517</v>
      </c>
      <c r="D431" t="str">
        <f t="shared" si="12"/>
        <v>Furniture</v>
      </c>
      <c r="E431">
        <v>792.62</v>
      </c>
      <c r="F431">
        <v>-1</v>
      </c>
      <c r="G431">
        <f t="shared" si="13"/>
        <v>0</v>
      </c>
      <c r="H431" t="s">
        <v>4103</v>
      </c>
    </row>
    <row r="432" spans="1:8">
      <c r="A432" t="s">
        <v>944</v>
      </c>
      <c r="B432" t="s">
        <v>1444</v>
      </c>
      <c r="C432" t="s">
        <v>1517</v>
      </c>
      <c r="D432" t="str">
        <f t="shared" si="12"/>
        <v>Furniture</v>
      </c>
      <c r="E432">
        <v>772.48</v>
      </c>
      <c r="F432">
        <v>78</v>
      </c>
      <c r="G432">
        <f t="shared" si="13"/>
        <v>78</v>
      </c>
      <c r="H432" t="s">
        <v>4094</v>
      </c>
    </row>
    <row r="433" spans="1:8">
      <c r="A433" t="s">
        <v>945</v>
      </c>
      <c r="B433" t="s">
        <v>1445</v>
      </c>
      <c r="C433" t="s">
        <v>1515</v>
      </c>
      <c r="D433" t="str">
        <f t="shared" si="12"/>
        <v>Food</v>
      </c>
      <c r="E433">
        <v>251.37</v>
      </c>
      <c r="F433">
        <v>73</v>
      </c>
      <c r="G433">
        <f t="shared" si="13"/>
        <v>73</v>
      </c>
      <c r="H433" t="s">
        <v>4095</v>
      </c>
    </row>
    <row r="434" spans="1:8">
      <c r="A434" t="s">
        <v>946</v>
      </c>
      <c r="B434" t="s">
        <v>1446</v>
      </c>
      <c r="C434" t="s">
        <v>1518</v>
      </c>
      <c r="D434" t="str">
        <f t="shared" si="12"/>
        <v>Stationery</v>
      </c>
      <c r="E434">
        <v>697.04</v>
      </c>
      <c r="F434">
        <v>77</v>
      </c>
      <c r="G434">
        <f t="shared" si="13"/>
        <v>77</v>
      </c>
      <c r="H434" t="s">
        <v>4096</v>
      </c>
    </row>
    <row r="435" spans="1:8">
      <c r="A435" t="s">
        <v>947</v>
      </c>
      <c r="B435" t="s">
        <v>1447</v>
      </c>
      <c r="C435" t="s">
        <v>1515</v>
      </c>
      <c r="D435" t="str">
        <f t="shared" si="12"/>
        <v>Food</v>
      </c>
      <c r="E435">
        <v>954.59</v>
      </c>
      <c r="F435">
        <v>52</v>
      </c>
      <c r="G435">
        <f t="shared" si="13"/>
        <v>52</v>
      </c>
      <c r="H435" t="s">
        <v>4097</v>
      </c>
    </row>
    <row r="436" spans="1:8">
      <c r="A436" t="s">
        <v>948</v>
      </c>
      <c r="B436" t="s">
        <v>1448</v>
      </c>
      <c r="C436" t="s">
        <v>1516</v>
      </c>
      <c r="D436" t="str">
        <f t="shared" si="12"/>
        <v>Clothing</v>
      </c>
      <c r="E436">
        <v>763.67</v>
      </c>
      <c r="F436">
        <v>52</v>
      </c>
      <c r="G436">
        <f t="shared" si="13"/>
        <v>52</v>
      </c>
      <c r="H436" t="s">
        <v>4098</v>
      </c>
    </row>
    <row r="437" spans="1:8">
      <c r="A437" t="s">
        <v>949</v>
      </c>
      <c r="B437" t="s">
        <v>1449</v>
      </c>
      <c r="C437" t="s">
        <v>1515</v>
      </c>
      <c r="D437" t="str">
        <f t="shared" si="12"/>
        <v>Food</v>
      </c>
      <c r="E437">
        <v>260.13</v>
      </c>
      <c r="F437">
        <v>27</v>
      </c>
      <c r="G437">
        <f t="shared" si="13"/>
        <v>27</v>
      </c>
      <c r="H437" t="s">
        <v>4099</v>
      </c>
    </row>
    <row r="438" spans="1:8">
      <c r="A438" t="s">
        <v>950</v>
      </c>
      <c r="B438" t="s">
        <v>1450</v>
      </c>
      <c r="C438" t="s">
        <v>1518</v>
      </c>
      <c r="D438" t="str">
        <f t="shared" si="12"/>
        <v>Stationery</v>
      </c>
      <c r="E438">
        <v>167.31</v>
      </c>
      <c r="F438">
        <v>-1</v>
      </c>
      <c r="G438">
        <f t="shared" si="13"/>
        <v>0</v>
      </c>
      <c r="H438" t="s">
        <v>4100</v>
      </c>
    </row>
    <row r="439" spans="1:8">
      <c r="A439" t="s">
        <v>951</v>
      </c>
      <c r="B439" t="s">
        <v>1451</v>
      </c>
      <c r="C439" t="s">
        <v>1516</v>
      </c>
      <c r="D439" t="str">
        <f t="shared" si="12"/>
        <v>Clothing</v>
      </c>
      <c r="E439">
        <v>476.71</v>
      </c>
      <c r="F439">
        <v>16</v>
      </c>
      <c r="G439">
        <f t="shared" si="13"/>
        <v>16</v>
      </c>
      <c r="H439" t="s">
        <v>4101</v>
      </c>
    </row>
    <row r="440" spans="1:8">
      <c r="A440" t="s">
        <v>952</v>
      </c>
      <c r="B440" t="s">
        <v>1452</v>
      </c>
      <c r="C440" t="s">
        <v>1515</v>
      </c>
      <c r="D440" t="str">
        <f t="shared" si="12"/>
        <v>Food</v>
      </c>
      <c r="E440">
        <v>821.49</v>
      </c>
      <c r="F440">
        <v>2</v>
      </c>
      <c r="G440">
        <f t="shared" si="13"/>
        <v>2</v>
      </c>
      <c r="H440" t="s">
        <v>4102</v>
      </c>
    </row>
    <row r="441" spans="1:8">
      <c r="A441" t="s">
        <v>953</v>
      </c>
      <c r="B441" t="s">
        <v>1453</v>
      </c>
      <c r="C441" t="s">
        <v>1517</v>
      </c>
      <c r="D441" t="str">
        <f t="shared" si="12"/>
        <v>Furniture</v>
      </c>
      <c r="E441">
        <v>355.44</v>
      </c>
      <c r="F441">
        <v>37</v>
      </c>
      <c r="G441">
        <f t="shared" si="13"/>
        <v>37</v>
      </c>
      <c r="H441" t="s">
        <v>4103</v>
      </c>
    </row>
    <row r="442" spans="1:8">
      <c r="A442" t="s">
        <v>954</v>
      </c>
      <c r="B442" t="s">
        <v>1454</v>
      </c>
      <c r="C442" t="s">
        <v>1518</v>
      </c>
      <c r="D442" t="str">
        <f t="shared" si="12"/>
        <v>Stationery</v>
      </c>
      <c r="E442">
        <v>484.2</v>
      </c>
      <c r="F442">
        <v>96</v>
      </c>
      <c r="G442">
        <f t="shared" si="13"/>
        <v>96</v>
      </c>
      <c r="H442" t="s">
        <v>4094</v>
      </c>
    </row>
    <row r="443" spans="1:8">
      <c r="A443" t="s">
        <v>955</v>
      </c>
      <c r="B443" t="s">
        <v>1455</v>
      </c>
      <c r="C443" t="s">
        <v>1517</v>
      </c>
      <c r="D443" t="str">
        <f t="shared" si="12"/>
        <v>Furniture</v>
      </c>
      <c r="E443">
        <v>909.45</v>
      </c>
      <c r="F443">
        <v>0</v>
      </c>
      <c r="G443">
        <f t="shared" si="13"/>
        <v>0</v>
      </c>
      <c r="H443" t="s">
        <v>4095</v>
      </c>
    </row>
    <row r="444" spans="1:8">
      <c r="A444" t="s">
        <v>956</v>
      </c>
      <c r="B444" t="s">
        <v>1456</v>
      </c>
      <c r="C444" t="s">
        <v>1515</v>
      </c>
      <c r="D444" t="str">
        <f t="shared" si="12"/>
        <v>Food</v>
      </c>
      <c r="E444">
        <v>219.38</v>
      </c>
      <c r="F444">
        <v>96</v>
      </c>
      <c r="G444">
        <f t="shared" si="13"/>
        <v>96</v>
      </c>
      <c r="H444" t="s">
        <v>4096</v>
      </c>
    </row>
    <row r="445" spans="1:8">
      <c r="A445" t="s">
        <v>957</v>
      </c>
      <c r="B445" t="s">
        <v>1457</v>
      </c>
      <c r="C445" t="s">
        <v>1517</v>
      </c>
      <c r="D445" t="str">
        <f t="shared" si="12"/>
        <v>Furniture</v>
      </c>
      <c r="E445">
        <v>498.82</v>
      </c>
      <c r="F445">
        <v>51</v>
      </c>
      <c r="G445">
        <f t="shared" si="13"/>
        <v>51</v>
      </c>
      <c r="H445" t="s">
        <v>4097</v>
      </c>
    </row>
    <row r="446" spans="1:8">
      <c r="A446" t="s">
        <v>958</v>
      </c>
      <c r="B446" t="s">
        <v>1458</v>
      </c>
      <c r="C446" t="s">
        <v>1517</v>
      </c>
      <c r="D446" t="str">
        <f t="shared" si="12"/>
        <v>Furniture</v>
      </c>
      <c r="E446">
        <v>266.77999999999997</v>
      </c>
      <c r="F446">
        <v>72</v>
      </c>
      <c r="G446">
        <f t="shared" si="13"/>
        <v>72</v>
      </c>
      <c r="H446" t="s">
        <v>4098</v>
      </c>
    </row>
    <row r="447" spans="1:8">
      <c r="A447" t="s">
        <v>959</v>
      </c>
      <c r="B447" t="s">
        <v>1459</v>
      </c>
      <c r="C447" t="s">
        <v>1518</v>
      </c>
      <c r="D447" t="str">
        <f t="shared" si="12"/>
        <v>Stationery</v>
      </c>
      <c r="E447">
        <v>171.68</v>
      </c>
      <c r="F447">
        <v>67</v>
      </c>
      <c r="G447">
        <f t="shared" si="13"/>
        <v>67</v>
      </c>
      <c r="H447" t="s">
        <v>4099</v>
      </c>
    </row>
    <row r="448" spans="1:8">
      <c r="A448" t="s">
        <v>960</v>
      </c>
      <c r="B448" t="s">
        <v>1460</v>
      </c>
      <c r="C448" t="s">
        <v>1516</v>
      </c>
      <c r="D448" t="str">
        <f t="shared" si="12"/>
        <v>Clothing</v>
      </c>
      <c r="E448">
        <v>328.08</v>
      </c>
      <c r="F448">
        <v>67</v>
      </c>
      <c r="G448">
        <f t="shared" si="13"/>
        <v>67</v>
      </c>
      <c r="H448" t="s">
        <v>4100</v>
      </c>
    </row>
    <row r="449" spans="1:8">
      <c r="A449" t="s">
        <v>961</v>
      </c>
      <c r="B449" t="s">
        <v>1461</v>
      </c>
      <c r="C449" t="s">
        <v>1515</v>
      </c>
      <c r="D449" t="str">
        <f t="shared" si="12"/>
        <v>Food</v>
      </c>
      <c r="E449">
        <v>733.66</v>
      </c>
      <c r="F449">
        <v>30</v>
      </c>
      <c r="G449">
        <f t="shared" si="13"/>
        <v>30</v>
      </c>
      <c r="H449" t="s">
        <v>4101</v>
      </c>
    </row>
    <row r="450" spans="1:8">
      <c r="A450" t="s">
        <v>962</v>
      </c>
      <c r="B450" t="s">
        <v>1462</v>
      </c>
      <c r="C450" t="s">
        <v>1517</v>
      </c>
      <c r="D450" t="str">
        <f t="shared" si="12"/>
        <v>Furniture</v>
      </c>
      <c r="E450">
        <v>958.9</v>
      </c>
      <c r="F450">
        <v>65</v>
      </c>
      <c r="G450">
        <f t="shared" si="13"/>
        <v>65</v>
      </c>
      <c r="H450" t="s">
        <v>4102</v>
      </c>
    </row>
    <row r="451" spans="1:8">
      <c r="A451" t="s">
        <v>963</v>
      </c>
      <c r="B451" t="s">
        <v>1463</v>
      </c>
      <c r="C451" t="s">
        <v>1518</v>
      </c>
      <c r="D451" t="str">
        <f t="shared" ref="D451:D501" si="14">PROPER(C451)</f>
        <v>Stationery</v>
      </c>
      <c r="E451">
        <v>644.04</v>
      </c>
      <c r="F451">
        <v>51</v>
      </c>
      <c r="G451">
        <f t="shared" ref="G451:G501" si="15">IF(F451&lt;0,0,F451)</f>
        <v>51</v>
      </c>
      <c r="H451" t="s">
        <v>4103</v>
      </c>
    </row>
    <row r="452" spans="1:8">
      <c r="A452" t="s">
        <v>964</v>
      </c>
      <c r="B452" t="s">
        <v>1464</v>
      </c>
      <c r="C452" t="s">
        <v>1514</v>
      </c>
      <c r="D452" t="str">
        <f t="shared" si="14"/>
        <v>Electronics</v>
      </c>
      <c r="E452">
        <v>752.65</v>
      </c>
      <c r="F452">
        <v>79</v>
      </c>
      <c r="G452">
        <f t="shared" si="15"/>
        <v>79</v>
      </c>
      <c r="H452" t="s">
        <v>4094</v>
      </c>
    </row>
    <row r="453" spans="1:8">
      <c r="A453" t="s">
        <v>965</v>
      </c>
      <c r="B453" t="s">
        <v>1465</v>
      </c>
      <c r="C453" t="s">
        <v>1514</v>
      </c>
      <c r="D453" t="str">
        <f t="shared" si="14"/>
        <v>Electronics</v>
      </c>
      <c r="E453">
        <v>661.07</v>
      </c>
      <c r="F453">
        <v>32</v>
      </c>
      <c r="G453">
        <f t="shared" si="15"/>
        <v>32</v>
      </c>
      <c r="H453" t="s">
        <v>4095</v>
      </c>
    </row>
    <row r="454" spans="1:8">
      <c r="A454" t="s">
        <v>966</v>
      </c>
      <c r="B454" t="s">
        <v>1466</v>
      </c>
      <c r="C454" t="s">
        <v>1515</v>
      </c>
      <c r="D454" t="str">
        <f t="shared" si="14"/>
        <v>Food</v>
      </c>
      <c r="E454">
        <v>122.17</v>
      </c>
      <c r="F454">
        <v>-10</v>
      </c>
      <c r="G454">
        <f t="shared" si="15"/>
        <v>0</v>
      </c>
      <c r="H454" t="s">
        <v>4096</v>
      </c>
    </row>
    <row r="455" spans="1:8">
      <c r="A455" t="s">
        <v>967</v>
      </c>
      <c r="B455" t="s">
        <v>1467</v>
      </c>
      <c r="C455" t="s">
        <v>1516</v>
      </c>
      <c r="D455" t="str">
        <f t="shared" si="14"/>
        <v>Clothing</v>
      </c>
      <c r="E455">
        <v>788.1</v>
      </c>
      <c r="F455">
        <v>87</v>
      </c>
      <c r="G455">
        <f t="shared" si="15"/>
        <v>87</v>
      </c>
      <c r="H455" t="s">
        <v>4097</v>
      </c>
    </row>
    <row r="456" spans="1:8">
      <c r="A456" t="s">
        <v>968</v>
      </c>
      <c r="B456" t="s">
        <v>1468</v>
      </c>
      <c r="C456" t="s">
        <v>1514</v>
      </c>
      <c r="D456" t="str">
        <f t="shared" si="14"/>
        <v>Electronics</v>
      </c>
      <c r="E456">
        <v>525.85</v>
      </c>
      <c r="F456">
        <v>88</v>
      </c>
      <c r="G456">
        <f t="shared" si="15"/>
        <v>88</v>
      </c>
      <c r="H456" t="s">
        <v>4098</v>
      </c>
    </row>
    <row r="457" spans="1:8">
      <c r="A457" t="s">
        <v>969</v>
      </c>
      <c r="B457" t="s">
        <v>1469</v>
      </c>
      <c r="C457" t="s">
        <v>1514</v>
      </c>
      <c r="D457" t="str">
        <f t="shared" si="14"/>
        <v>Electronics</v>
      </c>
      <c r="E457">
        <v>880.15</v>
      </c>
      <c r="F457">
        <v>3</v>
      </c>
      <c r="G457">
        <f t="shared" si="15"/>
        <v>3</v>
      </c>
      <c r="H457" t="s">
        <v>4099</v>
      </c>
    </row>
    <row r="458" spans="1:8">
      <c r="A458" t="s">
        <v>970</v>
      </c>
      <c r="B458" t="s">
        <v>1470</v>
      </c>
      <c r="C458" t="s">
        <v>1514</v>
      </c>
      <c r="D458" t="str">
        <f t="shared" si="14"/>
        <v>Electronics</v>
      </c>
      <c r="E458">
        <v>797.5</v>
      </c>
      <c r="F458">
        <v>55</v>
      </c>
      <c r="G458">
        <f t="shared" si="15"/>
        <v>55</v>
      </c>
      <c r="H458" t="s">
        <v>4100</v>
      </c>
    </row>
    <row r="459" spans="1:8">
      <c r="A459" t="s">
        <v>971</v>
      </c>
      <c r="B459" t="s">
        <v>1471</v>
      </c>
      <c r="C459" t="s">
        <v>1518</v>
      </c>
      <c r="D459" t="str">
        <f t="shared" si="14"/>
        <v>Stationery</v>
      </c>
      <c r="E459">
        <v>714.46</v>
      </c>
      <c r="F459">
        <v>60</v>
      </c>
      <c r="G459">
        <f t="shared" si="15"/>
        <v>60</v>
      </c>
      <c r="H459" t="s">
        <v>4101</v>
      </c>
    </row>
    <row r="460" spans="1:8">
      <c r="A460" t="s">
        <v>972</v>
      </c>
      <c r="B460" t="s">
        <v>1472</v>
      </c>
      <c r="C460" t="s">
        <v>1516</v>
      </c>
      <c r="D460" t="str">
        <f t="shared" si="14"/>
        <v>Clothing</v>
      </c>
      <c r="E460">
        <v>246.84</v>
      </c>
      <c r="F460">
        <v>62</v>
      </c>
      <c r="G460">
        <f t="shared" si="15"/>
        <v>62</v>
      </c>
      <c r="H460" t="s">
        <v>4102</v>
      </c>
    </row>
    <row r="461" spans="1:8">
      <c r="A461" t="s">
        <v>973</v>
      </c>
      <c r="B461" t="s">
        <v>1473</v>
      </c>
      <c r="C461" t="s">
        <v>1515</v>
      </c>
      <c r="D461" t="str">
        <f t="shared" si="14"/>
        <v>Food</v>
      </c>
      <c r="E461">
        <v>747.89</v>
      </c>
      <c r="F461">
        <v>73</v>
      </c>
      <c r="G461">
        <f t="shared" si="15"/>
        <v>73</v>
      </c>
      <c r="H461" t="s">
        <v>4103</v>
      </c>
    </row>
    <row r="462" spans="1:8">
      <c r="A462" t="s">
        <v>974</v>
      </c>
      <c r="B462" t="s">
        <v>1474</v>
      </c>
      <c r="C462" t="s">
        <v>1514</v>
      </c>
      <c r="D462" t="str">
        <f t="shared" si="14"/>
        <v>Electronics</v>
      </c>
      <c r="E462">
        <v>412.17</v>
      </c>
      <c r="F462">
        <v>49</v>
      </c>
      <c r="G462">
        <f t="shared" si="15"/>
        <v>49</v>
      </c>
      <c r="H462" t="s">
        <v>4094</v>
      </c>
    </row>
    <row r="463" spans="1:8">
      <c r="A463" t="s">
        <v>975</v>
      </c>
      <c r="B463" t="s">
        <v>1475</v>
      </c>
      <c r="C463" t="s">
        <v>1517</v>
      </c>
      <c r="D463" t="str">
        <f t="shared" si="14"/>
        <v>Furniture</v>
      </c>
      <c r="E463">
        <v>208.83</v>
      </c>
      <c r="F463">
        <v>37</v>
      </c>
      <c r="G463">
        <f t="shared" si="15"/>
        <v>37</v>
      </c>
      <c r="H463" t="s">
        <v>4095</v>
      </c>
    </row>
    <row r="464" spans="1:8">
      <c r="A464" t="s">
        <v>976</v>
      </c>
      <c r="B464" t="s">
        <v>1476</v>
      </c>
      <c r="C464" t="s">
        <v>1514</v>
      </c>
      <c r="D464" t="str">
        <f t="shared" si="14"/>
        <v>Electronics</v>
      </c>
      <c r="E464">
        <v>945.09</v>
      </c>
      <c r="F464">
        <v>31</v>
      </c>
      <c r="G464">
        <f t="shared" si="15"/>
        <v>31</v>
      </c>
      <c r="H464" t="s">
        <v>4096</v>
      </c>
    </row>
    <row r="465" spans="1:8">
      <c r="A465" t="s">
        <v>977</v>
      </c>
      <c r="B465" t="s">
        <v>1477</v>
      </c>
      <c r="C465" t="s">
        <v>1517</v>
      </c>
      <c r="D465" t="str">
        <f t="shared" si="14"/>
        <v>Furniture</v>
      </c>
      <c r="E465">
        <v>697.99</v>
      </c>
      <c r="F465">
        <v>52</v>
      </c>
      <c r="G465">
        <f t="shared" si="15"/>
        <v>52</v>
      </c>
      <c r="H465" t="s">
        <v>4097</v>
      </c>
    </row>
    <row r="466" spans="1:8">
      <c r="A466" t="s">
        <v>978</v>
      </c>
      <c r="B466" t="s">
        <v>1478</v>
      </c>
      <c r="C466" t="s">
        <v>1516</v>
      </c>
      <c r="D466" t="str">
        <f t="shared" si="14"/>
        <v>Clothing</v>
      </c>
      <c r="E466">
        <v>438.87</v>
      </c>
      <c r="F466">
        <v>98</v>
      </c>
      <c r="G466">
        <f t="shared" si="15"/>
        <v>98</v>
      </c>
      <c r="H466" t="s">
        <v>4098</v>
      </c>
    </row>
    <row r="467" spans="1:8">
      <c r="A467" t="s">
        <v>979</v>
      </c>
      <c r="B467" t="s">
        <v>1479</v>
      </c>
      <c r="C467" t="s">
        <v>1514</v>
      </c>
      <c r="D467" t="str">
        <f t="shared" si="14"/>
        <v>Electronics</v>
      </c>
      <c r="E467">
        <v>933.13</v>
      </c>
      <c r="F467">
        <v>-9</v>
      </c>
      <c r="G467">
        <f t="shared" si="15"/>
        <v>0</v>
      </c>
      <c r="H467" t="s">
        <v>4099</v>
      </c>
    </row>
    <row r="468" spans="1:8">
      <c r="A468" t="s">
        <v>980</v>
      </c>
      <c r="B468" t="s">
        <v>1480</v>
      </c>
      <c r="C468" t="s">
        <v>1515</v>
      </c>
      <c r="D468" t="str">
        <f t="shared" si="14"/>
        <v>Food</v>
      </c>
      <c r="E468">
        <v>212.2</v>
      </c>
      <c r="F468">
        <v>26</v>
      </c>
      <c r="G468">
        <f t="shared" si="15"/>
        <v>26</v>
      </c>
      <c r="H468" t="s">
        <v>4100</v>
      </c>
    </row>
    <row r="469" spans="1:8">
      <c r="A469" t="s">
        <v>981</v>
      </c>
      <c r="B469" t="s">
        <v>1481</v>
      </c>
      <c r="C469" t="s">
        <v>1518</v>
      </c>
      <c r="D469" t="str">
        <f t="shared" si="14"/>
        <v>Stationery</v>
      </c>
      <c r="E469">
        <v>775.72</v>
      </c>
      <c r="F469">
        <v>89</v>
      </c>
      <c r="G469">
        <f t="shared" si="15"/>
        <v>89</v>
      </c>
      <c r="H469" t="s">
        <v>4101</v>
      </c>
    </row>
    <row r="470" spans="1:8">
      <c r="A470" t="s">
        <v>982</v>
      </c>
      <c r="B470" t="s">
        <v>1482</v>
      </c>
      <c r="C470" t="s">
        <v>1518</v>
      </c>
      <c r="D470" t="str">
        <f t="shared" si="14"/>
        <v>Stationery</v>
      </c>
      <c r="E470">
        <v>548.39</v>
      </c>
      <c r="F470">
        <v>46</v>
      </c>
      <c r="G470">
        <f t="shared" si="15"/>
        <v>46</v>
      </c>
      <c r="H470" t="s">
        <v>4102</v>
      </c>
    </row>
    <row r="471" spans="1:8">
      <c r="A471" t="s">
        <v>983</v>
      </c>
      <c r="B471" t="s">
        <v>1483</v>
      </c>
      <c r="C471" t="s">
        <v>1515</v>
      </c>
      <c r="D471" t="str">
        <f t="shared" si="14"/>
        <v>Food</v>
      </c>
      <c r="E471">
        <v>715.81</v>
      </c>
      <c r="F471">
        <v>28</v>
      </c>
      <c r="G471">
        <f t="shared" si="15"/>
        <v>28</v>
      </c>
      <c r="H471" t="s">
        <v>4103</v>
      </c>
    </row>
    <row r="472" spans="1:8">
      <c r="A472" t="s">
        <v>984</v>
      </c>
      <c r="B472" t="s">
        <v>1484</v>
      </c>
      <c r="C472" t="s">
        <v>1514</v>
      </c>
      <c r="D472" t="str">
        <f t="shared" si="14"/>
        <v>Electronics</v>
      </c>
      <c r="E472">
        <v>910.29</v>
      </c>
      <c r="F472">
        <v>72</v>
      </c>
      <c r="G472">
        <f t="shared" si="15"/>
        <v>72</v>
      </c>
      <c r="H472" t="s">
        <v>4094</v>
      </c>
    </row>
    <row r="473" spans="1:8">
      <c r="A473" t="s">
        <v>985</v>
      </c>
      <c r="B473" t="s">
        <v>1485</v>
      </c>
      <c r="C473" t="s">
        <v>1516</v>
      </c>
      <c r="D473" t="str">
        <f t="shared" si="14"/>
        <v>Clothing</v>
      </c>
      <c r="E473">
        <v>916.16</v>
      </c>
      <c r="F473">
        <v>31</v>
      </c>
      <c r="G473">
        <f t="shared" si="15"/>
        <v>31</v>
      </c>
      <c r="H473" t="s">
        <v>4095</v>
      </c>
    </row>
    <row r="474" spans="1:8">
      <c r="A474" t="s">
        <v>986</v>
      </c>
      <c r="B474" t="s">
        <v>1486</v>
      </c>
      <c r="C474" t="s">
        <v>1517</v>
      </c>
      <c r="D474" t="str">
        <f t="shared" si="14"/>
        <v>Furniture</v>
      </c>
      <c r="E474">
        <v>390.05</v>
      </c>
      <c r="F474">
        <v>7</v>
      </c>
      <c r="G474">
        <f t="shared" si="15"/>
        <v>7</v>
      </c>
      <c r="H474" t="s">
        <v>4096</v>
      </c>
    </row>
    <row r="475" spans="1:8">
      <c r="A475" t="s">
        <v>987</v>
      </c>
      <c r="B475" t="s">
        <v>1487</v>
      </c>
      <c r="C475" t="s">
        <v>1516</v>
      </c>
      <c r="D475" t="str">
        <f t="shared" si="14"/>
        <v>Clothing</v>
      </c>
      <c r="E475">
        <v>972.19</v>
      </c>
      <c r="F475">
        <v>57</v>
      </c>
      <c r="G475">
        <f t="shared" si="15"/>
        <v>57</v>
      </c>
      <c r="H475" t="s">
        <v>4097</v>
      </c>
    </row>
    <row r="476" spans="1:8">
      <c r="A476" t="s">
        <v>988</v>
      </c>
      <c r="B476" t="s">
        <v>1488</v>
      </c>
      <c r="C476" t="s">
        <v>1515</v>
      </c>
      <c r="D476" t="str">
        <f t="shared" si="14"/>
        <v>Food</v>
      </c>
      <c r="E476">
        <v>469.35</v>
      </c>
      <c r="F476">
        <v>11</v>
      </c>
      <c r="G476">
        <f t="shared" si="15"/>
        <v>11</v>
      </c>
      <c r="H476" t="s">
        <v>4098</v>
      </c>
    </row>
    <row r="477" spans="1:8">
      <c r="A477" t="s">
        <v>989</v>
      </c>
      <c r="B477" t="s">
        <v>1489</v>
      </c>
      <c r="C477" t="s">
        <v>1516</v>
      </c>
      <c r="D477" t="str">
        <f t="shared" si="14"/>
        <v>Clothing</v>
      </c>
      <c r="E477">
        <v>954.63</v>
      </c>
      <c r="F477">
        <v>-7</v>
      </c>
      <c r="G477">
        <f t="shared" si="15"/>
        <v>0</v>
      </c>
      <c r="H477" t="s">
        <v>4099</v>
      </c>
    </row>
    <row r="478" spans="1:8">
      <c r="A478" t="s">
        <v>990</v>
      </c>
      <c r="B478" t="s">
        <v>1490</v>
      </c>
      <c r="C478" t="s">
        <v>1514</v>
      </c>
      <c r="D478" t="str">
        <f t="shared" si="14"/>
        <v>Electronics</v>
      </c>
      <c r="E478">
        <v>555.6</v>
      </c>
      <c r="F478">
        <v>-8</v>
      </c>
      <c r="G478">
        <f t="shared" si="15"/>
        <v>0</v>
      </c>
      <c r="H478" t="s">
        <v>4100</v>
      </c>
    </row>
    <row r="479" spans="1:8">
      <c r="A479" t="s">
        <v>991</v>
      </c>
      <c r="B479" t="s">
        <v>1491</v>
      </c>
      <c r="C479" t="s">
        <v>1517</v>
      </c>
      <c r="D479" t="str">
        <f t="shared" si="14"/>
        <v>Furniture</v>
      </c>
      <c r="E479">
        <v>223.33</v>
      </c>
      <c r="F479">
        <v>19</v>
      </c>
      <c r="G479">
        <f t="shared" si="15"/>
        <v>19</v>
      </c>
      <c r="H479" t="s">
        <v>4101</v>
      </c>
    </row>
    <row r="480" spans="1:8">
      <c r="A480" t="s">
        <v>992</v>
      </c>
      <c r="B480" t="s">
        <v>1492</v>
      </c>
      <c r="C480" t="s">
        <v>1514</v>
      </c>
      <c r="D480" t="str">
        <f t="shared" si="14"/>
        <v>Electronics</v>
      </c>
      <c r="E480">
        <v>228.16</v>
      </c>
      <c r="F480">
        <v>82</v>
      </c>
      <c r="G480">
        <f t="shared" si="15"/>
        <v>82</v>
      </c>
      <c r="H480" t="s">
        <v>4102</v>
      </c>
    </row>
    <row r="481" spans="1:8">
      <c r="A481" t="s">
        <v>993</v>
      </c>
      <c r="B481" t="s">
        <v>1493</v>
      </c>
      <c r="C481" t="s">
        <v>1515</v>
      </c>
      <c r="D481" t="str">
        <f t="shared" si="14"/>
        <v>Food</v>
      </c>
      <c r="E481">
        <v>624.48</v>
      </c>
      <c r="F481">
        <v>20</v>
      </c>
      <c r="G481">
        <f t="shared" si="15"/>
        <v>20</v>
      </c>
      <c r="H481" t="s">
        <v>4103</v>
      </c>
    </row>
    <row r="482" spans="1:8">
      <c r="A482" t="s">
        <v>994</v>
      </c>
      <c r="B482" t="s">
        <v>1494</v>
      </c>
      <c r="C482" t="s">
        <v>1516</v>
      </c>
      <c r="D482" t="str">
        <f t="shared" si="14"/>
        <v>Clothing</v>
      </c>
      <c r="E482">
        <v>849.96</v>
      </c>
      <c r="F482">
        <v>88</v>
      </c>
      <c r="G482">
        <f t="shared" si="15"/>
        <v>88</v>
      </c>
      <c r="H482" t="s">
        <v>4094</v>
      </c>
    </row>
    <row r="483" spans="1:8">
      <c r="A483" t="s">
        <v>995</v>
      </c>
      <c r="B483" t="s">
        <v>1495</v>
      </c>
      <c r="C483" t="s">
        <v>1517</v>
      </c>
      <c r="D483" t="str">
        <f t="shared" si="14"/>
        <v>Furniture</v>
      </c>
      <c r="E483">
        <v>835.6</v>
      </c>
      <c r="F483">
        <v>41</v>
      </c>
      <c r="G483">
        <f t="shared" si="15"/>
        <v>41</v>
      </c>
      <c r="H483" t="s">
        <v>4095</v>
      </c>
    </row>
    <row r="484" spans="1:8">
      <c r="A484" t="s">
        <v>996</v>
      </c>
      <c r="B484" t="s">
        <v>1496</v>
      </c>
      <c r="C484" t="s">
        <v>1516</v>
      </c>
      <c r="D484" t="str">
        <f t="shared" si="14"/>
        <v>Clothing</v>
      </c>
      <c r="E484">
        <v>262.29000000000002</v>
      </c>
      <c r="F484">
        <v>47</v>
      </c>
      <c r="G484">
        <f t="shared" si="15"/>
        <v>47</v>
      </c>
      <c r="H484" t="s">
        <v>4096</v>
      </c>
    </row>
    <row r="485" spans="1:8">
      <c r="A485" t="s">
        <v>997</v>
      </c>
      <c r="B485" t="s">
        <v>1497</v>
      </c>
      <c r="C485" t="s">
        <v>1515</v>
      </c>
      <c r="D485" t="str">
        <f t="shared" si="14"/>
        <v>Food</v>
      </c>
      <c r="E485">
        <v>515.14</v>
      </c>
      <c r="F485">
        <v>-8</v>
      </c>
      <c r="G485">
        <f t="shared" si="15"/>
        <v>0</v>
      </c>
      <c r="H485" t="s">
        <v>4097</v>
      </c>
    </row>
    <row r="486" spans="1:8">
      <c r="A486" t="s">
        <v>998</v>
      </c>
      <c r="B486" t="s">
        <v>1498</v>
      </c>
      <c r="C486" t="s">
        <v>1517</v>
      </c>
      <c r="D486" t="str">
        <f t="shared" si="14"/>
        <v>Furniture</v>
      </c>
      <c r="E486">
        <v>869.96</v>
      </c>
      <c r="F486">
        <v>15</v>
      </c>
      <c r="G486">
        <f t="shared" si="15"/>
        <v>15</v>
      </c>
      <c r="H486" t="s">
        <v>4098</v>
      </c>
    </row>
    <row r="487" spans="1:8">
      <c r="A487" t="s">
        <v>999</v>
      </c>
      <c r="B487" t="s">
        <v>1499</v>
      </c>
      <c r="C487" t="s">
        <v>1516</v>
      </c>
      <c r="D487" t="str">
        <f t="shared" si="14"/>
        <v>Clothing</v>
      </c>
      <c r="E487">
        <v>522.66999999999996</v>
      </c>
      <c r="F487">
        <v>76</v>
      </c>
      <c r="G487">
        <f t="shared" si="15"/>
        <v>76</v>
      </c>
      <c r="H487" t="s">
        <v>4099</v>
      </c>
    </row>
    <row r="488" spans="1:8">
      <c r="A488" t="s">
        <v>1000</v>
      </c>
      <c r="B488" t="s">
        <v>1500</v>
      </c>
      <c r="C488" t="s">
        <v>1515</v>
      </c>
      <c r="D488" t="str">
        <f t="shared" si="14"/>
        <v>Food</v>
      </c>
      <c r="E488">
        <v>357.51</v>
      </c>
      <c r="F488">
        <v>96</v>
      </c>
      <c r="G488">
        <f t="shared" si="15"/>
        <v>96</v>
      </c>
      <c r="H488" t="s">
        <v>4100</v>
      </c>
    </row>
    <row r="489" spans="1:8">
      <c r="A489" t="s">
        <v>1001</v>
      </c>
      <c r="B489" t="s">
        <v>1501</v>
      </c>
      <c r="C489" t="s">
        <v>1516</v>
      </c>
      <c r="D489" t="str">
        <f t="shared" si="14"/>
        <v>Clothing</v>
      </c>
      <c r="E489">
        <v>316.04000000000002</v>
      </c>
      <c r="F489">
        <v>68</v>
      </c>
      <c r="G489">
        <f t="shared" si="15"/>
        <v>68</v>
      </c>
      <c r="H489" t="s">
        <v>4101</v>
      </c>
    </row>
    <row r="490" spans="1:8">
      <c r="A490" t="s">
        <v>1002</v>
      </c>
      <c r="B490" t="s">
        <v>1502</v>
      </c>
      <c r="C490" t="s">
        <v>1514</v>
      </c>
      <c r="D490" t="str">
        <f t="shared" si="14"/>
        <v>Electronics</v>
      </c>
      <c r="E490">
        <v>637.07000000000005</v>
      </c>
      <c r="F490">
        <v>-8</v>
      </c>
      <c r="G490">
        <f t="shared" si="15"/>
        <v>0</v>
      </c>
      <c r="H490" t="s">
        <v>4102</v>
      </c>
    </row>
    <row r="491" spans="1:8">
      <c r="A491" t="s">
        <v>1003</v>
      </c>
      <c r="B491" t="s">
        <v>1503</v>
      </c>
      <c r="C491" t="s">
        <v>1518</v>
      </c>
      <c r="D491" t="str">
        <f t="shared" si="14"/>
        <v>Stationery</v>
      </c>
      <c r="E491">
        <v>767.59</v>
      </c>
      <c r="F491">
        <v>4</v>
      </c>
      <c r="G491">
        <f t="shared" si="15"/>
        <v>4</v>
      </c>
      <c r="H491" t="s">
        <v>4103</v>
      </c>
    </row>
    <row r="492" spans="1:8">
      <c r="A492" t="s">
        <v>1004</v>
      </c>
      <c r="B492" t="s">
        <v>1504</v>
      </c>
      <c r="C492" t="s">
        <v>1517</v>
      </c>
      <c r="D492" t="str">
        <f t="shared" si="14"/>
        <v>Furniture</v>
      </c>
      <c r="E492">
        <v>105.85</v>
      </c>
      <c r="F492">
        <v>22</v>
      </c>
      <c r="G492">
        <f t="shared" si="15"/>
        <v>22</v>
      </c>
      <c r="H492" t="s">
        <v>4094</v>
      </c>
    </row>
    <row r="493" spans="1:8">
      <c r="A493" t="s">
        <v>1005</v>
      </c>
      <c r="B493" t="s">
        <v>1505</v>
      </c>
      <c r="C493" t="s">
        <v>1515</v>
      </c>
      <c r="D493" t="str">
        <f t="shared" si="14"/>
        <v>Food</v>
      </c>
      <c r="E493">
        <v>101.25</v>
      </c>
      <c r="F493">
        <v>0</v>
      </c>
      <c r="G493">
        <f t="shared" si="15"/>
        <v>0</v>
      </c>
      <c r="H493" t="s">
        <v>4095</v>
      </c>
    </row>
    <row r="494" spans="1:8">
      <c r="A494" t="s">
        <v>1006</v>
      </c>
      <c r="B494" t="s">
        <v>1506</v>
      </c>
      <c r="C494" t="s">
        <v>1516</v>
      </c>
      <c r="D494" t="str">
        <f t="shared" si="14"/>
        <v>Clothing</v>
      </c>
      <c r="E494">
        <v>711.14</v>
      </c>
      <c r="F494">
        <v>16</v>
      </c>
      <c r="G494">
        <f t="shared" si="15"/>
        <v>16</v>
      </c>
      <c r="H494" t="s">
        <v>4096</v>
      </c>
    </row>
    <row r="495" spans="1:8">
      <c r="A495" t="s">
        <v>1007</v>
      </c>
      <c r="B495" t="s">
        <v>1507</v>
      </c>
      <c r="C495" t="s">
        <v>1515</v>
      </c>
      <c r="D495" t="str">
        <f t="shared" si="14"/>
        <v>Food</v>
      </c>
      <c r="E495">
        <v>260.72000000000003</v>
      </c>
      <c r="F495">
        <v>-4</v>
      </c>
      <c r="G495">
        <f t="shared" si="15"/>
        <v>0</v>
      </c>
      <c r="H495" t="s">
        <v>4097</v>
      </c>
    </row>
    <row r="496" spans="1:8">
      <c r="A496" t="s">
        <v>1008</v>
      </c>
      <c r="B496" t="s">
        <v>1508</v>
      </c>
      <c r="C496" t="s">
        <v>1514</v>
      </c>
      <c r="D496" t="str">
        <f t="shared" si="14"/>
        <v>Electronics</v>
      </c>
      <c r="E496">
        <v>732.11</v>
      </c>
      <c r="F496">
        <v>49</v>
      </c>
      <c r="G496">
        <f t="shared" si="15"/>
        <v>49</v>
      </c>
      <c r="H496" t="s">
        <v>4098</v>
      </c>
    </row>
    <row r="497" spans="1:8">
      <c r="A497" t="s">
        <v>1009</v>
      </c>
      <c r="B497" t="s">
        <v>1509</v>
      </c>
      <c r="C497" t="s">
        <v>1514</v>
      </c>
      <c r="D497" t="str">
        <f t="shared" si="14"/>
        <v>Electronics</v>
      </c>
      <c r="E497">
        <v>408.03</v>
      </c>
      <c r="F497">
        <v>78</v>
      </c>
      <c r="G497">
        <f t="shared" si="15"/>
        <v>78</v>
      </c>
      <c r="H497" t="s">
        <v>4099</v>
      </c>
    </row>
    <row r="498" spans="1:8">
      <c r="A498" t="s">
        <v>1010</v>
      </c>
      <c r="B498" t="s">
        <v>1510</v>
      </c>
      <c r="C498" t="s">
        <v>1515</v>
      </c>
      <c r="D498" t="str">
        <f t="shared" si="14"/>
        <v>Food</v>
      </c>
      <c r="E498">
        <v>273.8</v>
      </c>
      <c r="F498">
        <v>51</v>
      </c>
      <c r="G498">
        <f t="shared" si="15"/>
        <v>51</v>
      </c>
      <c r="H498" t="s">
        <v>4100</v>
      </c>
    </row>
    <row r="499" spans="1:8">
      <c r="A499" t="s">
        <v>1011</v>
      </c>
      <c r="B499" t="s">
        <v>1511</v>
      </c>
      <c r="C499" t="s">
        <v>1515</v>
      </c>
      <c r="D499" t="str">
        <f t="shared" si="14"/>
        <v>Food</v>
      </c>
      <c r="E499">
        <v>424.2</v>
      </c>
      <c r="F499">
        <v>18</v>
      </c>
      <c r="G499">
        <f t="shared" si="15"/>
        <v>18</v>
      </c>
      <c r="H499" t="s">
        <v>4101</v>
      </c>
    </row>
    <row r="500" spans="1:8">
      <c r="A500" t="s">
        <v>1012</v>
      </c>
      <c r="B500" t="s">
        <v>1512</v>
      </c>
      <c r="C500" t="s">
        <v>1516</v>
      </c>
      <c r="D500" t="str">
        <f t="shared" si="14"/>
        <v>Clothing</v>
      </c>
      <c r="E500">
        <v>468.88</v>
      </c>
      <c r="F500">
        <v>83</v>
      </c>
      <c r="G500">
        <f t="shared" si="15"/>
        <v>83</v>
      </c>
      <c r="H500" t="s">
        <v>4102</v>
      </c>
    </row>
    <row r="501" spans="1:8">
      <c r="A501" t="s">
        <v>1013</v>
      </c>
      <c r="B501" t="s">
        <v>1513</v>
      </c>
      <c r="C501" t="s">
        <v>1515</v>
      </c>
      <c r="D501" t="str">
        <f t="shared" si="14"/>
        <v>Food</v>
      </c>
      <c r="E501">
        <v>975.37</v>
      </c>
      <c r="F501">
        <v>38</v>
      </c>
      <c r="G501">
        <f t="shared" si="15"/>
        <v>38</v>
      </c>
      <c r="H501" t="s">
        <v>4103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sheetPr codeName="Sheet9"/>
  <dimension ref="A1:F511"/>
  <sheetViews>
    <sheetView zoomScale="130" zoomScaleNormal="130" workbookViewId="0">
      <selection activeCell="F8" sqref="F8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4093</v>
      </c>
    </row>
    <row r="2" spans="1:6">
      <c r="A2" t="s">
        <v>514</v>
      </c>
      <c r="B2" t="s">
        <v>1014</v>
      </c>
      <c r="C2" t="s">
        <v>4104</v>
      </c>
      <c r="D2">
        <v>363.54</v>
      </c>
      <c r="E2">
        <v>-3</v>
      </c>
      <c r="F2" t="s">
        <v>4094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4095</v>
      </c>
    </row>
    <row r="4" spans="1:6">
      <c r="A4" t="s">
        <v>516</v>
      </c>
      <c r="B4" t="s">
        <v>1016</v>
      </c>
      <c r="C4" t="s">
        <v>4105</v>
      </c>
      <c r="D4">
        <v>234.14</v>
      </c>
      <c r="E4">
        <v>26</v>
      </c>
      <c r="F4" t="s">
        <v>4096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4097</v>
      </c>
    </row>
    <row r="8" spans="1:6">
      <c r="A8" t="s">
        <v>518</v>
      </c>
      <c r="B8" t="s">
        <v>1018</v>
      </c>
      <c r="C8" t="s">
        <v>1517</v>
      </c>
      <c r="D8">
        <v>352.9</v>
      </c>
      <c r="E8">
        <v>87</v>
      </c>
      <c r="F8" t="s">
        <v>4098</v>
      </c>
    </row>
    <row r="9" spans="1:6">
      <c r="A9" t="s">
        <v>519</v>
      </c>
      <c r="B9" t="s">
        <v>1019</v>
      </c>
      <c r="C9" t="s">
        <v>4104</v>
      </c>
      <c r="D9">
        <v>549.17999999999995</v>
      </c>
      <c r="E9">
        <v>31</v>
      </c>
      <c r="F9" t="s">
        <v>4099</v>
      </c>
    </row>
    <row r="10" spans="1:6">
      <c r="A10" t="s">
        <v>520</v>
      </c>
      <c r="B10" t="s">
        <v>1020</v>
      </c>
      <c r="C10" t="s">
        <v>4105</v>
      </c>
      <c r="D10">
        <v>222.56</v>
      </c>
      <c r="E10">
        <v>59</v>
      </c>
      <c r="F10" t="s">
        <v>4100</v>
      </c>
    </row>
    <row r="11" spans="1:6">
      <c r="A11" t="s">
        <v>521</v>
      </c>
      <c r="B11" t="s">
        <v>1021</v>
      </c>
      <c r="C11" t="s">
        <v>1514</v>
      </c>
      <c r="D11">
        <v>969.7</v>
      </c>
      <c r="E11">
        <v>78</v>
      </c>
      <c r="F11" t="s">
        <v>4101</v>
      </c>
    </row>
    <row r="12" spans="1:6">
      <c r="A12" t="s">
        <v>522</v>
      </c>
      <c r="B12" t="s">
        <v>1022</v>
      </c>
      <c r="C12" t="s">
        <v>1518</v>
      </c>
      <c r="D12">
        <v>321.88</v>
      </c>
      <c r="E12">
        <v>92</v>
      </c>
      <c r="F12" t="s">
        <v>4102</v>
      </c>
    </row>
    <row r="15" spans="1:6">
      <c r="A15" t="s">
        <v>523</v>
      </c>
      <c r="B15" t="s">
        <v>1023</v>
      </c>
      <c r="C15" t="s">
        <v>4105</v>
      </c>
      <c r="D15">
        <v>230.28</v>
      </c>
      <c r="E15">
        <v>-5</v>
      </c>
      <c r="F15" t="s">
        <v>4103</v>
      </c>
    </row>
    <row r="16" spans="1:6">
      <c r="A16" t="s">
        <v>524</v>
      </c>
      <c r="B16" t="s">
        <v>1024</v>
      </c>
      <c r="C16" t="s">
        <v>4105</v>
      </c>
      <c r="D16">
        <v>763.66</v>
      </c>
      <c r="E16">
        <v>22</v>
      </c>
      <c r="F16" t="s">
        <v>4094</v>
      </c>
    </row>
    <row r="17" spans="1:6">
      <c r="A17" t="s">
        <v>525</v>
      </c>
      <c r="B17" t="s">
        <v>1025</v>
      </c>
      <c r="C17" t="s">
        <v>1514</v>
      </c>
      <c r="D17">
        <v>368.76</v>
      </c>
      <c r="E17">
        <v>45</v>
      </c>
      <c r="F17" t="s">
        <v>4095</v>
      </c>
    </row>
    <row r="18" spans="1:6">
      <c r="A18" t="s">
        <v>526</v>
      </c>
      <c r="B18" t="s">
        <v>1026</v>
      </c>
      <c r="C18" t="s">
        <v>4106</v>
      </c>
      <c r="D18">
        <v>669.92</v>
      </c>
      <c r="E18">
        <v>87</v>
      </c>
      <c r="F18" t="s">
        <v>4096</v>
      </c>
    </row>
    <row r="19" spans="1:6">
      <c r="A19" t="s">
        <v>527</v>
      </c>
      <c r="B19" t="s">
        <v>1027</v>
      </c>
      <c r="C19" t="s">
        <v>4105</v>
      </c>
      <c r="D19">
        <v>914.74</v>
      </c>
      <c r="E19">
        <v>-1</v>
      </c>
      <c r="F19" t="s">
        <v>4097</v>
      </c>
    </row>
    <row r="20" spans="1:6">
      <c r="A20" t="s">
        <v>528</v>
      </c>
      <c r="B20" t="s">
        <v>1028</v>
      </c>
      <c r="C20" t="s">
        <v>1518</v>
      </c>
      <c r="D20">
        <v>137.79</v>
      </c>
      <c r="E20">
        <v>78</v>
      </c>
      <c r="F20" t="s">
        <v>4098</v>
      </c>
    </row>
    <row r="21" spans="1:6">
      <c r="A21" t="s">
        <v>529</v>
      </c>
      <c r="B21" t="s">
        <v>1029</v>
      </c>
      <c r="C21" t="s">
        <v>1517</v>
      </c>
      <c r="D21">
        <v>840.84</v>
      </c>
      <c r="E21">
        <v>39</v>
      </c>
      <c r="F21" t="s">
        <v>4099</v>
      </c>
    </row>
    <row r="25" spans="1:6">
      <c r="A25" t="s">
        <v>530</v>
      </c>
      <c r="B25" t="s">
        <v>1030</v>
      </c>
      <c r="C25" t="s">
        <v>4106</v>
      </c>
      <c r="D25">
        <v>784.71</v>
      </c>
      <c r="E25">
        <v>96</v>
      </c>
      <c r="F25" t="s">
        <v>4100</v>
      </c>
    </row>
    <row r="26" spans="1:6">
      <c r="A26" t="s">
        <v>531</v>
      </c>
      <c r="B26" t="s">
        <v>1031</v>
      </c>
      <c r="C26" t="s">
        <v>1514</v>
      </c>
      <c r="D26">
        <v>588.75</v>
      </c>
      <c r="E26">
        <v>51</v>
      </c>
      <c r="F26" t="s">
        <v>4101</v>
      </c>
    </row>
    <row r="27" spans="1:6">
      <c r="A27" t="s">
        <v>532</v>
      </c>
      <c r="B27" t="s">
        <v>1032</v>
      </c>
      <c r="C27" t="s">
        <v>1514</v>
      </c>
      <c r="D27">
        <v>227.05</v>
      </c>
      <c r="E27">
        <v>8</v>
      </c>
      <c r="F27" t="s">
        <v>4102</v>
      </c>
    </row>
    <row r="28" spans="1:6">
      <c r="A28" t="s">
        <v>533</v>
      </c>
      <c r="B28" t="s">
        <v>1033</v>
      </c>
      <c r="C28" t="s">
        <v>4106</v>
      </c>
      <c r="D28">
        <v>944.43</v>
      </c>
      <c r="E28">
        <v>97</v>
      </c>
      <c r="F28" t="s">
        <v>4103</v>
      </c>
    </row>
    <row r="29" spans="1:6">
      <c r="A29" t="s">
        <v>534</v>
      </c>
      <c r="B29" t="s">
        <v>1034</v>
      </c>
      <c r="C29" t="s">
        <v>1517</v>
      </c>
      <c r="D29">
        <v>763.27</v>
      </c>
      <c r="E29">
        <v>85</v>
      </c>
      <c r="F29" t="s">
        <v>4094</v>
      </c>
    </row>
    <row r="30" spans="1:6">
      <c r="A30" t="s">
        <v>535</v>
      </c>
      <c r="B30" t="s">
        <v>1035</v>
      </c>
      <c r="C30" t="s">
        <v>1516</v>
      </c>
      <c r="D30">
        <v>262.69</v>
      </c>
      <c r="E30">
        <v>38</v>
      </c>
      <c r="F30" t="s">
        <v>4095</v>
      </c>
    </row>
    <row r="31" spans="1:6">
      <c r="A31" t="s">
        <v>536</v>
      </c>
      <c r="B31" t="s">
        <v>1036</v>
      </c>
      <c r="C31" t="s">
        <v>1514</v>
      </c>
      <c r="D31">
        <v>705.49</v>
      </c>
      <c r="E31">
        <v>40</v>
      </c>
      <c r="F31" t="s">
        <v>4096</v>
      </c>
    </row>
    <row r="32" spans="1:6">
      <c r="A32" t="s">
        <v>537</v>
      </c>
      <c r="B32" t="s">
        <v>1037</v>
      </c>
      <c r="C32" t="s">
        <v>1518</v>
      </c>
      <c r="D32">
        <v>531.58000000000004</v>
      </c>
      <c r="E32">
        <v>42</v>
      </c>
      <c r="F32" t="s">
        <v>4097</v>
      </c>
    </row>
    <row r="33" spans="1:6">
      <c r="A33" t="s">
        <v>538</v>
      </c>
      <c r="B33" t="s">
        <v>1038</v>
      </c>
      <c r="C33" t="s">
        <v>1516</v>
      </c>
      <c r="D33">
        <v>187.08</v>
      </c>
      <c r="E33">
        <v>34</v>
      </c>
      <c r="F33" t="s">
        <v>4098</v>
      </c>
    </row>
    <row r="34" spans="1:6">
      <c r="A34" t="s">
        <v>539</v>
      </c>
      <c r="B34" t="s">
        <v>1039</v>
      </c>
      <c r="C34" t="s">
        <v>1518</v>
      </c>
      <c r="D34">
        <v>843.67</v>
      </c>
      <c r="E34">
        <v>46</v>
      </c>
      <c r="F34" t="s">
        <v>4099</v>
      </c>
    </row>
    <row r="38" spans="1:6">
      <c r="A38" t="s">
        <v>540</v>
      </c>
      <c r="B38" t="s">
        <v>1040</v>
      </c>
      <c r="C38" t="s">
        <v>1518</v>
      </c>
      <c r="D38">
        <v>434</v>
      </c>
      <c r="E38">
        <v>74</v>
      </c>
      <c r="F38" t="s">
        <v>4100</v>
      </c>
    </row>
    <row r="39" spans="1:6">
      <c r="A39" t="s">
        <v>541</v>
      </c>
      <c r="B39" t="s">
        <v>1041</v>
      </c>
      <c r="C39" t="s">
        <v>1515</v>
      </c>
      <c r="D39">
        <v>566.44000000000005</v>
      </c>
      <c r="E39">
        <v>11</v>
      </c>
      <c r="F39" t="s">
        <v>4101</v>
      </c>
    </row>
    <row r="40" spans="1:6">
      <c r="A40" t="s">
        <v>542</v>
      </c>
      <c r="B40" t="s">
        <v>1042</v>
      </c>
      <c r="C40" t="s">
        <v>1515</v>
      </c>
      <c r="D40">
        <v>448.08</v>
      </c>
      <c r="E40">
        <v>77</v>
      </c>
      <c r="F40" t="s">
        <v>4102</v>
      </c>
    </row>
    <row r="41" spans="1:6">
      <c r="A41" t="s">
        <v>543</v>
      </c>
      <c r="B41" t="s">
        <v>1043</v>
      </c>
      <c r="C41" t="s">
        <v>1515</v>
      </c>
      <c r="D41">
        <v>142.6</v>
      </c>
      <c r="E41">
        <v>64</v>
      </c>
      <c r="F41" t="s">
        <v>4103</v>
      </c>
    </row>
    <row r="42" spans="1:6">
      <c r="A42" t="s">
        <v>544</v>
      </c>
      <c r="B42" t="s">
        <v>1044</v>
      </c>
      <c r="C42" t="s">
        <v>1514</v>
      </c>
      <c r="D42">
        <v>430.97</v>
      </c>
      <c r="E42">
        <v>0</v>
      </c>
      <c r="F42" t="s">
        <v>4094</v>
      </c>
    </row>
    <row r="43" spans="1:6">
      <c r="A43" t="s">
        <v>545</v>
      </c>
      <c r="B43" t="s">
        <v>1045</v>
      </c>
      <c r="C43" t="s">
        <v>1514</v>
      </c>
      <c r="D43">
        <v>508.75</v>
      </c>
      <c r="E43">
        <v>40</v>
      </c>
      <c r="F43" t="s">
        <v>4095</v>
      </c>
    </row>
    <row r="44" spans="1:6">
      <c r="A44" t="s">
        <v>546</v>
      </c>
      <c r="B44" t="s">
        <v>1046</v>
      </c>
      <c r="C44" t="s">
        <v>1516</v>
      </c>
      <c r="D44">
        <v>421.87</v>
      </c>
      <c r="E44">
        <v>64</v>
      </c>
      <c r="F44" t="s">
        <v>4096</v>
      </c>
    </row>
    <row r="45" spans="1:6">
      <c r="A45" t="s">
        <v>547</v>
      </c>
      <c r="B45" t="s">
        <v>1047</v>
      </c>
      <c r="C45" t="s">
        <v>1517</v>
      </c>
      <c r="D45">
        <v>736</v>
      </c>
      <c r="E45">
        <v>74</v>
      </c>
      <c r="F45" t="s">
        <v>4097</v>
      </c>
    </row>
    <row r="46" spans="1:6">
      <c r="A46" t="s">
        <v>548</v>
      </c>
      <c r="B46" t="s">
        <v>1048</v>
      </c>
      <c r="C46" t="s">
        <v>1517</v>
      </c>
      <c r="D46">
        <v>269.37</v>
      </c>
      <c r="E46">
        <v>8</v>
      </c>
      <c r="F46" t="s">
        <v>4098</v>
      </c>
    </row>
    <row r="47" spans="1:6">
      <c r="A47" t="s">
        <v>549</v>
      </c>
      <c r="B47" t="s">
        <v>1049</v>
      </c>
      <c r="C47" t="s">
        <v>1518</v>
      </c>
      <c r="D47">
        <v>79.55</v>
      </c>
      <c r="E47">
        <v>18</v>
      </c>
      <c r="F47" t="s">
        <v>4099</v>
      </c>
    </row>
    <row r="48" spans="1:6">
      <c r="A48" t="s">
        <v>550</v>
      </c>
      <c r="B48" t="s">
        <v>1050</v>
      </c>
      <c r="C48" t="s">
        <v>1514</v>
      </c>
      <c r="D48">
        <v>319.07</v>
      </c>
      <c r="E48">
        <v>19</v>
      </c>
      <c r="F48" t="s">
        <v>4100</v>
      </c>
    </row>
    <row r="49" spans="1:6">
      <c r="A49" t="s">
        <v>551</v>
      </c>
      <c r="B49" t="s">
        <v>1051</v>
      </c>
      <c r="C49" t="s">
        <v>1518</v>
      </c>
      <c r="D49">
        <v>720.06</v>
      </c>
      <c r="E49">
        <v>95</v>
      </c>
      <c r="F49" t="s">
        <v>4101</v>
      </c>
    </row>
    <row r="50" spans="1:6">
      <c r="A50" t="s">
        <v>552</v>
      </c>
      <c r="B50" t="s">
        <v>1052</v>
      </c>
      <c r="C50" t="s">
        <v>1517</v>
      </c>
      <c r="D50">
        <v>760.24</v>
      </c>
      <c r="E50">
        <v>48</v>
      </c>
      <c r="F50" t="s">
        <v>4102</v>
      </c>
    </row>
    <row r="51" spans="1:6">
      <c r="A51" t="s">
        <v>553</v>
      </c>
      <c r="B51" t="s">
        <v>1053</v>
      </c>
      <c r="C51" t="s">
        <v>1515</v>
      </c>
      <c r="D51">
        <v>768.09</v>
      </c>
      <c r="E51">
        <v>-4</v>
      </c>
      <c r="F51" t="s">
        <v>4103</v>
      </c>
    </row>
    <row r="52" spans="1:6">
      <c r="A52" t="s">
        <v>554</v>
      </c>
      <c r="B52" t="s">
        <v>1054</v>
      </c>
      <c r="C52" t="s">
        <v>1514</v>
      </c>
      <c r="D52">
        <v>108.44</v>
      </c>
      <c r="E52">
        <v>-10</v>
      </c>
      <c r="F52" t="s">
        <v>4094</v>
      </c>
    </row>
    <row r="53" spans="1:6">
      <c r="A53" t="s">
        <v>555</v>
      </c>
      <c r="B53" t="s">
        <v>1055</v>
      </c>
      <c r="C53" t="s">
        <v>1518</v>
      </c>
      <c r="D53">
        <v>779.74</v>
      </c>
      <c r="E53">
        <v>53</v>
      </c>
      <c r="F53" t="s">
        <v>4095</v>
      </c>
    </row>
    <row r="54" spans="1:6">
      <c r="A54" t="s">
        <v>556</v>
      </c>
      <c r="B54" t="s">
        <v>1056</v>
      </c>
      <c r="C54" t="s">
        <v>1517</v>
      </c>
      <c r="D54">
        <v>636.39</v>
      </c>
      <c r="E54">
        <v>46</v>
      </c>
      <c r="F54" t="s">
        <v>4096</v>
      </c>
    </row>
    <row r="55" spans="1:6">
      <c r="A55" t="s">
        <v>557</v>
      </c>
      <c r="B55" t="s">
        <v>1057</v>
      </c>
      <c r="C55" t="s">
        <v>1517</v>
      </c>
      <c r="D55">
        <v>191.12</v>
      </c>
      <c r="E55">
        <v>40</v>
      </c>
      <c r="F55" t="s">
        <v>4097</v>
      </c>
    </row>
    <row r="56" spans="1:6">
      <c r="A56" t="s">
        <v>558</v>
      </c>
      <c r="B56" t="s">
        <v>1058</v>
      </c>
      <c r="C56" t="s">
        <v>1516</v>
      </c>
      <c r="D56">
        <v>990.39</v>
      </c>
      <c r="E56">
        <v>49</v>
      </c>
      <c r="F56" t="s">
        <v>4098</v>
      </c>
    </row>
    <row r="57" spans="1:6">
      <c r="A57" t="s">
        <v>559</v>
      </c>
      <c r="B57" t="s">
        <v>1059</v>
      </c>
      <c r="C57" t="s">
        <v>1517</v>
      </c>
      <c r="D57">
        <v>797.12</v>
      </c>
      <c r="E57">
        <v>63</v>
      </c>
      <c r="F57" t="s">
        <v>4099</v>
      </c>
    </row>
    <row r="58" spans="1:6">
      <c r="A58" t="s">
        <v>560</v>
      </c>
      <c r="B58" t="s">
        <v>1060</v>
      </c>
      <c r="C58" t="s">
        <v>1515</v>
      </c>
      <c r="D58">
        <v>635.09</v>
      </c>
      <c r="E58">
        <v>73</v>
      </c>
      <c r="F58" t="s">
        <v>4100</v>
      </c>
    </row>
    <row r="59" spans="1:6">
      <c r="A59" t="s">
        <v>561</v>
      </c>
      <c r="B59" t="s">
        <v>1061</v>
      </c>
      <c r="C59" t="s">
        <v>1516</v>
      </c>
      <c r="D59">
        <v>394.76</v>
      </c>
      <c r="E59">
        <v>15</v>
      </c>
      <c r="F59" t="s">
        <v>4101</v>
      </c>
    </row>
    <row r="60" spans="1:6">
      <c r="A60" t="s">
        <v>562</v>
      </c>
      <c r="B60" t="s">
        <v>1062</v>
      </c>
      <c r="C60" t="s">
        <v>1516</v>
      </c>
      <c r="D60">
        <v>291.57</v>
      </c>
      <c r="E60">
        <v>45</v>
      </c>
      <c r="F60" t="s">
        <v>4102</v>
      </c>
    </row>
    <row r="61" spans="1:6">
      <c r="A61" t="s">
        <v>563</v>
      </c>
      <c r="B61" t="s">
        <v>1063</v>
      </c>
      <c r="C61" t="s">
        <v>1515</v>
      </c>
      <c r="D61">
        <v>451.98</v>
      </c>
      <c r="E61">
        <v>16</v>
      </c>
      <c r="F61" t="s">
        <v>4103</v>
      </c>
    </row>
    <row r="62" spans="1:6">
      <c r="A62" t="s">
        <v>564</v>
      </c>
      <c r="B62" t="s">
        <v>1064</v>
      </c>
      <c r="C62" t="s">
        <v>1514</v>
      </c>
      <c r="D62">
        <v>699.79</v>
      </c>
      <c r="E62">
        <v>74</v>
      </c>
      <c r="F62" t="s">
        <v>4094</v>
      </c>
    </row>
    <row r="63" spans="1:6">
      <c r="A63" t="s">
        <v>565</v>
      </c>
      <c r="B63" t="s">
        <v>1065</v>
      </c>
      <c r="C63" t="s">
        <v>1514</v>
      </c>
      <c r="D63">
        <v>844.49</v>
      </c>
      <c r="E63">
        <v>42</v>
      </c>
      <c r="F63" t="s">
        <v>4095</v>
      </c>
    </row>
    <row r="64" spans="1:6">
      <c r="A64" t="s">
        <v>566</v>
      </c>
      <c r="B64" t="s">
        <v>1066</v>
      </c>
      <c r="C64" t="s">
        <v>1515</v>
      </c>
      <c r="D64">
        <v>733.54</v>
      </c>
      <c r="E64">
        <v>84</v>
      </c>
      <c r="F64" t="s">
        <v>4096</v>
      </c>
    </row>
    <row r="65" spans="1:6">
      <c r="A65" t="s">
        <v>567</v>
      </c>
      <c r="B65" t="s">
        <v>1067</v>
      </c>
      <c r="C65" t="s">
        <v>1515</v>
      </c>
      <c r="D65">
        <v>652.5</v>
      </c>
      <c r="E65">
        <v>97</v>
      </c>
      <c r="F65" t="s">
        <v>4097</v>
      </c>
    </row>
    <row r="66" spans="1:6">
      <c r="A66" t="s">
        <v>568</v>
      </c>
      <c r="B66" t="s">
        <v>1068</v>
      </c>
      <c r="C66" t="s">
        <v>1516</v>
      </c>
      <c r="D66">
        <v>195.42</v>
      </c>
      <c r="E66">
        <v>50</v>
      </c>
      <c r="F66" t="s">
        <v>4098</v>
      </c>
    </row>
    <row r="67" spans="1:6">
      <c r="A67" t="s">
        <v>569</v>
      </c>
      <c r="B67" t="s">
        <v>1069</v>
      </c>
      <c r="C67" t="s">
        <v>1516</v>
      </c>
      <c r="D67">
        <v>695.68</v>
      </c>
      <c r="E67">
        <v>28</v>
      </c>
      <c r="F67" t="s">
        <v>4099</v>
      </c>
    </row>
    <row r="68" spans="1:6">
      <c r="A68" t="s">
        <v>570</v>
      </c>
      <c r="B68" t="s">
        <v>1070</v>
      </c>
      <c r="C68" t="s">
        <v>1518</v>
      </c>
      <c r="D68">
        <v>585.20000000000005</v>
      </c>
      <c r="E68">
        <v>67</v>
      </c>
      <c r="F68" t="s">
        <v>4100</v>
      </c>
    </row>
    <row r="69" spans="1:6">
      <c r="A69" t="s">
        <v>571</v>
      </c>
      <c r="B69" t="s">
        <v>1071</v>
      </c>
      <c r="C69" t="s">
        <v>1516</v>
      </c>
      <c r="D69">
        <v>607.80999999999995</v>
      </c>
      <c r="E69">
        <v>76</v>
      </c>
      <c r="F69" t="s">
        <v>4101</v>
      </c>
    </row>
    <row r="70" spans="1:6">
      <c r="A70" t="s">
        <v>572</v>
      </c>
      <c r="B70" t="s">
        <v>1072</v>
      </c>
      <c r="C70" t="s">
        <v>1517</v>
      </c>
      <c r="D70">
        <v>367.37</v>
      </c>
      <c r="E70">
        <v>56</v>
      </c>
      <c r="F70" t="s">
        <v>4102</v>
      </c>
    </row>
    <row r="71" spans="1:6">
      <c r="A71" t="s">
        <v>573</v>
      </c>
      <c r="B71" t="s">
        <v>1073</v>
      </c>
      <c r="C71" t="s">
        <v>1515</v>
      </c>
      <c r="D71">
        <v>474</v>
      </c>
      <c r="E71">
        <v>48</v>
      </c>
      <c r="F71" t="s">
        <v>4103</v>
      </c>
    </row>
    <row r="72" spans="1:6">
      <c r="A72" t="s">
        <v>574</v>
      </c>
      <c r="B72" t="s">
        <v>1074</v>
      </c>
      <c r="C72" t="s">
        <v>1518</v>
      </c>
      <c r="D72">
        <v>679.73</v>
      </c>
      <c r="E72">
        <v>91</v>
      </c>
      <c r="F72" t="s">
        <v>4094</v>
      </c>
    </row>
    <row r="73" spans="1:6">
      <c r="A73" t="s">
        <v>575</v>
      </c>
      <c r="B73" t="s">
        <v>1075</v>
      </c>
      <c r="C73" t="s">
        <v>1516</v>
      </c>
      <c r="D73">
        <v>492.24</v>
      </c>
      <c r="E73">
        <v>-8</v>
      </c>
      <c r="F73" t="s">
        <v>4095</v>
      </c>
    </row>
    <row r="74" spans="1:6">
      <c r="A74" t="s">
        <v>576</v>
      </c>
      <c r="B74" t="s">
        <v>1076</v>
      </c>
      <c r="C74" t="s">
        <v>1518</v>
      </c>
      <c r="D74">
        <v>823.49</v>
      </c>
      <c r="E74">
        <v>6</v>
      </c>
      <c r="F74" t="s">
        <v>4096</v>
      </c>
    </row>
    <row r="75" spans="1:6">
      <c r="A75" t="s">
        <v>577</v>
      </c>
      <c r="B75" t="s">
        <v>1077</v>
      </c>
      <c r="C75" t="s">
        <v>1517</v>
      </c>
      <c r="D75">
        <v>117.4</v>
      </c>
      <c r="E75">
        <v>-5</v>
      </c>
      <c r="F75" t="s">
        <v>4097</v>
      </c>
    </row>
    <row r="76" spans="1:6">
      <c r="A76" t="s">
        <v>578</v>
      </c>
      <c r="B76" t="s">
        <v>1078</v>
      </c>
      <c r="C76" t="s">
        <v>1517</v>
      </c>
      <c r="D76">
        <v>628.92999999999995</v>
      </c>
      <c r="E76">
        <v>8</v>
      </c>
      <c r="F76" t="s">
        <v>4098</v>
      </c>
    </row>
    <row r="77" spans="1:6">
      <c r="A77" t="s">
        <v>579</v>
      </c>
      <c r="B77" t="s">
        <v>1079</v>
      </c>
      <c r="C77" t="s">
        <v>1518</v>
      </c>
      <c r="D77">
        <v>678.41</v>
      </c>
      <c r="E77">
        <v>54</v>
      </c>
      <c r="F77" t="s">
        <v>4099</v>
      </c>
    </row>
    <row r="78" spans="1:6">
      <c r="A78" t="s">
        <v>580</v>
      </c>
      <c r="B78" t="s">
        <v>1080</v>
      </c>
      <c r="C78" t="s">
        <v>1515</v>
      </c>
      <c r="D78">
        <v>135.61000000000001</v>
      </c>
      <c r="E78">
        <v>57</v>
      </c>
      <c r="F78" t="s">
        <v>4100</v>
      </c>
    </row>
    <row r="79" spans="1:6">
      <c r="A79" t="s">
        <v>581</v>
      </c>
      <c r="B79" t="s">
        <v>1081</v>
      </c>
      <c r="C79" t="s">
        <v>1515</v>
      </c>
      <c r="D79">
        <v>465.71</v>
      </c>
      <c r="E79">
        <v>64</v>
      </c>
      <c r="F79" t="s">
        <v>4101</v>
      </c>
    </row>
    <row r="80" spans="1:6">
      <c r="A80" t="s">
        <v>582</v>
      </c>
      <c r="B80" t="s">
        <v>1082</v>
      </c>
      <c r="C80" t="s">
        <v>1516</v>
      </c>
      <c r="D80">
        <v>225.49</v>
      </c>
      <c r="E80">
        <v>67</v>
      </c>
      <c r="F80" t="s">
        <v>4102</v>
      </c>
    </row>
    <row r="81" spans="1:6">
      <c r="A81" t="s">
        <v>583</v>
      </c>
      <c r="B81" t="s">
        <v>1083</v>
      </c>
      <c r="C81" t="s">
        <v>1514</v>
      </c>
      <c r="D81">
        <v>431.57</v>
      </c>
      <c r="E81">
        <v>9</v>
      </c>
      <c r="F81" t="s">
        <v>4103</v>
      </c>
    </row>
    <row r="82" spans="1:6">
      <c r="A82" t="s">
        <v>584</v>
      </c>
      <c r="B82" t="s">
        <v>1084</v>
      </c>
      <c r="C82" t="s">
        <v>1515</v>
      </c>
      <c r="D82">
        <v>230.14</v>
      </c>
      <c r="E82">
        <v>56</v>
      </c>
      <c r="F82" t="s">
        <v>4094</v>
      </c>
    </row>
    <row r="83" spans="1:6">
      <c r="A83" t="s">
        <v>585</v>
      </c>
      <c r="B83" t="s">
        <v>1085</v>
      </c>
      <c r="C83" t="s">
        <v>1515</v>
      </c>
      <c r="D83">
        <v>955.7</v>
      </c>
      <c r="E83">
        <v>63</v>
      </c>
      <c r="F83" t="s">
        <v>4095</v>
      </c>
    </row>
    <row r="84" spans="1:6">
      <c r="A84" t="s">
        <v>586</v>
      </c>
      <c r="B84" t="s">
        <v>1086</v>
      </c>
      <c r="C84" t="s">
        <v>1516</v>
      </c>
      <c r="D84">
        <v>270.33</v>
      </c>
      <c r="E84">
        <v>66</v>
      </c>
      <c r="F84" t="s">
        <v>4096</v>
      </c>
    </row>
    <row r="85" spans="1:6">
      <c r="A85" t="s">
        <v>587</v>
      </c>
      <c r="B85" t="s">
        <v>1087</v>
      </c>
      <c r="C85" t="s">
        <v>1517</v>
      </c>
      <c r="D85">
        <v>411.36</v>
      </c>
      <c r="E85">
        <v>74</v>
      </c>
      <c r="F85" t="s">
        <v>4097</v>
      </c>
    </row>
    <row r="86" spans="1:6">
      <c r="A86" t="s">
        <v>588</v>
      </c>
      <c r="B86" t="s">
        <v>1088</v>
      </c>
      <c r="C86" t="s">
        <v>1516</v>
      </c>
      <c r="D86">
        <v>132.56</v>
      </c>
      <c r="E86">
        <v>4</v>
      </c>
      <c r="F86" t="s">
        <v>4098</v>
      </c>
    </row>
    <row r="87" spans="1:6">
      <c r="A87" t="s">
        <v>589</v>
      </c>
      <c r="B87" t="s">
        <v>1089</v>
      </c>
      <c r="C87" t="s">
        <v>1517</v>
      </c>
      <c r="D87">
        <v>527.69000000000005</v>
      </c>
      <c r="E87">
        <v>97</v>
      </c>
      <c r="F87" t="s">
        <v>4099</v>
      </c>
    </row>
    <row r="88" spans="1:6">
      <c r="A88" t="s">
        <v>590</v>
      </c>
      <c r="B88" t="s">
        <v>1090</v>
      </c>
      <c r="C88" t="s">
        <v>1518</v>
      </c>
      <c r="D88">
        <v>580.25</v>
      </c>
      <c r="E88">
        <v>21</v>
      </c>
      <c r="F88" t="s">
        <v>4100</v>
      </c>
    </row>
    <row r="89" spans="1:6">
      <c r="A89" t="s">
        <v>591</v>
      </c>
      <c r="B89" t="s">
        <v>1091</v>
      </c>
      <c r="C89" t="s">
        <v>1514</v>
      </c>
      <c r="D89">
        <v>626.32000000000005</v>
      </c>
      <c r="E89">
        <v>65</v>
      </c>
      <c r="F89" t="s">
        <v>4101</v>
      </c>
    </row>
    <row r="90" spans="1:6">
      <c r="A90" t="s">
        <v>592</v>
      </c>
      <c r="B90" t="s">
        <v>1092</v>
      </c>
      <c r="C90" t="s">
        <v>1518</v>
      </c>
      <c r="D90">
        <v>828.12</v>
      </c>
      <c r="E90">
        <v>84</v>
      </c>
      <c r="F90" t="s">
        <v>4102</v>
      </c>
    </row>
    <row r="91" spans="1:6">
      <c r="A91" t="s">
        <v>593</v>
      </c>
      <c r="B91" t="s">
        <v>1093</v>
      </c>
      <c r="C91" t="s">
        <v>1514</v>
      </c>
      <c r="D91">
        <v>219.41</v>
      </c>
      <c r="E91">
        <v>18</v>
      </c>
      <c r="F91" t="s">
        <v>4103</v>
      </c>
    </row>
    <row r="92" spans="1:6">
      <c r="A92" t="s">
        <v>594</v>
      </c>
      <c r="B92" t="s">
        <v>1094</v>
      </c>
      <c r="C92" t="s">
        <v>1515</v>
      </c>
      <c r="D92">
        <v>490.56</v>
      </c>
      <c r="E92">
        <v>4</v>
      </c>
      <c r="F92" t="s">
        <v>4094</v>
      </c>
    </row>
    <row r="93" spans="1:6">
      <c r="A93" t="s">
        <v>595</v>
      </c>
      <c r="B93" t="s">
        <v>1095</v>
      </c>
      <c r="C93" t="s">
        <v>1515</v>
      </c>
      <c r="D93">
        <v>72.930000000000007</v>
      </c>
      <c r="E93">
        <v>1</v>
      </c>
      <c r="F93" t="s">
        <v>4095</v>
      </c>
    </row>
    <row r="94" spans="1:6">
      <c r="A94" t="s">
        <v>596</v>
      </c>
      <c r="B94" t="s">
        <v>1096</v>
      </c>
      <c r="C94" t="s">
        <v>1514</v>
      </c>
      <c r="D94">
        <v>792.19</v>
      </c>
      <c r="E94">
        <v>41</v>
      </c>
      <c r="F94" t="s">
        <v>4096</v>
      </c>
    </row>
    <row r="95" spans="1:6">
      <c r="A95" t="s">
        <v>597</v>
      </c>
      <c r="B95" t="s">
        <v>1097</v>
      </c>
      <c r="C95" t="s">
        <v>1517</v>
      </c>
      <c r="D95">
        <v>329.11</v>
      </c>
      <c r="E95">
        <v>68</v>
      </c>
      <c r="F95" t="s">
        <v>4097</v>
      </c>
    </row>
    <row r="96" spans="1:6">
      <c r="A96" t="s">
        <v>598</v>
      </c>
      <c r="B96" t="s">
        <v>1098</v>
      </c>
      <c r="C96" t="s">
        <v>1517</v>
      </c>
      <c r="D96">
        <v>536.46</v>
      </c>
      <c r="E96">
        <v>25</v>
      </c>
      <c r="F96" t="s">
        <v>4098</v>
      </c>
    </row>
    <row r="97" spans="1:6">
      <c r="A97" t="s">
        <v>599</v>
      </c>
      <c r="B97" t="s">
        <v>1099</v>
      </c>
      <c r="C97" t="s">
        <v>1516</v>
      </c>
      <c r="D97">
        <v>112.84</v>
      </c>
      <c r="E97">
        <v>67</v>
      </c>
      <c r="F97" t="s">
        <v>4099</v>
      </c>
    </row>
    <row r="98" spans="1:6">
      <c r="A98" t="s">
        <v>600</v>
      </c>
      <c r="B98" t="s">
        <v>1100</v>
      </c>
      <c r="C98" t="s">
        <v>1514</v>
      </c>
      <c r="D98">
        <v>340.83</v>
      </c>
      <c r="E98">
        <v>9</v>
      </c>
      <c r="F98" t="s">
        <v>4100</v>
      </c>
    </row>
    <row r="99" spans="1:6">
      <c r="A99" t="s">
        <v>601</v>
      </c>
      <c r="B99" t="s">
        <v>1101</v>
      </c>
      <c r="C99" t="s">
        <v>1517</v>
      </c>
      <c r="D99">
        <v>995.34</v>
      </c>
      <c r="E99">
        <v>77</v>
      </c>
      <c r="F99" t="s">
        <v>4101</v>
      </c>
    </row>
    <row r="100" spans="1:6">
      <c r="A100" t="s">
        <v>602</v>
      </c>
      <c r="B100" t="s">
        <v>1102</v>
      </c>
      <c r="C100" t="s">
        <v>1517</v>
      </c>
      <c r="D100">
        <v>769.9</v>
      </c>
      <c r="E100">
        <v>99</v>
      </c>
      <c r="F100" t="s">
        <v>4102</v>
      </c>
    </row>
    <row r="101" spans="1:6">
      <c r="A101" t="s">
        <v>603</v>
      </c>
      <c r="B101" t="s">
        <v>1103</v>
      </c>
      <c r="C101" t="s">
        <v>1514</v>
      </c>
      <c r="D101">
        <v>475.06</v>
      </c>
      <c r="E101">
        <v>95</v>
      </c>
      <c r="F101" t="s">
        <v>4103</v>
      </c>
    </row>
    <row r="102" spans="1:6">
      <c r="A102" t="s">
        <v>604</v>
      </c>
      <c r="B102" t="s">
        <v>1104</v>
      </c>
      <c r="C102" t="s">
        <v>1517</v>
      </c>
      <c r="D102">
        <v>984.78</v>
      </c>
      <c r="E102">
        <v>59</v>
      </c>
      <c r="F102" t="s">
        <v>4094</v>
      </c>
    </row>
    <row r="103" spans="1:6">
      <c r="A103" t="s">
        <v>605</v>
      </c>
      <c r="B103" t="s">
        <v>1105</v>
      </c>
      <c r="C103" t="s">
        <v>1517</v>
      </c>
      <c r="D103">
        <v>827.37</v>
      </c>
      <c r="E103">
        <v>39</v>
      </c>
      <c r="F103" t="s">
        <v>4095</v>
      </c>
    </row>
    <row r="104" spans="1:6">
      <c r="A104" t="s">
        <v>606</v>
      </c>
      <c r="B104" t="s">
        <v>1106</v>
      </c>
      <c r="C104" t="s">
        <v>1516</v>
      </c>
      <c r="D104">
        <v>583.88</v>
      </c>
      <c r="E104">
        <v>20</v>
      </c>
      <c r="F104" t="s">
        <v>4096</v>
      </c>
    </row>
    <row r="105" spans="1:6">
      <c r="A105" t="s">
        <v>607</v>
      </c>
      <c r="B105" t="s">
        <v>1107</v>
      </c>
      <c r="C105" t="s">
        <v>1515</v>
      </c>
      <c r="D105">
        <v>147.41999999999999</v>
      </c>
      <c r="E105">
        <v>68</v>
      </c>
      <c r="F105" t="s">
        <v>4097</v>
      </c>
    </row>
    <row r="106" spans="1:6">
      <c r="A106" t="s">
        <v>608</v>
      </c>
      <c r="B106" t="s">
        <v>1108</v>
      </c>
      <c r="C106" t="s">
        <v>1515</v>
      </c>
      <c r="D106">
        <v>728.6</v>
      </c>
      <c r="E106">
        <v>30</v>
      </c>
      <c r="F106" t="s">
        <v>4098</v>
      </c>
    </row>
    <row r="107" spans="1:6">
      <c r="A107" t="s">
        <v>609</v>
      </c>
      <c r="B107" t="s">
        <v>1109</v>
      </c>
      <c r="C107" t="s">
        <v>1518</v>
      </c>
      <c r="D107">
        <v>590.16</v>
      </c>
      <c r="E107">
        <v>63</v>
      </c>
      <c r="F107" t="s">
        <v>4099</v>
      </c>
    </row>
    <row r="108" spans="1:6">
      <c r="A108" t="s">
        <v>610</v>
      </c>
      <c r="B108" t="s">
        <v>1110</v>
      </c>
      <c r="C108" t="s">
        <v>1514</v>
      </c>
      <c r="D108">
        <v>889.08</v>
      </c>
      <c r="E108">
        <v>9</v>
      </c>
      <c r="F108" t="s">
        <v>4100</v>
      </c>
    </row>
    <row r="109" spans="1:6">
      <c r="A109" t="s">
        <v>611</v>
      </c>
      <c r="B109" t="s">
        <v>1111</v>
      </c>
      <c r="C109" t="s">
        <v>1515</v>
      </c>
      <c r="D109">
        <v>57.22</v>
      </c>
      <c r="E109">
        <v>34</v>
      </c>
      <c r="F109" t="s">
        <v>4101</v>
      </c>
    </row>
    <row r="110" spans="1:6">
      <c r="A110" t="s">
        <v>612</v>
      </c>
      <c r="B110" t="s">
        <v>1112</v>
      </c>
      <c r="C110" t="s">
        <v>1514</v>
      </c>
      <c r="D110">
        <v>401.24</v>
      </c>
      <c r="E110">
        <v>43</v>
      </c>
      <c r="F110" t="s">
        <v>4102</v>
      </c>
    </row>
    <row r="111" spans="1:6">
      <c r="A111" t="s">
        <v>613</v>
      </c>
      <c r="B111" t="s">
        <v>1113</v>
      </c>
      <c r="C111" t="s">
        <v>1517</v>
      </c>
      <c r="D111">
        <v>796.33</v>
      </c>
      <c r="E111">
        <v>99</v>
      </c>
      <c r="F111" t="s">
        <v>4103</v>
      </c>
    </row>
    <row r="112" spans="1:6">
      <c r="A112" t="s">
        <v>614</v>
      </c>
      <c r="B112" t="s">
        <v>1114</v>
      </c>
      <c r="C112" t="s">
        <v>1516</v>
      </c>
      <c r="D112">
        <v>802.31</v>
      </c>
      <c r="E112">
        <v>97</v>
      </c>
      <c r="F112" t="s">
        <v>4094</v>
      </c>
    </row>
    <row r="113" spans="1:6">
      <c r="A113" t="s">
        <v>615</v>
      </c>
      <c r="B113" t="s">
        <v>1115</v>
      </c>
      <c r="C113" t="s">
        <v>1514</v>
      </c>
      <c r="D113">
        <v>612.07000000000005</v>
      </c>
      <c r="E113">
        <v>25</v>
      </c>
      <c r="F113" t="s">
        <v>4095</v>
      </c>
    </row>
    <row r="114" spans="1:6">
      <c r="A114" t="s">
        <v>616</v>
      </c>
      <c r="B114" t="s">
        <v>1116</v>
      </c>
      <c r="C114" t="s">
        <v>1515</v>
      </c>
      <c r="D114">
        <v>366.32</v>
      </c>
      <c r="E114">
        <v>12</v>
      </c>
      <c r="F114" t="s">
        <v>4096</v>
      </c>
    </row>
    <row r="115" spans="1:6">
      <c r="A115" t="s">
        <v>617</v>
      </c>
      <c r="B115" t="s">
        <v>1117</v>
      </c>
      <c r="C115" t="s">
        <v>1516</v>
      </c>
      <c r="D115">
        <v>241.28</v>
      </c>
      <c r="E115">
        <v>21</v>
      </c>
      <c r="F115" t="s">
        <v>4097</v>
      </c>
    </row>
    <row r="116" spans="1:6">
      <c r="A116" t="s">
        <v>618</v>
      </c>
      <c r="B116" t="s">
        <v>1118</v>
      </c>
      <c r="C116" t="s">
        <v>1516</v>
      </c>
      <c r="D116">
        <v>55.88</v>
      </c>
      <c r="E116">
        <v>11</v>
      </c>
      <c r="F116" t="s">
        <v>4098</v>
      </c>
    </row>
    <row r="117" spans="1:6">
      <c r="A117" t="s">
        <v>619</v>
      </c>
      <c r="B117" t="s">
        <v>1119</v>
      </c>
      <c r="C117" t="s">
        <v>1518</v>
      </c>
      <c r="D117">
        <v>876.55</v>
      </c>
      <c r="E117">
        <v>-9</v>
      </c>
      <c r="F117" t="s">
        <v>4099</v>
      </c>
    </row>
    <row r="118" spans="1:6">
      <c r="A118" t="s">
        <v>620</v>
      </c>
      <c r="B118" t="s">
        <v>1120</v>
      </c>
      <c r="C118" t="s">
        <v>1515</v>
      </c>
      <c r="D118">
        <v>411.54</v>
      </c>
      <c r="E118">
        <v>98</v>
      </c>
      <c r="F118" t="s">
        <v>4100</v>
      </c>
    </row>
    <row r="119" spans="1:6">
      <c r="A119" t="s">
        <v>621</v>
      </c>
      <c r="B119" t="s">
        <v>1121</v>
      </c>
      <c r="C119" t="s">
        <v>1516</v>
      </c>
      <c r="D119">
        <v>756.41</v>
      </c>
      <c r="E119">
        <v>63</v>
      </c>
      <c r="F119" t="s">
        <v>4101</v>
      </c>
    </row>
    <row r="120" spans="1:6">
      <c r="A120" t="s">
        <v>622</v>
      </c>
      <c r="B120" t="s">
        <v>1122</v>
      </c>
      <c r="C120" t="s">
        <v>1518</v>
      </c>
      <c r="D120">
        <v>302.37</v>
      </c>
      <c r="E120">
        <v>75</v>
      </c>
      <c r="F120" t="s">
        <v>4102</v>
      </c>
    </row>
    <row r="121" spans="1:6">
      <c r="A121" t="s">
        <v>623</v>
      </c>
      <c r="B121" t="s">
        <v>1123</v>
      </c>
      <c r="C121" t="s">
        <v>1518</v>
      </c>
      <c r="D121">
        <v>510.18</v>
      </c>
      <c r="E121">
        <v>86</v>
      </c>
      <c r="F121" t="s">
        <v>4103</v>
      </c>
    </row>
    <row r="122" spans="1:6">
      <c r="A122" t="s">
        <v>624</v>
      </c>
      <c r="B122" t="s">
        <v>1124</v>
      </c>
      <c r="C122" t="s">
        <v>1517</v>
      </c>
      <c r="D122">
        <v>220.09</v>
      </c>
      <c r="E122">
        <v>82</v>
      </c>
      <c r="F122" t="s">
        <v>4094</v>
      </c>
    </row>
    <row r="123" spans="1:6">
      <c r="A123" t="s">
        <v>625</v>
      </c>
      <c r="B123" t="s">
        <v>1125</v>
      </c>
      <c r="C123" t="s">
        <v>1518</v>
      </c>
      <c r="D123">
        <v>601.62</v>
      </c>
      <c r="E123">
        <v>42</v>
      </c>
      <c r="F123" t="s">
        <v>4095</v>
      </c>
    </row>
    <row r="124" spans="1:6">
      <c r="A124" t="s">
        <v>626</v>
      </c>
      <c r="B124" t="s">
        <v>1126</v>
      </c>
      <c r="C124" t="s">
        <v>1514</v>
      </c>
      <c r="D124">
        <v>919.78</v>
      </c>
      <c r="E124">
        <v>90</v>
      </c>
      <c r="F124" t="s">
        <v>4096</v>
      </c>
    </row>
    <row r="125" spans="1:6">
      <c r="A125" t="s">
        <v>627</v>
      </c>
      <c r="B125" t="s">
        <v>1127</v>
      </c>
      <c r="C125" t="s">
        <v>1515</v>
      </c>
      <c r="D125">
        <v>290.58999999999997</v>
      </c>
      <c r="E125">
        <v>55</v>
      </c>
      <c r="F125" t="s">
        <v>4097</v>
      </c>
    </row>
    <row r="126" spans="1:6">
      <c r="A126" t="s">
        <v>628</v>
      </c>
      <c r="B126" t="s">
        <v>1128</v>
      </c>
      <c r="C126" t="s">
        <v>1514</v>
      </c>
      <c r="D126">
        <v>237.22</v>
      </c>
      <c r="E126">
        <v>42</v>
      </c>
      <c r="F126" t="s">
        <v>4098</v>
      </c>
    </row>
    <row r="127" spans="1:6">
      <c r="A127" t="s">
        <v>629</v>
      </c>
      <c r="B127" t="s">
        <v>1129</v>
      </c>
      <c r="C127" t="s">
        <v>1516</v>
      </c>
      <c r="D127">
        <v>100.65</v>
      </c>
      <c r="E127">
        <v>84</v>
      </c>
      <c r="F127" t="s">
        <v>4099</v>
      </c>
    </row>
    <row r="128" spans="1:6">
      <c r="A128" t="s">
        <v>630</v>
      </c>
      <c r="B128" t="s">
        <v>1130</v>
      </c>
      <c r="C128" t="s">
        <v>1514</v>
      </c>
      <c r="D128">
        <v>274.7</v>
      </c>
      <c r="E128">
        <v>96</v>
      </c>
      <c r="F128" t="s">
        <v>4100</v>
      </c>
    </row>
    <row r="129" spans="1:6">
      <c r="A129" t="s">
        <v>631</v>
      </c>
      <c r="B129" t="s">
        <v>1131</v>
      </c>
      <c r="C129" t="s">
        <v>1518</v>
      </c>
      <c r="D129">
        <v>524.96</v>
      </c>
      <c r="E129">
        <v>62</v>
      </c>
      <c r="F129" t="s">
        <v>4101</v>
      </c>
    </row>
    <row r="130" spans="1:6">
      <c r="A130" t="s">
        <v>632</v>
      </c>
      <c r="B130" t="s">
        <v>1132</v>
      </c>
      <c r="C130" t="s">
        <v>1514</v>
      </c>
      <c r="D130">
        <v>794.42</v>
      </c>
      <c r="E130">
        <v>25</v>
      </c>
      <c r="F130" t="s">
        <v>4102</v>
      </c>
    </row>
    <row r="131" spans="1:6">
      <c r="A131" t="s">
        <v>633</v>
      </c>
      <c r="B131" t="s">
        <v>1133</v>
      </c>
      <c r="C131" t="s">
        <v>1518</v>
      </c>
      <c r="D131">
        <v>466.35</v>
      </c>
      <c r="E131">
        <v>36</v>
      </c>
      <c r="F131" t="s">
        <v>4103</v>
      </c>
    </row>
    <row r="132" spans="1:6">
      <c r="A132" t="s">
        <v>634</v>
      </c>
      <c r="B132" t="s">
        <v>1134</v>
      </c>
      <c r="C132" t="s">
        <v>1514</v>
      </c>
      <c r="D132">
        <v>304.88</v>
      </c>
      <c r="E132">
        <v>68</v>
      </c>
      <c r="F132" t="s">
        <v>4094</v>
      </c>
    </row>
    <row r="133" spans="1:6">
      <c r="A133" t="s">
        <v>635</v>
      </c>
      <c r="B133" t="s">
        <v>1135</v>
      </c>
      <c r="C133" t="s">
        <v>1514</v>
      </c>
      <c r="D133">
        <v>134.71</v>
      </c>
      <c r="E133">
        <v>45</v>
      </c>
      <c r="F133" t="s">
        <v>4095</v>
      </c>
    </row>
    <row r="134" spans="1:6">
      <c r="A134" t="s">
        <v>636</v>
      </c>
      <c r="B134" t="s">
        <v>1136</v>
      </c>
      <c r="C134" t="s">
        <v>1517</v>
      </c>
      <c r="D134">
        <v>458.52</v>
      </c>
      <c r="E134">
        <v>76</v>
      </c>
      <c r="F134" t="s">
        <v>4096</v>
      </c>
    </row>
    <row r="135" spans="1:6">
      <c r="A135" t="s">
        <v>637</v>
      </c>
      <c r="B135" t="s">
        <v>1137</v>
      </c>
      <c r="C135" t="s">
        <v>1515</v>
      </c>
      <c r="D135">
        <v>892.51</v>
      </c>
      <c r="E135">
        <v>80</v>
      </c>
      <c r="F135" t="s">
        <v>4097</v>
      </c>
    </row>
    <row r="136" spans="1:6">
      <c r="A136" t="s">
        <v>638</v>
      </c>
      <c r="B136" t="s">
        <v>1138</v>
      </c>
      <c r="C136" t="s">
        <v>1516</v>
      </c>
      <c r="D136">
        <v>884.02</v>
      </c>
      <c r="E136">
        <v>41</v>
      </c>
      <c r="F136" t="s">
        <v>4098</v>
      </c>
    </row>
    <row r="137" spans="1:6">
      <c r="A137" t="s">
        <v>639</v>
      </c>
      <c r="B137" t="s">
        <v>1139</v>
      </c>
      <c r="C137" t="s">
        <v>1514</v>
      </c>
      <c r="D137">
        <v>987.58</v>
      </c>
      <c r="E137">
        <v>84</v>
      </c>
      <c r="F137" t="s">
        <v>4099</v>
      </c>
    </row>
    <row r="138" spans="1:6">
      <c r="A138" t="s">
        <v>640</v>
      </c>
      <c r="B138" t="s">
        <v>1140</v>
      </c>
      <c r="C138" t="s">
        <v>1516</v>
      </c>
      <c r="D138">
        <v>377.17</v>
      </c>
      <c r="E138">
        <v>94</v>
      </c>
      <c r="F138" t="s">
        <v>4100</v>
      </c>
    </row>
    <row r="139" spans="1:6">
      <c r="A139" t="s">
        <v>641</v>
      </c>
      <c r="B139" t="s">
        <v>1141</v>
      </c>
      <c r="C139" t="s">
        <v>1516</v>
      </c>
      <c r="D139">
        <v>163.44</v>
      </c>
      <c r="E139">
        <v>12</v>
      </c>
      <c r="F139" t="s">
        <v>4101</v>
      </c>
    </row>
    <row r="140" spans="1:6">
      <c r="A140" t="s">
        <v>642</v>
      </c>
      <c r="B140" t="s">
        <v>1142</v>
      </c>
      <c r="C140" t="s">
        <v>1515</v>
      </c>
      <c r="D140">
        <v>328.15</v>
      </c>
      <c r="E140">
        <v>70</v>
      </c>
      <c r="F140" t="s">
        <v>4102</v>
      </c>
    </row>
    <row r="141" spans="1:6">
      <c r="A141" t="s">
        <v>643</v>
      </c>
      <c r="B141" t="s">
        <v>1143</v>
      </c>
      <c r="C141" t="s">
        <v>1514</v>
      </c>
      <c r="D141">
        <v>73.709999999999994</v>
      </c>
      <c r="E141">
        <v>78</v>
      </c>
      <c r="F141" t="s">
        <v>4103</v>
      </c>
    </row>
    <row r="142" spans="1:6">
      <c r="A142" t="s">
        <v>644</v>
      </c>
      <c r="B142" t="s">
        <v>1144</v>
      </c>
      <c r="C142" t="s">
        <v>1514</v>
      </c>
      <c r="D142">
        <v>140.4</v>
      </c>
      <c r="E142">
        <v>32</v>
      </c>
      <c r="F142" t="s">
        <v>4094</v>
      </c>
    </row>
    <row r="143" spans="1:6">
      <c r="A143" t="s">
        <v>645</v>
      </c>
      <c r="B143" t="s">
        <v>1145</v>
      </c>
      <c r="C143" t="s">
        <v>1515</v>
      </c>
      <c r="D143">
        <v>212.57</v>
      </c>
      <c r="E143">
        <v>13</v>
      </c>
      <c r="F143" t="s">
        <v>4095</v>
      </c>
    </row>
    <row r="144" spans="1:6">
      <c r="A144" t="s">
        <v>646</v>
      </c>
      <c r="B144" t="s">
        <v>1146</v>
      </c>
      <c r="C144" t="s">
        <v>1515</v>
      </c>
      <c r="D144">
        <v>949.27</v>
      </c>
      <c r="E144">
        <v>94</v>
      </c>
      <c r="F144" t="s">
        <v>4096</v>
      </c>
    </row>
    <row r="145" spans="1:6">
      <c r="A145" t="s">
        <v>647</v>
      </c>
      <c r="B145" t="s">
        <v>1147</v>
      </c>
      <c r="C145" t="s">
        <v>1514</v>
      </c>
      <c r="D145">
        <v>497.68</v>
      </c>
      <c r="E145">
        <v>-2</v>
      </c>
      <c r="F145" t="s">
        <v>4097</v>
      </c>
    </row>
    <row r="146" spans="1:6">
      <c r="A146" t="s">
        <v>648</v>
      </c>
      <c r="B146" t="s">
        <v>1148</v>
      </c>
      <c r="C146" t="s">
        <v>1518</v>
      </c>
      <c r="D146">
        <v>603.72</v>
      </c>
      <c r="E146">
        <v>45</v>
      </c>
      <c r="F146" t="s">
        <v>4098</v>
      </c>
    </row>
    <row r="147" spans="1:6">
      <c r="A147" t="s">
        <v>649</v>
      </c>
      <c r="B147" t="s">
        <v>1149</v>
      </c>
      <c r="C147" t="s">
        <v>1515</v>
      </c>
      <c r="D147">
        <v>229.05</v>
      </c>
      <c r="E147">
        <v>-8</v>
      </c>
      <c r="F147" t="s">
        <v>4099</v>
      </c>
    </row>
    <row r="148" spans="1:6">
      <c r="A148" t="s">
        <v>650</v>
      </c>
      <c r="B148" t="s">
        <v>1150</v>
      </c>
      <c r="C148" t="s">
        <v>1515</v>
      </c>
      <c r="D148">
        <v>704</v>
      </c>
      <c r="E148">
        <v>68</v>
      </c>
      <c r="F148" t="s">
        <v>4100</v>
      </c>
    </row>
    <row r="149" spans="1:6">
      <c r="A149" t="s">
        <v>651</v>
      </c>
      <c r="B149" t="s">
        <v>1151</v>
      </c>
      <c r="C149" t="s">
        <v>1515</v>
      </c>
      <c r="D149">
        <v>187.68</v>
      </c>
      <c r="E149">
        <v>64</v>
      </c>
      <c r="F149" t="s">
        <v>4101</v>
      </c>
    </row>
    <row r="150" spans="1:6">
      <c r="A150" t="s">
        <v>652</v>
      </c>
      <c r="B150" t="s">
        <v>1152</v>
      </c>
      <c r="C150" t="s">
        <v>1517</v>
      </c>
      <c r="D150">
        <v>794.47</v>
      </c>
      <c r="E150">
        <v>85</v>
      </c>
      <c r="F150" t="s">
        <v>4102</v>
      </c>
    </row>
    <row r="151" spans="1:6">
      <c r="A151" t="s">
        <v>653</v>
      </c>
      <c r="B151" t="s">
        <v>1153</v>
      </c>
      <c r="C151" t="s">
        <v>1518</v>
      </c>
      <c r="D151">
        <v>113.89</v>
      </c>
      <c r="E151">
        <v>-2</v>
      </c>
      <c r="F151" t="s">
        <v>4103</v>
      </c>
    </row>
    <row r="152" spans="1:6">
      <c r="A152" t="s">
        <v>654</v>
      </c>
      <c r="B152" t="s">
        <v>1154</v>
      </c>
      <c r="C152" t="s">
        <v>1514</v>
      </c>
      <c r="D152">
        <v>579.39</v>
      </c>
      <c r="E152">
        <v>62</v>
      </c>
      <c r="F152" t="s">
        <v>4094</v>
      </c>
    </row>
    <row r="153" spans="1:6">
      <c r="A153" t="s">
        <v>655</v>
      </c>
      <c r="B153" t="s">
        <v>1155</v>
      </c>
      <c r="C153" t="s">
        <v>1518</v>
      </c>
      <c r="D153">
        <v>681.47</v>
      </c>
      <c r="E153">
        <v>24</v>
      </c>
      <c r="F153" t="s">
        <v>4095</v>
      </c>
    </row>
    <row r="154" spans="1:6">
      <c r="A154" t="s">
        <v>656</v>
      </c>
      <c r="B154" t="s">
        <v>1156</v>
      </c>
      <c r="C154" t="s">
        <v>1518</v>
      </c>
      <c r="D154">
        <v>86.67</v>
      </c>
      <c r="E154">
        <v>14</v>
      </c>
      <c r="F154" t="s">
        <v>4096</v>
      </c>
    </row>
    <row r="155" spans="1:6">
      <c r="A155" t="s">
        <v>657</v>
      </c>
      <c r="B155" t="s">
        <v>1157</v>
      </c>
      <c r="C155" t="s">
        <v>1517</v>
      </c>
      <c r="D155">
        <v>380.33</v>
      </c>
      <c r="E155">
        <v>38</v>
      </c>
      <c r="F155" t="s">
        <v>4097</v>
      </c>
    </row>
    <row r="156" spans="1:6">
      <c r="A156" t="s">
        <v>658</v>
      </c>
      <c r="B156" t="s">
        <v>1158</v>
      </c>
      <c r="C156" t="s">
        <v>1516</v>
      </c>
      <c r="D156">
        <v>684.58</v>
      </c>
      <c r="E156">
        <v>52</v>
      </c>
      <c r="F156" t="s">
        <v>4098</v>
      </c>
    </row>
    <row r="157" spans="1:6">
      <c r="A157" t="s">
        <v>659</v>
      </c>
      <c r="B157" t="s">
        <v>1159</v>
      </c>
      <c r="C157" t="s">
        <v>1517</v>
      </c>
      <c r="D157">
        <v>618.16999999999996</v>
      </c>
      <c r="E157">
        <v>28</v>
      </c>
      <c r="F157" t="s">
        <v>4099</v>
      </c>
    </row>
    <row r="158" spans="1:6">
      <c r="A158" t="s">
        <v>660</v>
      </c>
      <c r="B158" t="s">
        <v>1160</v>
      </c>
      <c r="C158" t="s">
        <v>1517</v>
      </c>
      <c r="D158">
        <v>156.01</v>
      </c>
      <c r="E158">
        <v>88</v>
      </c>
      <c r="F158" t="s">
        <v>4100</v>
      </c>
    </row>
    <row r="159" spans="1:6">
      <c r="A159" t="s">
        <v>661</v>
      </c>
      <c r="B159" t="s">
        <v>1161</v>
      </c>
      <c r="C159" t="s">
        <v>1516</v>
      </c>
      <c r="D159">
        <v>515.30999999999995</v>
      </c>
      <c r="E159">
        <v>55</v>
      </c>
      <c r="F159" t="s">
        <v>4101</v>
      </c>
    </row>
    <row r="160" spans="1:6">
      <c r="A160" t="s">
        <v>662</v>
      </c>
      <c r="B160" t="s">
        <v>1162</v>
      </c>
      <c r="C160" t="s">
        <v>1518</v>
      </c>
      <c r="D160">
        <v>696.43</v>
      </c>
      <c r="E160">
        <v>53</v>
      </c>
      <c r="F160" t="s">
        <v>4102</v>
      </c>
    </row>
    <row r="161" spans="1:6">
      <c r="A161" t="s">
        <v>663</v>
      </c>
      <c r="B161" t="s">
        <v>1163</v>
      </c>
      <c r="C161" t="s">
        <v>1517</v>
      </c>
      <c r="D161">
        <v>179.42</v>
      </c>
      <c r="E161">
        <v>43</v>
      </c>
      <c r="F161" t="s">
        <v>4103</v>
      </c>
    </row>
    <row r="162" spans="1:6">
      <c r="A162" t="s">
        <v>664</v>
      </c>
      <c r="B162" t="s">
        <v>1164</v>
      </c>
      <c r="C162" t="s">
        <v>1515</v>
      </c>
      <c r="D162">
        <v>129.47999999999999</v>
      </c>
      <c r="E162">
        <v>94</v>
      </c>
      <c r="F162" t="s">
        <v>4094</v>
      </c>
    </row>
    <row r="163" spans="1:6">
      <c r="A163" t="s">
        <v>665</v>
      </c>
      <c r="B163" t="s">
        <v>1165</v>
      </c>
      <c r="C163" t="s">
        <v>1514</v>
      </c>
      <c r="D163">
        <v>447.07</v>
      </c>
      <c r="E163">
        <v>45</v>
      </c>
      <c r="F163" t="s">
        <v>4095</v>
      </c>
    </row>
    <row r="164" spans="1:6">
      <c r="A164" t="s">
        <v>666</v>
      </c>
      <c r="B164" t="s">
        <v>1166</v>
      </c>
      <c r="C164" t="s">
        <v>1515</v>
      </c>
      <c r="D164">
        <v>223.62</v>
      </c>
      <c r="E164">
        <v>71</v>
      </c>
      <c r="F164" t="s">
        <v>4096</v>
      </c>
    </row>
    <row r="165" spans="1:6">
      <c r="A165" t="s">
        <v>667</v>
      </c>
      <c r="B165" t="s">
        <v>1167</v>
      </c>
      <c r="C165" t="s">
        <v>1517</v>
      </c>
      <c r="D165">
        <v>183.53</v>
      </c>
      <c r="E165">
        <v>91</v>
      </c>
      <c r="F165" t="s">
        <v>4097</v>
      </c>
    </row>
    <row r="166" spans="1:6">
      <c r="A166" t="s">
        <v>668</v>
      </c>
      <c r="B166" t="s">
        <v>1168</v>
      </c>
      <c r="C166" t="s">
        <v>1515</v>
      </c>
      <c r="D166">
        <v>183.46</v>
      </c>
      <c r="E166">
        <v>21</v>
      </c>
      <c r="F166" t="s">
        <v>4098</v>
      </c>
    </row>
    <row r="167" spans="1:6">
      <c r="A167" t="s">
        <v>669</v>
      </c>
      <c r="B167" t="s">
        <v>1169</v>
      </c>
      <c r="C167" t="s">
        <v>1514</v>
      </c>
      <c r="D167">
        <v>516.53</v>
      </c>
      <c r="E167">
        <v>8</v>
      </c>
      <c r="F167" t="s">
        <v>4099</v>
      </c>
    </row>
    <row r="168" spans="1:6">
      <c r="A168" t="s">
        <v>670</v>
      </c>
      <c r="B168" t="s">
        <v>1170</v>
      </c>
      <c r="C168" t="s">
        <v>1516</v>
      </c>
      <c r="D168">
        <v>87.03</v>
      </c>
      <c r="E168">
        <v>59</v>
      </c>
      <c r="F168" t="s">
        <v>4100</v>
      </c>
    </row>
    <row r="169" spans="1:6">
      <c r="A169" t="s">
        <v>671</v>
      </c>
      <c r="B169" t="s">
        <v>1171</v>
      </c>
      <c r="C169" t="s">
        <v>1514</v>
      </c>
      <c r="D169">
        <v>685.79</v>
      </c>
      <c r="E169">
        <v>41</v>
      </c>
      <c r="F169" t="s">
        <v>4101</v>
      </c>
    </row>
    <row r="170" spans="1:6">
      <c r="A170" t="s">
        <v>672</v>
      </c>
      <c r="B170" t="s">
        <v>1172</v>
      </c>
      <c r="C170" t="s">
        <v>1517</v>
      </c>
      <c r="D170">
        <v>729.48</v>
      </c>
      <c r="E170">
        <v>53</v>
      </c>
      <c r="F170" t="s">
        <v>4102</v>
      </c>
    </row>
    <row r="171" spans="1:6">
      <c r="A171" t="s">
        <v>673</v>
      </c>
      <c r="B171" t="s">
        <v>1173</v>
      </c>
      <c r="C171" t="s">
        <v>1516</v>
      </c>
      <c r="D171">
        <v>597.36</v>
      </c>
      <c r="E171">
        <v>97</v>
      </c>
      <c r="F171" t="s">
        <v>4103</v>
      </c>
    </row>
    <row r="172" spans="1:6">
      <c r="A172" t="s">
        <v>674</v>
      </c>
      <c r="B172" t="s">
        <v>1174</v>
      </c>
      <c r="C172" t="s">
        <v>1515</v>
      </c>
      <c r="D172">
        <v>529.05999999999995</v>
      </c>
      <c r="E172">
        <v>93</v>
      </c>
      <c r="F172" t="s">
        <v>4094</v>
      </c>
    </row>
    <row r="173" spans="1:6">
      <c r="A173" t="s">
        <v>675</v>
      </c>
      <c r="B173" t="s">
        <v>1175</v>
      </c>
      <c r="C173" t="s">
        <v>1514</v>
      </c>
      <c r="D173">
        <v>558.6</v>
      </c>
      <c r="E173">
        <v>83</v>
      </c>
      <c r="F173" t="s">
        <v>4095</v>
      </c>
    </row>
    <row r="174" spans="1:6">
      <c r="A174" t="s">
        <v>676</v>
      </c>
      <c r="B174" t="s">
        <v>1176</v>
      </c>
      <c r="C174" t="s">
        <v>1515</v>
      </c>
      <c r="D174">
        <v>154.30000000000001</v>
      </c>
      <c r="E174">
        <v>51</v>
      </c>
      <c r="F174" t="s">
        <v>4096</v>
      </c>
    </row>
    <row r="175" spans="1:6">
      <c r="A175" t="s">
        <v>677</v>
      </c>
      <c r="B175" t="s">
        <v>1177</v>
      </c>
      <c r="C175" t="s">
        <v>1514</v>
      </c>
      <c r="D175">
        <v>458.38</v>
      </c>
      <c r="E175">
        <v>64</v>
      </c>
      <c r="F175" t="s">
        <v>4097</v>
      </c>
    </row>
    <row r="176" spans="1:6">
      <c r="A176" t="s">
        <v>678</v>
      </c>
      <c r="B176" t="s">
        <v>1178</v>
      </c>
      <c r="C176" t="s">
        <v>1517</v>
      </c>
      <c r="D176">
        <v>297.58</v>
      </c>
      <c r="E176">
        <v>60</v>
      </c>
      <c r="F176" t="s">
        <v>4098</v>
      </c>
    </row>
    <row r="177" spans="1:6">
      <c r="A177" t="s">
        <v>679</v>
      </c>
      <c r="B177" t="s">
        <v>1179</v>
      </c>
      <c r="C177" t="s">
        <v>1515</v>
      </c>
      <c r="D177">
        <v>579.45000000000005</v>
      </c>
      <c r="E177">
        <v>66</v>
      </c>
      <c r="F177" t="s">
        <v>4099</v>
      </c>
    </row>
    <row r="178" spans="1:6">
      <c r="A178" t="s">
        <v>680</v>
      </c>
      <c r="B178" t="s">
        <v>1180</v>
      </c>
      <c r="C178" t="s">
        <v>1516</v>
      </c>
      <c r="D178">
        <v>182.71</v>
      </c>
      <c r="E178">
        <v>62</v>
      </c>
      <c r="F178" t="s">
        <v>4100</v>
      </c>
    </row>
    <row r="179" spans="1:6">
      <c r="A179" t="s">
        <v>681</v>
      </c>
      <c r="B179" t="s">
        <v>1181</v>
      </c>
      <c r="C179" t="s">
        <v>1514</v>
      </c>
      <c r="D179">
        <v>119.27</v>
      </c>
      <c r="E179">
        <v>22</v>
      </c>
      <c r="F179" t="s">
        <v>4101</v>
      </c>
    </row>
    <row r="180" spans="1:6">
      <c r="A180" t="s">
        <v>682</v>
      </c>
      <c r="B180" t="s">
        <v>1182</v>
      </c>
      <c r="C180" t="s">
        <v>1518</v>
      </c>
      <c r="D180">
        <v>60.27</v>
      </c>
      <c r="E180">
        <v>33</v>
      </c>
      <c r="F180" t="s">
        <v>4102</v>
      </c>
    </row>
    <row r="181" spans="1:6">
      <c r="A181" t="s">
        <v>683</v>
      </c>
      <c r="B181" t="s">
        <v>1183</v>
      </c>
      <c r="C181" t="s">
        <v>1515</v>
      </c>
      <c r="D181">
        <v>200.96</v>
      </c>
      <c r="E181">
        <v>97</v>
      </c>
      <c r="F181" t="s">
        <v>4103</v>
      </c>
    </row>
    <row r="182" spans="1:6">
      <c r="A182" t="s">
        <v>684</v>
      </c>
      <c r="B182" t="s">
        <v>1184</v>
      </c>
      <c r="C182" t="s">
        <v>1518</v>
      </c>
      <c r="D182">
        <v>75.959999999999994</v>
      </c>
      <c r="E182">
        <v>51</v>
      </c>
      <c r="F182" t="s">
        <v>4094</v>
      </c>
    </row>
    <row r="183" spans="1:6">
      <c r="A183" t="s">
        <v>685</v>
      </c>
      <c r="B183" t="s">
        <v>1185</v>
      </c>
      <c r="C183" t="s">
        <v>1514</v>
      </c>
      <c r="D183">
        <v>834.87</v>
      </c>
      <c r="E183">
        <v>62</v>
      </c>
      <c r="F183" t="s">
        <v>4095</v>
      </c>
    </row>
    <row r="184" spans="1:6">
      <c r="A184" t="s">
        <v>686</v>
      </c>
      <c r="B184" t="s">
        <v>1186</v>
      </c>
      <c r="C184" t="s">
        <v>1516</v>
      </c>
      <c r="D184">
        <v>798.81</v>
      </c>
      <c r="E184">
        <v>69</v>
      </c>
      <c r="F184" t="s">
        <v>4096</v>
      </c>
    </row>
    <row r="185" spans="1:6">
      <c r="A185" t="s">
        <v>687</v>
      </c>
      <c r="B185" t="s">
        <v>1187</v>
      </c>
      <c r="C185" t="s">
        <v>1514</v>
      </c>
      <c r="D185">
        <v>107.67</v>
      </c>
      <c r="E185">
        <v>21</v>
      </c>
      <c r="F185" t="s">
        <v>4097</v>
      </c>
    </row>
    <row r="186" spans="1:6">
      <c r="A186" t="s">
        <v>688</v>
      </c>
      <c r="B186" t="s">
        <v>1188</v>
      </c>
      <c r="C186" t="s">
        <v>1514</v>
      </c>
      <c r="D186">
        <v>670.38</v>
      </c>
      <c r="E186">
        <v>74</v>
      </c>
      <c r="F186" t="s">
        <v>4098</v>
      </c>
    </row>
    <row r="187" spans="1:6">
      <c r="A187" t="s">
        <v>689</v>
      </c>
      <c r="B187" t="s">
        <v>1189</v>
      </c>
      <c r="C187" t="s">
        <v>1516</v>
      </c>
      <c r="D187">
        <v>278.58</v>
      </c>
      <c r="E187">
        <v>-2</v>
      </c>
      <c r="F187" t="s">
        <v>4099</v>
      </c>
    </row>
    <row r="188" spans="1:6">
      <c r="A188" t="s">
        <v>690</v>
      </c>
      <c r="B188" t="s">
        <v>1190</v>
      </c>
      <c r="C188" t="s">
        <v>1516</v>
      </c>
      <c r="D188">
        <v>825.88</v>
      </c>
      <c r="E188">
        <v>28</v>
      </c>
      <c r="F188" t="s">
        <v>4100</v>
      </c>
    </row>
    <row r="189" spans="1:6">
      <c r="A189" t="s">
        <v>691</v>
      </c>
      <c r="B189" t="s">
        <v>1191</v>
      </c>
      <c r="C189" t="s">
        <v>1517</v>
      </c>
      <c r="D189">
        <v>747.94</v>
      </c>
      <c r="E189">
        <v>80</v>
      </c>
      <c r="F189" t="s">
        <v>4101</v>
      </c>
    </row>
    <row r="190" spans="1:6">
      <c r="A190" t="s">
        <v>692</v>
      </c>
      <c r="B190" t="s">
        <v>1192</v>
      </c>
      <c r="C190" t="s">
        <v>1518</v>
      </c>
      <c r="D190">
        <v>800.03</v>
      </c>
      <c r="E190">
        <v>91</v>
      </c>
      <c r="F190" t="s">
        <v>4102</v>
      </c>
    </row>
    <row r="191" spans="1:6">
      <c r="A191" t="s">
        <v>693</v>
      </c>
      <c r="B191" t="s">
        <v>1193</v>
      </c>
      <c r="C191" t="s">
        <v>1514</v>
      </c>
      <c r="D191">
        <v>429.74</v>
      </c>
      <c r="E191">
        <v>65</v>
      </c>
      <c r="F191" t="s">
        <v>4103</v>
      </c>
    </row>
    <row r="192" spans="1:6">
      <c r="A192" t="s">
        <v>694</v>
      </c>
      <c r="B192" t="s">
        <v>1194</v>
      </c>
      <c r="C192" t="s">
        <v>1518</v>
      </c>
      <c r="D192">
        <v>363.5</v>
      </c>
      <c r="E192">
        <v>35</v>
      </c>
      <c r="F192" t="s">
        <v>4094</v>
      </c>
    </row>
    <row r="193" spans="1:6">
      <c r="A193" t="s">
        <v>695</v>
      </c>
      <c r="B193" t="s">
        <v>1195</v>
      </c>
      <c r="C193" t="s">
        <v>1514</v>
      </c>
      <c r="D193">
        <v>838.3</v>
      </c>
      <c r="E193">
        <v>62</v>
      </c>
      <c r="F193" t="s">
        <v>4095</v>
      </c>
    </row>
    <row r="194" spans="1:6">
      <c r="A194" t="s">
        <v>696</v>
      </c>
      <c r="B194" t="s">
        <v>1196</v>
      </c>
      <c r="C194" t="s">
        <v>1517</v>
      </c>
      <c r="D194">
        <v>967.51</v>
      </c>
      <c r="E194">
        <v>-7</v>
      </c>
      <c r="F194" t="s">
        <v>4096</v>
      </c>
    </row>
    <row r="195" spans="1:6">
      <c r="A195" t="s">
        <v>697</v>
      </c>
      <c r="B195" t="s">
        <v>1197</v>
      </c>
      <c r="C195" t="s">
        <v>1516</v>
      </c>
      <c r="D195">
        <v>965.71</v>
      </c>
      <c r="E195">
        <v>15</v>
      </c>
      <c r="F195" t="s">
        <v>4097</v>
      </c>
    </row>
    <row r="196" spans="1:6">
      <c r="A196" t="s">
        <v>698</v>
      </c>
      <c r="B196" t="s">
        <v>1198</v>
      </c>
      <c r="C196" t="s">
        <v>1516</v>
      </c>
      <c r="D196">
        <v>392.8</v>
      </c>
      <c r="E196">
        <v>80</v>
      </c>
      <c r="F196" t="s">
        <v>4098</v>
      </c>
    </row>
    <row r="197" spans="1:6">
      <c r="A197" t="s">
        <v>699</v>
      </c>
      <c r="B197" t="s">
        <v>1199</v>
      </c>
      <c r="C197" t="s">
        <v>1515</v>
      </c>
      <c r="D197">
        <v>121.02</v>
      </c>
      <c r="E197">
        <v>63</v>
      </c>
      <c r="F197" t="s">
        <v>4099</v>
      </c>
    </row>
    <row r="198" spans="1:6">
      <c r="A198" t="s">
        <v>700</v>
      </c>
      <c r="B198" t="s">
        <v>1200</v>
      </c>
      <c r="C198" t="s">
        <v>1514</v>
      </c>
      <c r="D198">
        <v>369.8</v>
      </c>
      <c r="E198">
        <v>75</v>
      </c>
      <c r="F198" t="s">
        <v>4100</v>
      </c>
    </row>
    <row r="199" spans="1:6">
      <c r="A199" t="s">
        <v>701</v>
      </c>
      <c r="B199" t="s">
        <v>1201</v>
      </c>
      <c r="C199" t="s">
        <v>1515</v>
      </c>
      <c r="D199">
        <v>68.900000000000006</v>
      </c>
      <c r="E199">
        <v>48</v>
      </c>
      <c r="F199" t="s">
        <v>4101</v>
      </c>
    </row>
    <row r="200" spans="1:6">
      <c r="A200" t="s">
        <v>702</v>
      </c>
      <c r="B200" t="s">
        <v>1202</v>
      </c>
      <c r="C200" t="s">
        <v>1517</v>
      </c>
      <c r="D200">
        <v>130.28</v>
      </c>
      <c r="E200">
        <v>-9</v>
      </c>
      <c r="F200" t="s">
        <v>4102</v>
      </c>
    </row>
    <row r="201" spans="1:6">
      <c r="A201" t="s">
        <v>703</v>
      </c>
      <c r="B201" t="s">
        <v>1203</v>
      </c>
      <c r="C201" t="s">
        <v>1516</v>
      </c>
      <c r="D201">
        <v>825.3</v>
      </c>
      <c r="E201">
        <v>11</v>
      </c>
      <c r="F201" t="s">
        <v>4103</v>
      </c>
    </row>
    <row r="202" spans="1:6">
      <c r="A202" t="s">
        <v>704</v>
      </c>
      <c r="B202" t="s">
        <v>1204</v>
      </c>
      <c r="C202" t="s">
        <v>1517</v>
      </c>
      <c r="D202">
        <v>510.2</v>
      </c>
      <c r="E202">
        <v>31</v>
      </c>
      <c r="F202" t="s">
        <v>4094</v>
      </c>
    </row>
    <row r="203" spans="1:6">
      <c r="A203" t="s">
        <v>705</v>
      </c>
      <c r="B203" t="s">
        <v>1205</v>
      </c>
      <c r="C203" t="s">
        <v>1518</v>
      </c>
      <c r="D203">
        <v>423.57</v>
      </c>
      <c r="E203">
        <v>96</v>
      </c>
      <c r="F203" t="s">
        <v>4095</v>
      </c>
    </row>
    <row r="204" spans="1:6">
      <c r="A204" t="s">
        <v>706</v>
      </c>
      <c r="B204" t="s">
        <v>1206</v>
      </c>
      <c r="C204" t="s">
        <v>1514</v>
      </c>
      <c r="D204">
        <v>582.75</v>
      </c>
      <c r="E204">
        <v>19</v>
      </c>
      <c r="F204" t="s">
        <v>4096</v>
      </c>
    </row>
    <row r="205" spans="1:6">
      <c r="A205" t="s">
        <v>707</v>
      </c>
      <c r="B205" t="s">
        <v>1207</v>
      </c>
      <c r="C205" t="s">
        <v>1514</v>
      </c>
      <c r="D205">
        <v>756.21</v>
      </c>
      <c r="E205">
        <v>57</v>
      </c>
      <c r="F205" t="s">
        <v>4097</v>
      </c>
    </row>
    <row r="206" spans="1:6">
      <c r="A206" t="s">
        <v>708</v>
      </c>
      <c r="B206" t="s">
        <v>1208</v>
      </c>
      <c r="C206" t="s">
        <v>1514</v>
      </c>
      <c r="D206">
        <v>104.9</v>
      </c>
      <c r="E206">
        <v>48</v>
      </c>
      <c r="F206" t="s">
        <v>4098</v>
      </c>
    </row>
    <row r="207" spans="1:6">
      <c r="A207" t="s">
        <v>709</v>
      </c>
      <c r="B207" t="s">
        <v>1209</v>
      </c>
      <c r="C207" t="s">
        <v>1515</v>
      </c>
      <c r="D207">
        <v>288.79000000000002</v>
      </c>
      <c r="E207">
        <v>50</v>
      </c>
      <c r="F207" t="s">
        <v>4099</v>
      </c>
    </row>
    <row r="208" spans="1:6">
      <c r="A208" t="s">
        <v>710</v>
      </c>
      <c r="B208" t="s">
        <v>1210</v>
      </c>
      <c r="C208" t="s">
        <v>1516</v>
      </c>
      <c r="D208">
        <v>341.27</v>
      </c>
      <c r="E208">
        <v>9</v>
      </c>
      <c r="F208" t="s">
        <v>4100</v>
      </c>
    </row>
    <row r="209" spans="1:6">
      <c r="A209" t="s">
        <v>711</v>
      </c>
      <c r="B209" t="s">
        <v>1211</v>
      </c>
      <c r="C209" t="s">
        <v>1518</v>
      </c>
      <c r="D209">
        <v>119.78</v>
      </c>
      <c r="E209">
        <v>90</v>
      </c>
      <c r="F209" t="s">
        <v>4101</v>
      </c>
    </row>
    <row r="210" spans="1:6">
      <c r="A210" t="s">
        <v>712</v>
      </c>
      <c r="B210" t="s">
        <v>1212</v>
      </c>
      <c r="C210" t="s">
        <v>1514</v>
      </c>
      <c r="D210">
        <v>935.99</v>
      </c>
      <c r="E210">
        <v>5</v>
      </c>
      <c r="F210" t="s">
        <v>4102</v>
      </c>
    </row>
    <row r="211" spans="1:6">
      <c r="A211" t="s">
        <v>713</v>
      </c>
      <c r="B211" t="s">
        <v>1213</v>
      </c>
      <c r="C211" t="s">
        <v>1518</v>
      </c>
      <c r="D211">
        <v>137.57</v>
      </c>
      <c r="E211">
        <v>29</v>
      </c>
      <c r="F211" t="s">
        <v>4103</v>
      </c>
    </row>
    <row r="212" spans="1:6">
      <c r="A212" t="s">
        <v>714</v>
      </c>
      <c r="B212" t="s">
        <v>1214</v>
      </c>
      <c r="C212" t="s">
        <v>1514</v>
      </c>
      <c r="D212">
        <v>436.32</v>
      </c>
      <c r="E212">
        <v>52</v>
      </c>
      <c r="F212" t="s">
        <v>4094</v>
      </c>
    </row>
    <row r="213" spans="1:6">
      <c r="A213" t="s">
        <v>715</v>
      </c>
      <c r="B213" t="s">
        <v>1215</v>
      </c>
      <c r="C213" t="s">
        <v>1515</v>
      </c>
      <c r="D213">
        <v>590.45000000000005</v>
      </c>
      <c r="E213">
        <v>40</v>
      </c>
      <c r="F213" t="s">
        <v>4095</v>
      </c>
    </row>
    <row r="214" spans="1:6">
      <c r="A214" t="s">
        <v>716</v>
      </c>
      <c r="B214" t="s">
        <v>1216</v>
      </c>
      <c r="C214" t="s">
        <v>1516</v>
      </c>
      <c r="D214">
        <v>632.98</v>
      </c>
      <c r="E214">
        <v>39</v>
      </c>
      <c r="F214" t="s">
        <v>4096</v>
      </c>
    </row>
    <row r="215" spans="1:6">
      <c r="A215" t="s">
        <v>717</v>
      </c>
      <c r="B215" t="s">
        <v>1217</v>
      </c>
      <c r="C215" t="s">
        <v>1514</v>
      </c>
      <c r="D215">
        <v>667.69</v>
      </c>
      <c r="E215">
        <v>87</v>
      </c>
      <c r="F215" t="s">
        <v>4097</v>
      </c>
    </row>
    <row r="216" spans="1:6">
      <c r="A216" t="s">
        <v>718</v>
      </c>
      <c r="B216" t="s">
        <v>1218</v>
      </c>
      <c r="C216" t="s">
        <v>1516</v>
      </c>
      <c r="D216">
        <v>352.73</v>
      </c>
      <c r="E216">
        <v>17</v>
      </c>
      <c r="F216" t="s">
        <v>4098</v>
      </c>
    </row>
    <row r="217" spans="1:6">
      <c r="A217" t="s">
        <v>719</v>
      </c>
      <c r="B217" t="s">
        <v>1219</v>
      </c>
      <c r="C217" t="s">
        <v>1518</v>
      </c>
      <c r="D217">
        <v>369.53</v>
      </c>
      <c r="E217">
        <v>27</v>
      </c>
      <c r="F217" t="s">
        <v>4099</v>
      </c>
    </row>
    <row r="218" spans="1:6">
      <c r="A218" t="s">
        <v>720</v>
      </c>
      <c r="B218" t="s">
        <v>1220</v>
      </c>
      <c r="C218" t="s">
        <v>1516</v>
      </c>
      <c r="D218">
        <v>72.599999999999994</v>
      </c>
      <c r="E218">
        <v>68</v>
      </c>
      <c r="F218" t="s">
        <v>4100</v>
      </c>
    </row>
    <row r="219" spans="1:6">
      <c r="A219" t="s">
        <v>721</v>
      </c>
      <c r="B219" t="s">
        <v>1221</v>
      </c>
      <c r="C219" t="s">
        <v>1514</v>
      </c>
      <c r="D219">
        <v>280.36</v>
      </c>
      <c r="E219">
        <v>51</v>
      </c>
      <c r="F219" t="s">
        <v>4101</v>
      </c>
    </row>
    <row r="220" spans="1:6">
      <c r="A220" t="s">
        <v>722</v>
      </c>
      <c r="B220" t="s">
        <v>1222</v>
      </c>
      <c r="C220" t="s">
        <v>1516</v>
      </c>
      <c r="D220">
        <v>771.91</v>
      </c>
      <c r="E220">
        <v>12</v>
      </c>
      <c r="F220" t="s">
        <v>4102</v>
      </c>
    </row>
    <row r="221" spans="1:6">
      <c r="A221" t="s">
        <v>723</v>
      </c>
      <c r="B221" t="s">
        <v>1223</v>
      </c>
      <c r="C221" t="s">
        <v>1515</v>
      </c>
      <c r="D221">
        <v>827.87</v>
      </c>
      <c r="E221">
        <v>-4</v>
      </c>
      <c r="F221" t="s">
        <v>4103</v>
      </c>
    </row>
    <row r="222" spans="1:6">
      <c r="A222" t="s">
        <v>724</v>
      </c>
      <c r="B222" t="s">
        <v>1224</v>
      </c>
      <c r="C222" t="s">
        <v>1515</v>
      </c>
      <c r="D222">
        <v>538.16999999999996</v>
      </c>
      <c r="E222">
        <v>84</v>
      </c>
      <c r="F222" t="s">
        <v>4094</v>
      </c>
    </row>
    <row r="223" spans="1:6">
      <c r="A223" t="s">
        <v>725</v>
      </c>
      <c r="B223" t="s">
        <v>1225</v>
      </c>
      <c r="C223" t="s">
        <v>1517</v>
      </c>
      <c r="D223">
        <v>997</v>
      </c>
      <c r="E223">
        <v>18</v>
      </c>
      <c r="F223" t="s">
        <v>4095</v>
      </c>
    </row>
    <row r="224" spans="1:6">
      <c r="A224" t="s">
        <v>726</v>
      </c>
      <c r="B224" t="s">
        <v>1226</v>
      </c>
      <c r="C224" t="s">
        <v>1516</v>
      </c>
      <c r="D224">
        <v>999.58</v>
      </c>
      <c r="E224">
        <v>18</v>
      </c>
      <c r="F224" t="s">
        <v>4096</v>
      </c>
    </row>
    <row r="225" spans="1:6">
      <c r="A225" t="s">
        <v>727</v>
      </c>
      <c r="B225" t="s">
        <v>1227</v>
      </c>
      <c r="C225" t="s">
        <v>1518</v>
      </c>
      <c r="D225">
        <v>61.74</v>
      </c>
      <c r="E225">
        <v>71</v>
      </c>
      <c r="F225" t="s">
        <v>4097</v>
      </c>
    </row>
    <row r="226" spans="1:6">
      <c r="A226" t="s">
        <v>728</v>
      </c>
      <c r="B226" t="s">
        <v>1228</v>
      </c>
      <c r="C226" t="s">
        <v>1514</v>
      </c>
      <c r="D226">
        <v>199.87</v>
      </c>
      <c r="E226">
        <v>37</v>
      </c>
      <c r="F226" t="s">
        <v>4098</v>
      </c>
    </row>
    <row r="227" spans="1:6">
      <c r="A227" t="s">
        <v>729</v>
      </c>
      <c r="B227" t="s">
        <v>1229</v>
      </c>
      <c r="C227" t="s">
        <v>1514</v>
      </c>
      <c r="D227">
        <v>106.32</v>
      </c>
      <c r="E227">
        <v>64</v>
      </c>
      <c r="F227" t="s">
        <v>4099</v>
      </c>
    </row>
    <row r="228" spans="1:6">
      <c r="A228" t="s">
        <v>730</v>
      </c>
      <c r="B228" t="s">
        <v>1230</v>
      </c>
      <c r="C228" t="s">
        <v>1516</v>
      </c>
      <c r="D228">
        <v>328.43</v>
      </c>
      <c r="E228">
        <v>71</v>
      </c>
      <c r="F228" t="s">
        <v>4100</v>
      </c>
    </row>
    <row r="229" spans="1:6">
      <c r="A229" t="s">
        <v>731</v>
      </c>
      <c r="B229" t="s">
        <v>1231</v>
      </c>
      <c r="C229" t="s">
        <v>1514</v>
      </c>
      <c r="D229">
        <v>737.53</v>
      </c>
      <c r="E229">
        <v>-5</v>
      </c>
      <c r="F229" t="s">
        <v>4101</v>
      </c>
    </row>
    <row r="230" spans="1:6">
      <c r="A230" t="s">
        <v>732</v>
      </c>
      <c r="B230" t="s">
        <v>1232</v>
      </c>
      <c r="C230" t="s">
        <v>1514</v>
      </c>
      <c r="D230">
        <v>94.08</v>
      </c>
      <c r="E230">
        <v>70</v>
      </c>
      <c r="F230" t="s">
        <v>4102</v>
      </c>
    </row>
    <row r="231" spans="1:6">
      <c r="A231" t="s">
        <v>733</v>
      </c>
      <c r="B231" t="s">
        <v>1233</v>
      </c>
      <c r="C231" t="s">
        <v>1518</v>
      </c>
      <c r="D231">
        <v>779.68</v>
      </c>
      <c r="E231">
        <v>85</v>
      </c>
      <c r="F231" t="s">
        <v>4103</v>
      </c>
    </row>
    <row r="232" spans="1:6">
      <c r="A232" t="s">
        <v>734</v>
      </c>
      <c r="B232" t="s">
        <v>1234</v>
      </c>
      <c r="C232" t="s">
        <v>1514</v>
      </c>
      <c r="D232">
        <v>236.65</v>
      </c>
      <c r="E232">
        <v>27</v>
      </c>
      <c r="F232" t="s">
        <v>4094</v>
      </c>
    </row>
    <row r="233" spans="1:6">
      <c r="A233" t="s">
        <v>735</v>
      </c>
      <c r="B233" t="s">
        <v>1235</v>
      </c>
      <c r="C233" t="s">
        <v>1514</v>
      </c>
      <c r="D233">
        <v>200.81</v>
      </c>
      <c r="E233">
        <v>31</v>
      </c>
      <c r="F233" t="s">
        <v>4095</v>
      </c>
    </row>
    <row r="234" spans="1:6">
      <c r="A234" t="s">
        <v>736</v>
      </c>
      <c r="B234" t="s">
        <v>1236</v>
      </c>
      <c r="C234" t="s">
        <v>1516</v>
      </c>
      <c r="D234">
        <v>457.29</v>
      </c>
      <c r="E234">
        <v>84</v>
      </c>
      <c r="F234" t="s">
        <v>4096</v>
      </c>
    </row>
    <row r="235" spans="1:6">
      <c r="A235" t="s">
        <v>737</v>
      </c>
      <c r="B235" t="s">
        <v>1237</v>
      </c>
      <c r="C235" t="s">
        <v>1514</v>
      </c>
      <c r="D235">
        <v>584.57000000000005</v>
      </c>
      <c r="E235">
        <v>57</v>
      </c>
      <c r="F235" t="s">
        <v>4097</v>
      </c>
    </row>
    <row r="236" spans="1:6">
      <c r="A236" t="s">
        <v>738</v>
      </c>
      <c r="B236" t="s">
        <v>1238</v>
      </c>
      <c r="C236" t="s">
        <v>1514</v>
      </c>
      <c r="D236">
        <v>355.77</v>
      </c>
      <c r="E236">
        <v>91</v>
      </c>
      <c r="F236" t="s">
        <v>4098</v>
      </c>
    </row>
    <row r="237" spans="1:6">
      <c r="A237" t="s">
        <v>739</v>
      </c>
      <c r="B237" t="s">
        <v>1239</v>
      </c>
      <c r="C237" t="s">
        <v>1518</v>
      </c>
      <c r="D237">
        <v>352.16</v>
      </c>
      <c r="E237">
        <v>10</v>
      </c>
      <c r="F237" t="s">
        <v>4099</v>
      </c>
    </row>
    <row r="238" spans="1:6">
      <c r="A238" t="s">
        <v>740</v>
      </c>
      <c r="B238" t="s">
        <v>1240</v>
      </c>
      <c r="C238" t="s">
        <v>1515</v>
      </c>
      <c r="D238">
        <v>223.48</v>
      </c>
      <c r="E238">
        <v>31</v>
      </c>
      <c r="F238" t="s">
        <v>4100</v>
      </c>
    </row>
    <row r="239" spans="1:6">
      <c r="A239" t="s">
        <v>741</v>
      </c>
      <c r="B239" t="s">
        <v>1241</v>
      </c>
      <c r="C239" t="s">
        <v>1518</v>
      </c>
      <c r="D239">
        <v>780.48</v>
      </c>
      <c r="E239">
        <v>57</v>
      </c>
      <c r="F239" t="s">
        <v>4101</v>
      </c>
    </row>
    <row r="240" spans="1:6">
      <c r="A240" t="s">
        <v>742</v>
      </c>
      <c r="B240" t="s">
        <v>1242</v>
      </c>
      <c r="C240" t="s">
        <v>1515</v>
      </c>
      <c r="D240">
        <v>353.1</v>
      </c>
      <c r="E240">
        <v>84</v>
      </c>
      <c r="F240" t="s">
        <v>4102</v>
      </c>
    </row>
    <row r="241" spans="1:6">
      <c r="A241" t="s">
        <v>743</v>
      </c>
      <c r="B241" t="s">
        <v>1243</v>
      </c>
      <c r="C241" t="s">
        <v>1518</v>
      </c>
      <c r="D241">
        <v>919.1</v>
      </c>
      <c r="E241">
        <v>62</v>
      </c>
      <c r="F241" t="s">
        <v>4103</v>
      </c>
    </row>
    <row r="242" spans="1:6">
      <c r="A242" t="s">
        <v>744</v>
      </c>
      <c r="B242" t="s">
        <v>1244</v>
      </c>
      <c r="C242" t="s">
        <v>1516</v>
      </c>
      <c r="D242">
        <v>411.71</v>
      </c>
      <c r="E242">
        <v>97</v>
      </c>
      <c r="F242" t="s">
        <v>4094</v>
      </c>
    </row>
    <row r="243" spans="1:6">
      <c r="A243" t="s">
        <v>745</v>
      </c>
      <c r="B243" t="s">
        <v>1245</v>
      </c>
      <c r="C243" t="s">
        <v>1515</v>
      </c>
      <c r="D243">
        <v>933.06</v>
      </c>
      <c r="E243">
        <v>81</v>
      </c>
      <c r="F243" t="s">
        <v>4095</v>
      </c>
    </row>
    <row r="244" spans="1:6">
      <c r="A244" t="s">
        <v>746</v>
      </c>
      <c r="B244" t="s">
        <v>1246</v>
      </c>
      <c r="C244" t="s">
        <v>1518</v>
      </c>
      <c r="D244">
        <v>126.73</v>
      </c>
      <c r="E244">
        <v>18</v>
      </c>
      <c r="F244" t="s">
        <v>4096</v>
      </c>
    </row>
    <row r="245" spans="1:6">
      <c r="A245" t="s">
        <v>747</v>
      </c>
      <c r="B245" t="s">
        <v>1247</v>
      </c>
      <c r="C245" t="s">
        <v>1516</v>
      </c>
      <c r="D245">
        <v>321.52999999999997</v>
      </c>
      <c r="E245">
        <v>38</v>
      </c>
      <c r="F245" t="s">
        <v>4097</v>
      </c>
    </row>
    <row r="246" spans="1:6">
      <c r="A246" t="s">
        <v>748</v>
      </c>
      <c r="B246" t="s">
        <v>1248</v>
      </c>
      <c r="C246" t="s">
        <v>1515</v>
      </c>
      <c r="D246">
        <v>609.57000000000005</v>
      </c>
      <c r="E246">
        <v>52</v>
      </c>
      <c r="F246" t="s">
        <v>4098</v>
      </c>
    </row>
    <row r="247" spans="1:6">
      <c r="A247" t="s">
        <v>749</v>
      </c>
      <c r="B247" t="s">
        <v>1249</v>
      </c>
      <c r="C247" t="s">
        <v>1516</v>
      </c>
      <c r="D247">
        <v>656.77</v>
      </c>
      <c r="E247">
        <v>5</v>
      </c>
      <c r="F247" t="s">
        <v>4099</v>
      </c>
    </row>
    <row r="248" spans="1:6">
      <c r="A248" t="s">
        <v>750</v>
      </c>
      <c r="B248" t="s">
        <v>1250</v>
      </c>
      <c r="C248" t="s">
        <v>1517</v>
      </c>
      <c r="D248">
        <v>560.67999999999995</v>
      </c>
      <c r="E248">
        <v>38</v>
      </c>
      <c r="F248" t="s">
        <v>4100</v>
      </c>
    </row>
    <row r="249" spans="1:6">
      <c r="A249" t="s">
        <v>751</v>
      </c>
      <c r="B249" t="s">
        <v>1251</v>
      </c>
      <c r="C249" t="s">
        <v>1515</v>
      </c>
      <c r="D249">
        <v>453.13</v>
      </c>
      <c r="E249">
        <v>96</v>
      </c>
      <c r="F249" t="s">
        <v>4101</v>
      </c>
    </row>
    <row r="250" spans="1:6">
      <c r="A250" t="s">
        <v>752</v>
      </c>
      <c r="B250" t="s">
        <v>1252</v>
      </c>
      <c r="C250" t="s">
        <v>1514</v>
      </c>
      <c r="D250">
        <v>485.92</v>
      </c>
      <c r="E250">
        <v>49</v>
      </c>
      <c r="F250" t="s">
        <v>4102</v>
      </c>
    </row>
    <row r="251" spans="1:6">
      <c r="A251" t="s">
        <v>753</v>
      </c>
      <c r="B251" t="s">
        <v>1253</v>
      </c>
      <c r="C251" t="s">
        <v>1518</v>
      </c>
      <c r="D251">
        <v>187.02</v>
      </c>
      <c r="E251">
        <v>88</v>
      </c>
      <c r="F251" t="s">
        <v>4103</v>
      </c>
    </row>
    <row r="252" spans="1:6">
      <c r="A252" t="s">
        <v>754</v>
      </c>
      <c r="B252" t="s">
        <v>1254</v>
      </c>
      <c r="C252" t="s">
        <v>1518</v>
      </c>
      <c r="D252">
        <v>946.65</v>
      </c>
      <c r="E252">
        <v>40</v>
      </c>
      <c r="F252" t="s">
        <v>4094</v>
      </c>
    </row>
    <row r="253" spans="1:6">
      <c r="A253" t="s">
        <v>755</v>
      </c>
      <c r="B253" t="s">
        <v>1255</v>
      </c>
      <c r="C253" t="s">
        <v>1514</v>
      </c>
      <c r="D253">
        <v>915.71</v>
      </c>
      <c r="E253">
        <v>75</v>
      </c>
      <c r="F253" t="s">
        <v>4095</v>
      </c>
    </row>
    <row r="254" spans="1:6">
      <c r="A254" t="s">
        <v>756</v>
      </c>
      <c r="B254" t="s">
        <v>1256</v>
      </c>
      <c r="C254" t="s">
        <v>1514</v>
      </c>
      <c r="D254">
        <v>232.59</v>
      </c>
      <c r="E254">
        <v>6</v>
      </c>
      <c r="F254" t="s">
        <v>4096</v>
      </c>
    </row>
    <row r="255" spans="1:6">
      <c r="A255" t="s">
        <v>757</v>
      </c>
      <c r="B255" t="s">
        <v>1257</v>
      </c>
      <c r="C255" t="s">
        <v>1517</v>
      </c>
      <c r="D255">
        <v>164.48</v>
      </c>
      <c r="E255">
        <v>90</v>
      </c>
      <c r="F255" t="s">
        <v>4097</v>
      </c>
    </row>
    <row r="256" spans="1:6">
      <c r="A256" t="s">
        <v>758</v>
      </c>
      <c r="B256" t="s">
        <v>1258</v>
      </c>
      <c r="C256" t="s">
        <v>1514</v>
      </c>
      <c r="D256">
        <v>124.29</v>
      </c>
      <c r="E256">
        <v>37</v>
      </c>
      <c r="F256" t="s">
        <v>4098</v>
      </c>
    </row>
    <row r="257" spans="1:6">
      <c r="A257" t="s">
        <v>759</v>
      </c>
      <c r="B257" t="s">
        <v>1259</v>
      </c>
      <c r="C257" t="s">
        <v>1515</v>
      </c>
      <c r="D257">
        <v>285.76</v>
      </c>
      <c r="E257">
        <v>10</v>
      </c>
      <c r="F257" t="s">
        <v>4099</v>
      </c>
    </row>
    <row r="258" spans="1:6">
      <c r="A258" t="s">
        <v>760</v>
      </c>
      <c r="B258" t="s">
        <v>1260</v>
      </c>
      <c r="C258" t="s">
        <v>1514</v>
      </c>
      <c r="D258">
        <v>677.85</v>
      </c>
      <c r="E258">
        <v>43</v>
      </c>
      <c r="F258" t="s">
        <v>4100</v>
      </c>
    </row>
    <row r="259" spans="1:6">
      <c r="A259" t="s">
        <v>761</v>
      </c>
      <c r="B259" t="s">
        <v>1261</v>
      </c>
      <c r="C259" t="s">
        <v>1514</v>
      </c>
      <c r="D259">
        <v>555.08000000000004</v>
      </c>
      <c r="E259">
        <v>93</v>
      </c>
      <c r="F259" t="s">
        <v>4101</v>
      </c>
    </row>
    <row r="260" spans="1:6">
      <c r="A260" t="s">
        <v>762</v>
      </c>
      <c r="B260" t="s">
        <v>1262</v>
      </c>
      <c r="C260" t="s">
        <v>1514</v>
      </c>
      <c r="D260">
        <v>665.57</v>
      </c>
      <c r="E260">
        <v>76</v>
      </c>
      <c r="F260" t="s">
        <v>4102</v>
      </c>
    </row>
    <row r="261" spans="1:6">
      <c r="A261" t="s">
        <v>763</v>
      </c>
      <c r="B261" t="s">
        <v>1263</v>
      </c>
      <c r="C261" t="s">
        <v>1518</v>
      </c>
      <c r="D261">
        <v>946.31</v>
      </c>
      <c r="E261">
        <v>29</v>
      </c>
      <c r="F261" t="s">
        <v>4103</v>
      </c>
    </row>
    <row r="262" spans="1:6">
      <c r="A262" t="s">
        <v>764</v>
      </c>
      <c r="B262" t="s">
        <v>1264</v>
      </c>
      <c r="C262" t="s">
        <v>1517</v>
      </c>
      <c r="D262">
        <v>381.53</v>
      </c>
      <c r="E262">
        <v>-8</v>
      </c>
      <c r="F262" t="s">
        <v>4094</v>
      </c>
    </row>
    <row r="263" spans="1:6">
      <c r="A263" t="s">
        <v>765</v>
      </c>
      <c r="B263" t="s">
        <v>1265</v>
      </c>
      <c r="C263" t="s">
        <v>1517</v>
      </c>
      <c r="D263">
        <v>993.37</v>
      </c>
      <c r="E263">
        <v>-4</v>
      </c>
      <c r="F263" t="s">
        <v>4095</v>
      </c>
    </row>
    <row r="264" spans="1:6">
      <c r="A264" t="s">
        <v>766</v>
      </c>
      <c r="B264" t="s">
        <v>1266</v>
      </c>
      <c r="C264" t="s">
        <v>1514</v>
      </c>
      <c r="D264">
        <v>503.74</v>
      </c>
      <c r="E264">
        <v>36</v>
      </c>
      <c r="F264" t="s">
        <v>4096</v>
      </c>
    </row>
    <row r="265" spans="1:6">
      <c r="A265" t="s">
        <v>767</v>
      </c>
      <c r="B265" t="s">
        <v>1267</v>
      </c>
      <c r="C265" t="s">
        <v>1514</v>
      </c>
      <c r="D265">
        <v>379.61</v>
      </c>
      <c r="E265">
        <v>-1</v>
      </c>
      <c r="F265" t="s">
        <v>4097</v>
      </c>
    </row>
    <row r="266" spans="1:6">
      <c r="A266" t="s">
        <v>768</v>
      </c>
      <c r="B266" t="s">
        <v>1268</v>
      </c>
      <c r="C266" t="s">
        <v>1516</v>
      </c>
      <c r="D266">
        <v>714.28</v>
      </c>
      <c r="E266">
        <v>2</v>
      </c>
      <c r="F266" t="s">
        <v>4098</v>
      </c>
    </row>
    <row r="267" spans="1:6">
      <c r="A267" t="s">
        <v>769</v>
      </c>
      <c r="B267" t="s">
        <v>1269</v>
      </c>
      <c r="C267" t="s">
        <v>1514</v>
      </c>
      <c r="D267">
        <v>658.58</v>
      </c>
      <c r="E267">
        <v>46</v>
      </c>
      <c r="F267" t="s">
        <v>4099</v>
      </c>
    </row>
    <row r="268" spans="1:6">
      <c r="A268" t="s">
        <v>770</v>
      </c>
      <c r="B268" t="s">
        <v>1270</v>
      </c>
      <c r="C268" t="s">
        <v>1516</v>
      </c>
      <c r="D268">
        <v>515.22</v>
      </c>
      <c r="E268">
        <v>34</v>
      </c>
      <c r="F268" t="s">
        <v>4100</v>
      </c>
    </row>
    <row r="269" spans="1:6">
      <c r="A269" t="s">
        <v>771</v>
      </c>
      <c r="B269" t="s">
        <v>1271</v>
      </c>
      <c r="C269" t="s">
        <v>1516</v>
      </c>
      <c r="D269">
        <v>203.71</v>
      </c>
      <c r="E269">
        <v>62</v>
      </c>
      <c r="F269" t="s">
        <v>4101</v>
      </c>
    </row>
    <row r="270" spans="1:6">
      <c r="A270" t="s">
        <v>772</v>
      </c>
      <c r="B270" t="s">
        <v>1272</v>
      </c>
      <c r="C270" t="s">
        <v>1516</v>
      </c>
      <c r="D270">
        <v>628.94000000000005</v>
      </c>
      <c r="E270">
        <v>64</v>
      </c>
      <c r="F270" t="s">
        <v>4102</v>
      </c>
    </row>
    <row r="271" spans="1:6">
      <c r="A271" t="s">
        <v>773</v>
      </c>
      <c r="B271" t="s">
        <v>1273</v>
      </c>
      <c r="C271" t="s">
        <v>1515</v>
      </c>
      <c r="D271">
        <v>388.72</v>
      </c>
      <c r="E271">
        <v>95</v>
      </c>
      <c r="F271" t="s">
        <v>4103</v>
      </c>
    </row>
    <row r="272" spans="1:6">
      <c r="A272" t="s">
        <v>774</v>
      </c>
      <c r="B272" t="s">
        <v>1274</v>
      </c>
      <c r="C272" t="s">
        <v>1517</v>
      </c>
      <c r="D272">
        <v>114.38</v>
      </c>
      <c r="E272">
        <v>89</v>
      </c>
      <c r="F272" t="s">
        <v>4094</v>
      </c>
    </row>
    <row r="273" spans="1:6">
      <c r="A273" t="s">
        <v>775</v>
      </c>
      <c r="B273" t="s">
        <v>1275</v>
      </c>
      <c r="C273" t="s">
        <v>1516</v>
      </c>
      <c r="D273">
        <v>963.67</v>
      </c>
      <c r="E273">
        <v>67</v>
      </c>
      <c r="F273" t="s">
        <v>4095</v>
      </c>
    </row>
    <row r="274" spans="1:6">
      <c r="A274" t="s">
        <v>776</v>
      </c>
      <c r="B274" t="s">
        <v>1276</v>
      </c>
      <c r="C274" t="s">
        <v>1517</v>
      </c>
      <c r="D274">
        <v>119.73</v>
      </c>
      <c r="E274">
        <v>33</v>
      </c>
      <c r="F274" t="s">
        <v>4096</v>
      </c>
    </row>
    <row r="275" spans="1:6">
      <c r="A275" t="s">
        <v>777</v>
      </c>
      <c r="B275" t="s">
        <v>1277</v>
      </c>
      <c r="C275" t="s">
        <v>1518</v>
      </c>
      <c r="D275">
        <v>360.15</v>
      </c>
      <c r="E275">
        <v>47</v>
      </c>
      <c r="F275" t="s">
        <v>4097</v>
      </c>
    </row>
    <row r="276" spans="1:6">
      <c r="A276" t="s">
        <v>778</v>
      </c>
      <c r="B276" t="s">
        <v>1278</v>
      </c>
      <c r="C276" t="s">
        <v>1516</v>
      </c>
      <c r="D276">
        <v>976.24</v>
      </c>
      <c r="E276">
        <v>55</v>
      </c>
      <c r="F276" t="s">
        <v>4098</v>
      </c>
    </row>
    <row r="277" spans="1:6">
      <c r="A277" t="s">
        <v>779</v>
      </c>
      <c r="B277" t="s">
        <v>1279</v>
      </c>
      <c r="C277" t="s">
        <v>1515</v>
      </c>
      <c r="D277">
        <v>797.81</v>
      </c>
      <c r="E277">
        <v>85</v>
      </c>
      <c r="F277" t="s">
        <v>4099</v>
      </c>
    </row>
    <row r="278" spans="1:6">
      <c r="A278" t="s">
        <v>780</v>
      </c>
      <c r="B278" t="s">
        <v>1280</v>
      </c>
      <c r="C278" t="s">
        <v>1518</v>
      </c>
      <c r="D278">
        <v>210.18</v>
      </c>
      <c r="E278">
        <v>82</v>
      </c>
      <c r="F278" t="s">
        <v>4100</v>
      </c>
    </row>
    <row r="279" spans="1:6">
      <c r="A279" t="s">
        <v>781</v>
      </c>
      <c r="B279" t="s">
        <v>1281</v>
      </c>
      <c r="C279" t="s">
        <v>1515</v>
      </c>
      <c r="D279">
        <v>449.69</v>
      </c>
      <c r="E279">
        <v>4</v>
      </c>
      <c r="F279" t="s">
        <v>4101</v>
      </c>
    </row>
    <row r="280" spans="1:6">
      <c r="A280" t="s">
        <v>782</v>
      </c>
      <c r="B280" t="s">
        <v>1282</v>
      </c>
      <c r="C280" t="s">
        <v>1517</v>
      </c>
      <c r="D280">
        <v>256.45</v>
      </c>
      <c r="E280">
        <v>69</v>
      </c>
      <c r="F280" t="s">
        <v>4102</v>
      </c>
    </row>
    <row r="281" spans="1:6">
      <c r="A281" t="s">
        <v>783</v>
      </c>
      <c r="B281" t="s">
        <v>1283</v>
      </c>
      <c r="C281" t="s">
        <v>1517</v>
      </c>
      <c r="D281">
        <v>187.52</v>
      </c>
      <c r="E281">
        <v>71</v>
      </c>
      <c r="F281" t="s">
        <v>4103</v>
      </c>
    </row>
    <row r="282" spans="1:6">
      <c r="A282" t="s">
        <v>784</v>
      </c>
      <c r="B282" t="s">
        <v>1284</v>
      </c>
      <c r="C282" t="s">
        <v>1518</v>
      </c>
      <c r="D282">
        <v>124.46</v>
      </c>
      <c r="E282">
        <v>25</v>
      </c>
      <c r="F282" t="s">
        <v>4094</v>
      </c>
    </row>
    <row r="283" spans="1:6">
      <c r="A283" t="s">
        <v>785</v>
      </c>
      <c r="B283" t="s">
        <v>1285</v>
      </c>
      <c r="C283" t="s">
        <v>1517</v>
      </c>
      <c r="D283">
        <v>312.91000000000003</v>
      </c>
      <c r="E283">
        <v>47</v>
      </c>
      <c r="F283" t="s">
        <v>4095</v>
      </c>
    </row>
    <row r="284" spans="1:6">
      <c r="A284" t="s">
        <v>786</v>
      </c>
      <c r="B284" t="s">
        <v>1286</v>
      </c>
      <c r="C284" t="s">
        <v>1514</v>
      </c>
      <c r="D284">
        <v>989.84</v>
      </c>
      <c r="E284">
        <v>-6</v>
      </c>
      <c r="F284" t="s">
        <v>4096</v>
      </c>
    </row>
    <row r="285" spans="1:6">
      <c r="A285" t="s">
        <v>787</v>
      </c>
      <c r="B285" t="s">
        <v>1287</v>
      </c>
      <c r="C285" t="s">
        <v>1514</v>
      </c>
      <c r="D285">
        <v>417.69</v>
      </c>
      <c r="E285">
        <v>54</v>
      </c>
      <c r="F285" t="s">
        <v>4097</v>
      </c>
    </row>
    <row r="286" spans="1:6">
      <c r="A286" t="s">
        <v>788</v>
      </c>
      <c r="B286" t="s">
        <v>1288</v>
      </c>
      <c r="C286" t="s">
        <v>1515</v>
      </c>
      <c r="D286">
        <v>610.87</v>
      </c>
      <c r="E286">
        <v>32</v>
      </c>
      <c r="F286" t="s">
        <v>4098</v>
      </c>
    </row>
    <row r="287" spans="1:6">
      <c r="A287" t="s">
        <v>789</v>
      </c>
      <c r="B287" t="s">
        <v>1289</v>
      </c>
      <c r="C287" t="s">
        <v>1518</v>
      </c>
      <c r="D287">
        <v>719.3</v>
      </c>
      <c r="E287">
        <v>68</v>
      </c>
      <c r="F287" t="s">
        <v>4099</v>
      </c>
    </row>
    <row r="288" spans="1:6">
      <c r="A288" t="s">
        <v>790</v>
      </c>
      <c r="B288" t="s">
        <v>1290</v>
      </c>
      <c r="C288" t="s">
        <v>1516</v>
      </c>
      <c r="D288">
        <v>554.79</v>
      </c>
      <c r="E288">
        <v>76</v>
      </c>
      <c r="F288" t="s">
        <v>4100</v>
      </c>
    </row>
    <row r="289" spans="1:6">
      <c r="A289" t="s">
        <v>791</v>
      </c>
      <c r="B289" t="s">
        <v>1291</v>
      </c>
      <c r="C289" t="s">
        <v>1517</v>
      </c>
      <c r="D289">
        <v>865.73</v>
      </c>
      <c r="E289">
        <v>48</v>
      </c>
      <c r="F289" t="s">
        <v>4101</v>
      </c>
    </row>
    <row r="290" spans="1:6">
      <c r="A290" t="s">
        <v>792</v>
      </c>
      <c r="B290" t="s">
        <v>1292</v>
      </c>
      <c r="C290" t="s">
        <v>1518</v>
      </c>
      <c r="D290">
        <v>95.29</v>
      </c>
      <c r="E290">
        <v>97</v>
      </c>
      <c r="F290" t="s">
        <v>4102</v>
      </c>
    </row>
    <row r="291" spans="1:6">
      <c r="A291" t="s">
        <v>793</v>
      </c>
      <c r="B291" t="s">
        <v>1293</v>
      </c>
      <c r="C291" t="s">
        <v>1517</v>
      </c>
      <c r="D291">
        <v>276.58999999999997</v>
      </c>
      <c r="E291">
        <v>86</v>
      </c>
      <c r="F291" t="s">
        <v>4103</v>
      </c>
    </row>
    <row r="292" spans="1:6">
      <c r="A292" t="s">
        <v>794</v>
      </c>
      <c r="B292" t="s">
        <v>1294</v>
      </c>
      <c r="C292" t="s">
        <v>1516</v>
      </c>
      <c r="D292">
        <v>192.63</v>
      </c>
      <c r="E292">
        <v>-4</v>
      </c>
      <c r="F292" t="s">
        <v>4094</v>
      </c>
    </row>
    <row r="293" spans="1:6">
      <c r="A293" t="s">
        <v>795</v>
      </c>
      <c r="B293" t="s">
        <v>1295</v>
      </c>
      <c r="C293" t="s">
        <v>1518</v>
      </c>
      <c r="D293">
        <v>966.13</v>
      </c>
      <c r="E293">
        <v>53</v>
      </c>
      <c r="F293" t="s">
        <v>4095</v>
      </c>
    </row>
    <row r="294" spans="1:6">
      <c r="A294" t="s">
        <v>796</v>
      </c>
      <c r="B294" t="s">
        <v>1296</v>
      </c>
      <c r="C294" t="s">
        <v>1516</v>
      </c>
      <c r="D294">
        <v>195.15</v>
      </c>
      <c r="E294">
        <v>45</v>
      </c>
      <c r="F294" t="s">
        <v>4096</v>
      </c>
    </row>
    <row r="295" spans="1:6">
      <c r="A295" t="s">
        <v>797</v>
      </c>
      <c r="B295" t="s">
        <v>1297</v>
      </c>
      <c r="C295" t="s">
        <v>1514</v>
      </c>
      <c r="D295">
        <v>603.51</v>
      </c>
      <c r="E295">
        <v>26</v>
      </c>
      <c r="F295" t="s">
        <v>4097</v>
      </c>
    </row>
    <row r="296" spans="1:6">
      <c r="A296" t="s">
        <v>798</v>
      </c>
      <c r="B296" t="s">
        <v>1298</v>
      </c>
      <c r="C296" t="s">
        <v>1514</v>
      </c>
      <c r="D296">
        <v>403.91</v>
      </c>
      <c r="E296">
        <v>95</v>
      </c>
      <c r="F296" t="s">
        <v>4098</v>
      </c>
    </row>
    <row r="297" spans="1:6">
      <c r="A297" t="s">
        <v>799</v>
      </c>
      <c r="B297" t="s">
        <v>1299</v>
      </c>
      <c r="C297" t="s">
        <v>1514</v>
      </c>
      <c r="D297">
        <v>84.93</v>
      </c>
      <c r="E297">
        <v>43</v>
      </c>
      <c r="F297" t="s">
        <v>4099</v>
      </c>
    </row>
    <row r="298" spans="1:6">
      <c r="A298" t="s">
        <v>800</v>
      </c>
      <c r="B298" t="s">
        <v>1300</v>
      </c>
      <c r="C298" t="s">
        <v>1516</v>
      </c>
      <c r="D298">
        <v>964.55</v>
      </c>
      <c r="E298">
        <v>-9</v>
      </c>
      <c r="F298" t="s">
        <v>4100</v>
      </c>
    </row>
    <row r="299" spans="1:6">
      <c r="A299" t="s">
        <v>801</v>
      </c>
      <c r="B299" t="s">
        <v>1301</v>
      </c>
      <c r="C299" t="s">
        <v>1514</v>
      </c>
      <c r="D299">
        <v>547.49</v>
      </c>
      <c r="E299">
        <v>94</v>
      </c>
      <c r="F299" t="s">
        <v>4101</v>
      </c>
    </row>
    <row r="300" spans="1:6">
      <c r="A300" t="s">
        <v>802</v>
      </c>
      <c r="B300" t="s">
        <v>1302</v>
      </c>
      <c r="C300" t="s">
        <v>1518</v>
      </c>
      <c r="D300">
        <v>830.77</v>
      </c>
      <c r="E300">
        <v>7</v>
      </c>
      <c r="F300" t="s">
        <v>4102</v>
      </c>
    </row>
    <row r="301" spans="1:6">
      <c r="A301" t="s">
        <v>803</v>
      </c>
      <c r="B301" t="s">
        <v>1303</v>
      </c>
      <c r="C301" t="s">
        <v>1517</v>
      </c>
      <c r="D301">
        <v>604.09</v>
      </c>
      <c r="E301">
        <v>6</v>
      </c>
      <c r="F301" t="s">
        <v>4103</v>
      </c>
    </row>
    <row r="302" spans="1:6">
      <c r="A302" t="s">
        <v>804</v>
      </c>
      <c r="B302" t="s">
        <v>1304</v>
      </c>
      <c r="C302" t="s">
        <v>1518</v>
      </c>
      <c r="D302">
        <v>84.84</v>
      </c>
      <c r="E302">
        <v>77</v>
      </c>
      <c r="F302" t="s">
        <v>4094</v>
      </c>
    </row>
    <row r="303" spans="1:6">
      <c r="A303" t="s">
        <v>805</v>
      </c>
      <c r="B303" t="s">
        <v>1305</v>
      </c>
      <c r="C303" t="s">
        <v>1514</v>
      </c>
      <c r="D303">
        <v>925.89</v>
      </c>
      <c r="E303">
        <v>11</v>
      </c>
      <c r="F303" t="s">
        <v>4095</v>
      </c>
    </row>
    <row r="304" spans="1:6">
      <c r="A304" t="s">
        <v>806</v>
      </c>
      <c r="B304" t="s">
        <v>1306</v>
      </c>
      <c r="C304" t="s">
        <v>1517</v>
      </c>
      <c r="D304">
        <v>720.77</v>
      </c>
      <c r="E304">
        <v>65</v>
      </c>
      <c r="F304" t="s">
        <v>4096</v>
      </c>
    </row>
    <row r="305" spans="1:6">
      <c r="A305" t="s">
        <v>807</v>
      </c>
      <c r="B305" t="s">
        <v>1307</v>
      </c>
      <c r="C305" t="s">
        <v>1517</v>
      </c>
      <c r="D305">
        <v>943.6</v>
      </c>
      <c r="E305">
        <v>21</v>
      </c>
      <c r="F305" t="s">
        <v>4097</v>
      </c>
    </row>
    <row r="306" spans="1:6">
      <c r="A306" t="s">
        <v>808</v>
      </c>
      <c r="B306" t="s">
        <v>1308</v>
      </c>
      <c r="C306" t="s">
        <v>1515</v>
      </c>
      <c r="D306">
        <v>838.11</v>
      </c>
      <c r="E306">
        <v>74</v>
      </c>
      <c r="F306" t="s">
        <v>4098</v>
      </c>
    </row>
    <row r="307" spans="1:6">
      <c r="A307" t="s">
        <v>809</v>
      </c>
      <c r="B307" t="s">
        <v>1309</v>
      </c>
      <c r="C307" t="s">
        <v>1514</v>
      </c>
      <c r="D307">
        <v>549.20000000000005</v>
      </c>
      <c r="E307">
        <v>52</v>
      </c>
      <c r="F307" t="s">
        <v>4099</v>
      </c>
    </row>
    <row r="308" spans="1:6">
      <c r="A308" t="s">
        <v>810</v>
      </c>
      <c r="B308" t="s">
        <v>1310</v>
      </c>
      <c r="C308" t="s">
        <v>1516</v>
      </c>
      <c r="D308">
        <v>514.66999999999996</v>
      </c>
      <c r="E308">
        <v>13</v>
      </c>
      <c r="F308" t="s">
        <v>4100</v>
      </c>
    </row>
    <row r="309" spans="1:6">
      <c r="A309" t="s">
        <v>811</v>
      </c>
      <c r="B309" t="s">
        <v>1311</v>
      </c>
      <c r="C309" t="s">
        <v>1514</v>
      </c>
      <c r="D309">
        <v>477.28</v>
      </c>
      <c r="E309">
        <v>17</v>
      </c>
      <c r="F309" t="s">
        <v>4101</v>
      </c>
    </row>
    <row r="310" spans="1:6">
      <c r="A310" t="s">
        <v>812</v>
      </c>
      <c r="B310" t="s">
        <v>1312</v>
      </c>
      <c r="C310" t="s">
        <v>1516</v>
      </c>
      <c r="D310">
        <v>767.76</v>
      </c>
      <c r="E310">
        <v>84</v>
      </c>
      <c r="F310" t="s">
        <v>4102</v>
      </c>
    </row>
    <row r="311" spans="1:6">
      <c r="A311" t="s">
        <v>813</v>
      </c>
      <c r="B311" t="s">
        <v>1313</v>
      </c>
      <c r="C311" t="s">
        <v>1517</v>
      </c>
      <c r="D311">
        <v>584.52</v>
      </c>
      <c r="E311">
        <v>-7</v>
      </c>
      <c r="F311" t="s">
        <v>4103</v>
      </c>
    </row>
    <row r="312" spans="1:6">
      <c r="A312" t="s">
        <v>814</v>
      </c>
      <c r="B312" t="s">
        <v>1314</v>
      </c>
      <c r="C312" t="s">
        <v>1517</v>
      </c>
      <c r="D312">
        <v>624.82000000000005</v>
      </c>
      <c r="E312">
        <v>92</v>
      </c>
      <c r="F312" t="s">
        <v>4094</v>
      </c>
    </row>
    <row r="313" spans="1:6">
      <c r="A313" t="s">
        <v>815</v>
      </c>
      <c r="B313" t="s">
        <v>1315</v>
      </c>
      <c r="C313" t="s">
        <v>1518</v>
      </c>
      <c r="D313">
        <v>324.95999999999998</v>
      </c>
      <c r="E313">
        <v>18</v>
      </c>
      <c r="F313" t="s">
        <v>4095</v>
      </c>
    </row>
    <row r="314" spans="1:6">
      <c r="A314" t="s">
        <v>816</v>
      </c>
      <c r="B314" t="s">
        <v>1316</v>
      </c>
      <c r="C314" t="s">
        <v>1517</v>
      </c>
      <c r="D314">
        <v>337.88</v>
      </c>
      <c r="E314">
        <v>7</v>
      </c>
      <c r="F314" t="s">
        <v>4096</v>
      </c>
    </row>
    <row r="315" spans="1:6">
      <c r="A315" t="s">
        <v>817</v>
      </c>
      <c r="B315" t="s">
        <v>1317</v>
      </c>
      <c r="C315" t="s">
        <v>1517</v>
      </c>
      <c r="D315">
        <v>542.5</v>
      </c>
      <c r="E315">
        <v>70</v>
      </c>
      <c r="F315" t="s">
        <v>4097</v>
      </c>
    </row>
    <row r="316" spans="1:6">
      <c r="A316" t="s">
        <v>818</v>
      </c>
      <c r="B316" t="s">
        <v>1318</v>
      </c>
      <c r="C316" t="s">
        <v>1514</v>
      </c>
      <c r="D316">
        <v>986.72</v>
      </c>
      <c r="E316">
        <v>94</v>
      </c>
      <c r="F316" t="s">
        <v>4098</v>
      </c>
    </row>
    <row r="317" spans="1:6">
      <c r="A317" t="s">
        <v>819</v>
      </c>
      <c r="B317" t="s">
        <v>1319</v>
      </c>
      <c r="C317" t="s">
        <v>1515</v>
      </c>
      <c r="D317">
        <v>103.69</v>
      </c>
      <c r="E317">
        <v>41</v>
      </c>
      <c r="F317" t="s">
        <v>4099</v>
      </c>
    </row>
    <row r="318" spans="1:6">
      <c r="A318" t="s">
        <v>820</v>
      </c>
      <c r="B318" t="s">
        <v>1320</v>
      </c>
      <c r="C318" t="s">
        <v>1518</v>
      </c>
      <c r="D318">
        <v>367.49</v>
      </c>
      <c r="E318">
        <v>31</v>
      </c>
      <c r="F318" t="s">
        <v>4100</v>
      </c>
    </row>
    <row r="319" spans="1:6">
      <c r="A319" t="s">
        <v>821</v>
      </c>
      <c r="B319" t="s">
        <v>1321</v>
      </c>
      <c r="C319" t="s">
        <v>1515</v>
      </c>
      <c r="D319">
        <v>958.77</v>
      </c>
      <c r="E319">
        <v>22</v>
      </c>
      <c r="F319" t="s">
        <v>4101</v>
      </c>
    </row>
    <row r="320" spans="1:6">
      <c r="A320" t="s">
        <v>822</v>
      </c>
      <c r="B320" t="s">
        <v>1322</v>
      </c>
      <c r="C320" t="s">
        <v>1518</v>
      </c>
      <c r="D320">
        <v>328</v>
      </c>
      <c r="E320">
        <v>68</v>
      </c>
      <c r="F320" t="s">
        <v>4102</v>
      </c>
    </row>
    <row r="321" spans="1:6">
      <c r="A321" t="s">
        <v>823</v>
      </c>
      <c r="B321" t="s">
        <v>1323</v>
      </c>
      <c r="C321" t="s">
        <v>1518</v>
      </c>
      <c r="D321">
        <v>909.59</v>
      </c>
      <c r="E321">
        <v>15</v>
      </c>
      <c r="F321" t="s">
        <v>4103</v>
      </c>
    </row>
    <row r="322" spans="1:6">
      <c r="A322" t="s">
        <v>824</v>
      </c>
      <c r="B322" t="s">
        <v>1324</v>
      </c>
      <c r="C322" t="s">
        <v>1515</v>
      </c>
      <c r="D322">
        <v>358.53</v>
      </c>
      <c r="E322">
        <v>35</v>
      </c>
      <c r="F322" t="s">
        <v>4094</v>
      </c>
    </row>
    <row r="323" spans="1:6">
      <c r="A323" t="s">
        <v>825</v>
      </c>
      <c r="B323" t="s">
        <v>1325</v>
      </c>
      <c r="C323" t="s">
        <v>1514</v>
      </c>
      <c r="D323">
        <v>709.05</v>
      </c>
      <c r="E323">
        <v>47</v>
      </c>
      <c r="F323" t="s">
        <v>4095</v>
      </c>
    </row>
    <row r="324" spans="1:6">
      <c r="A324" t="s">
        <v>826</v>
      </c>
      <c r="B324" t="s">
        <v>1326</v>
      </c>
      <c r="C324" t="s">
        <v>1517</v>
      </c>
      <c r="D324">
        <v>894.49</v>
      </c>
      <c r="E324">
        <v>6</v>
      </c>
      <c r="F324" t="s">
        <v>4096</v>
      </c>
    </row>
    <row r="325" spans="1:6">
      <c r="A325" t="s">
        <v>827</v>
      </c>
      <c r="B325" t="s">
        <v>1327</v>
      </c>
      <c r="C325" t="s">
        <v>1516</v>
      </c>
      <c r="D325">
        <v>719.34</v>
      </c>
      <c r="E325">
        <v>44</v>
      </c>
      <c r="F325" t="s">
        <v>4097</v>
      </c>
    </row>
    <row r="326" spans="1:6">
      <c r="A326" t="s">
        <v>828</v>
      </c>
      <c r="B326" t="s">
        <v>1328</v>
      </c>
      <c r="C326" t="s">
        <v>1517</v>
      </c>
      <c r="D326">
        <v>407.29</v>
      </c>
      <c r="E326">
        <v>98</v>
      </c>
      <c r="F326" t="s">
        <v>4098</v>
      </c>
    </row>
    <row r="327" spans="1:6">
      <c r="A327" t="s">
        <v>829</v>
      </c>
      <c r="B327" t="s">
        <v>1329</v>
      </c>
      <c r="C327" t="s">
        <v>1515</v>
      </c>
      <c r="D327">
        <v>754.38</v>
      </c>
      <c r="E327">
        <v>24</v>
      </c>
      <c r="F327" t="s">
        <v>4099</v>
      </c>
    </row>
    <row r="328" spans="1:6">
      <c r="A328" t="s">
        <v>830</v>
      </c>
      <c r="B328" t="s">
        <v>1330</v>
      </c>
      <c r="C328" t="s">
        <v>1514</v>
      </c>
      <c r="D328">
        <v>958.09</v>
      </c>
      <c r="E328">
        <v>84</v>
      </c>
      <c r="F328" t="s">
        <v>4100</v>
      </c>
    </row>
    <row r="329" spans="1:6">
      <c r="A329" t="s">
        <v>831</v>
      </c>
      <c r="B329" t="s">
        <v>1331</v>
      </c>
      <c r="C329" t="s">
        <v>1514</v>
      </c>
      <c r="D329">
        <v>458.26</v>
      </c>
      <c r="E329">
        <v>42</v>
      </c>
      <c r="F329" t="s">
        <v>4101</v>
      </c>
    </row>
    <row r="330" spans="1:6">
      <c r="A330" t="s">
        <v>832</v>
      </c>
      <c r="B330" t="s">
        <v>1332</v>
      </c>
      <c r="C330" t="s">
        <v>1517</v>
      </c>
      <c r="D330">
        <v>793.08</v>
      </c>
      <c r="E330">
        <v>-2</v>
      </c>
      <c r="F330" t="s">
        <v>4102</v>
      </c>
    </row>
    <row r="331" spans="1:6">
      <c r="A331" t="s">
        <v>833</v>
      </c>
      <c r="B331" t="s">
        <v>1333</v>
      </c>
      <c r="C331" t="s">
        <v>1515</v>
      </c>
      <c r="D331">
        <v>954.81</v>
      </c>
      <c r="E331">
        <v>15</v>
      </c>
      <c r="F331" t="s">
        <v>4103</v>
      </c>
    </row>
    <row r="332" spans="1:6">
      <c r="A332" t="s">
        <v>834</v>
      </c>
      <c r="B332" t="s">
        <v>1334</v>
      </c>
      <c r="C332" t="s">
        <v>1515</v>
      </c>
      <c r="D332">
        <v>510.13</v>
      </c>
      <c r="E332">
        <v>47</v>
      </c>
      <c r="F332" t="s">
        <v>4094</v>
      </c>
    </row>
    <row r="333" spans="1:6">
      <c r="A333" t="s">
        <v>835</v>
      </c>
      <c r="B333" t="s">
        <v>1335</v>
      </c>
      <c r="C333" t="s">
        <v>1517</v>
      </c>
      <c r="D333">
        <v>188.34</v>
      </c>
      <c r="E333">
        <v>95</v>
      </c>
      <c r="F333" t="s">
        <v>4095</v>
      </c>
    </row>
    <row r="334" spans="1:6">
      <c r="A334" t="s">
        <v>836</v>
      </c>
      <c r="B334" t="s">
        <v>1336</v>
      </c>
      <c r="C334" t="s">
        <v>1514</v>
      </c>
      <c r="D334">
        <v>184.92</v>
      </c>
      <c r="E334">
        <v>60</v>
      </c>
      <c r="F334" t="s">
        <v>4096</v>
      </c>
    </row>
    <row r="335" spans="1:6">
      <c r="A335" t="s">
        <v>837</v>
      </c>
      <c r="B335" t="s">
        <v>1337</v>
      </c>
      <c r="C335" t="s">
        <v>1514</v>
      </c>
      <c r="D335">
        <v>550.88</v>
      </c>
      <c r="E335">
        <v>99</v>
      </c>
      <c r="F335" t="s">
        <v>4097</v>
      </c>
    </row>
    <row r="336" spans="1:6">
      <c r="A336" t="s">
        <v>838</v>
      </c>
      <c r="B336" t="s">
        <v>1338</v>
      </c>
      <c r="C336" t="s">
        <v>1516</v>
      </c>
      <c r="D336">
        <v>735.53</v>
      </c>
      <c r="E336">
        <v>-9</v>
      </c>
      <c r="F336" t="s">
        <v>4098</v>
      </c>
    </row>
    <row r="337" spans="1:6">
      <c r="A337" t="s">
        <v>839</v>
      </c>
      <c r="B337" t="s">
        <v>1339</v>
      </c>
      <c r="C337" t="s">
        <v>1516</v>
      </c>
      <c r="D337">
        <v>904.83</v>
      </c>
      <c r="E337">
        <v>3</v>
      </c>
      <c r="F337" t="s">
        <v>4099</v>
      </c>
    </row>
    <row r="338" spans="1:6">
      <c r="A338" t="s">
        <v>840</v>
      </c>
      <c r="B338" t="s">
        <v>1340</v>
      </c>
      <c r="C338" t="s">
        <v>1515</v>
      </c>
      <c r="D338">
        <v>880.99</v>
      </c>
      <c r="E338">
        <v>78</v>
      </c>
      <c r="F338" t="s">
        <v>4100</v>
      </c>
    </row>
    <row r="339" spans="1:6">
      <c r="A339" t="s">
        <v>841</v>
      </c>
      <c r="B339" t="s">
        <v>1341</v>
      </c>
      <c r="C339" t="s">
        <v>1515</v>
      </c>
      <c r="D339">
        <v>73.87</v>
      </c>
      <c r="E339">
        <v>72</v>
      </c>
      <c r="F339" t="s">
        <v>4101</v>
      </c>
    </row>
    <row r="340" spans="1:6">
      <c r="A340" t="s">
        <v>842</v>
      </c>
      <c r="B340" t="s">
        <v>1342</v>
      </c>
      <c r="C340" t="s">
        <v>1517</v>
      </c>
      <c r="D340">
        <v>894.91</v>
      </c>
      <c r="E340">
        <v>8</v>
      </c>
      <c r="F340" t="s">
        <v>4102</v>
      </c>
    </row>
    <row r="341" spans="1:6">
      <c r="A341" t="s">
        <v>843</v>
      </c>
      <c r="B341" t="s">
        <v>1343</v>
      </c>
      <c r="C341" t="s">
        <v>1516</v>
      </c>
      <c r="D341">
        <v>572.44000000000005</v>
      </c>
      <c r="E341">
        <v>72</v>
      </c>
      <c r="F341" t="s">
        <v>4103</v>
      </c>
    </row>
    <row r="342" spans="1:6">
      <c r="A342" t="s">
        <v>844</v>
      </c>
      <c r="B342" t="s">
        <v>1344</v>
      </c>
      <c r="C342" t="s">
        <v>1517</v>
      </c>
      <c r="D342">
        <v>648.57000000000005</v>
      </c>
      <c r="E342">
        <v>26</v>
      </c>
      <c r="F342" t="s">
        <v>4094</v>
      </c>
    </row>
    <row r="343" spans="1:6">
      <c r="A343" t="s">
        <v>845</v>
      </c>
      <c r="B343" t="s">
        <v>1345</v>
      </c>
      <c r="C343" t="s">
        <v>1518</v>
      </c>
      <c r="D343">
        <v>736.3</v>
      </c>
      <c r="E343">
        <v>-6</v>
      </c>
      <c r="F343" t="s">
        <v>4095</v>
      </c>
    </row>
    <row r="344" spans="1:6">
      <c r="A344" t="s">
        <v>846</v>
      </c>
      <c r="B344" t="s">
        <v>1346</v>
      </c>
      <c r="C344" t="s">
        <v>1516</v>
      </c>
      <c r="D344">
        <v>777.31</v>
      </c>
      <c r="E344">
        <v>90</v>
      </c>
      <c r="F344" t="s">
        <v>4096</v>
      </c>
    </row>
    <row r="345" spans="1:6">
      <c r="A345" t="s">
        <v>847</v>
      </c>
      <c r="B345" t="s">
        <v>1347</v>
      </c>
      <c r="C345" t="s">
        <v>1517</v>
      </c>
      <c r="D345">
        <v>693.46</v>
      </c>
      <c r="E345">
        <v>75</v>
      </c>
      <c r="F345" t="s">
        <v>4097</v>
      </c>
    </row>
    <row r="346" spans="1:6">
      <c r="A346" t="s">
        <v>848</v>
      </c>
      <c r="B346" t="s">
        <v>1348</v>
      </c>
      <c r="C346" t="s">
        <v>1517</v>
      </c>
      <c r="D346">
        <v>547.19000000000005</v>
      </c>
      <c r="E346">
        <v>30</v>
      </c>
      <c r="F346" t="s">
        <v>4098</v>
      </c>
    </row>
    <row r="347" spans="1:6">
      <c r="A347" t="s">
        <v>849</v>
      </c>
      <c r="B347" t="s">
        <v>1349</v>
      </c>
      <c r="C347" t="s">
        <v>1517</v>
      </c>
      <c r="D347">
        <v>729.63</v>
      </c>
      <c r="E347">
        <v>9</v>
      </c>
      <c r="F347" t="s">
        <v>4099</v>
      </c>
    </row>
    <row r="348" spans="1:6">
      <c r="A348" t="s">
        <v>850</v>
      </c>
      <c r="B348" t="s">
        <v>1350</v>
      </c>
      <c r="C348" t="s">
        <v>1514</v>
      </c>
      <c r="D348">
        <v>287.58</v>
      </c>
      <c r="E348">
        <v>45</v>
      </c>
      <c r="F348" t="s">
        <v>4100</v>
      </c>
    </row>
    <row r="349" spans="1:6">
      <c r="A349" t="s">
        <v>851</v>
      </c>
      <c r="B349" t="s">
        <v>1351</v>
      </c>
      <c r="C349" t="s">
        <v>1518</v>
      </c>
      <c r="D349">
        <v>222.73</v>
      </c>
      <c r="E349">
        <v>62</v>
      </c>
      <c r="F349" t="s">
        <v>4101</v>
      </c>
    </row>
    <row r="350" spans="1:6">
      <c r="A350" t="s">
        <v>852</v>
      </c>
      <c r="B350" t="s">
        <v>1352</v>
      </c>
      <c r="C350" t="s">
        <v>1517</v>
      </c>
      <c r="D350">
        <v>871.83</v>
      </c>
      <c r="E350">
        <v>71</v>
      </c>
      <c r="F350" t="s">
        <v>4102</v>
      </c>
    </row>
    <row r="351" spans="1:6">
      <c r="A351" t="s">
        <v>853</v>
      </c>
      <c r="B351" t="s">
        <v>1353</v>
      </c>
      <c r="C351" t="s">
        <v>1515</v>
      </c>
      <c r="D351">
        <v>236.7</v>
      </c>
      <c r="E351">
        <v>74</v>
      </c>
      <c r="F351" t="s">
        <v>4103</v>
      </c>
    </row>
    <row r="352" spans="1:6">
      <c r="A352" t="s">
        <v>854</v>
      </c>
      <c r="B352" t="s">
        <v>1354</v>
      </c>
      <c r="C352" t="s">
        <v>1517</v>
      </c>
      <c r="D352">
        <v>963.67</v>
      </c>
      <c r="E352">
        <v>23</v>
      </c>
      <c r="F352" t="s">
        <v>4094</v>
      </c>
    </row>
    <row r="353" spans="1:6">
      <c r="A353" t="s">
        <v>855</v>
      </c>
      <c r="B353" t="s">
        <v>1355</v>
      </c>
      <c r="C353" t="s">
        <v>1517</v>
      </c>
      <c r="D353">
        <v>963.39</v>
      </c>
      <c r="E353">
        <v>67</v>
      </c>
      <c r="F353" t="s">
        <v>4095</v>
      </c>
    </row>
    <row r="354" spans="1:6">
      <c r="A354" t="s">
        <v>856</v>
      </c>
      <c r="B354" t="s">
        <v>1356</v>
      </c>
      <c r="C354" t="s">
        <v>1515</v>
      </c>
      <c r="D354">
        <v>385.63</v>
      </c>
      <c r="E354">
        <v>-5</v>
      </c>
      <c r="F354" t="s">
        <v>4096</v>
      </c>
    </row>
    <row r="355" spans="1:6">
      <c r="A355" t="s">
        <v>857</v>
      </c>
      <c r="B355" t="s">
        <v>1357</v>
      </c>
      <c r="C355" t="s">
        <v>1517</v>
      </c>
      <c r="D355">
        <v>596.26</v>
      </c>
      <c r="E355">
        <v>-2</v>
      </c>
      <c r="F355" t="s">
        <v>4097</v>
      </c>
    </row>
    <row r="356" spans="1:6">
      <c r="A356" t="s">
        <v>858</v>
      </c>
      <c r="B356" t="s">
        <v>1358</v>
      </c>
      <c r="C356" t="s">
        <v>1514</v>
      </c>
      <c r="D356">
        <v>656.03</v>
      </c>
      <c r="E356">
        <v>5</v>
      </c>
      <c r="F356" t="s">
        <v>4098</v>
      </c>
    </row>
    <row r="357" spans="1:6">
      <c r="A357" t="s">
        <v>859</v>
      </c>
      <c r="B357" t="s">
        <v>1359</v>
      </c>
      <c r="C357" t="s">
        <v>1517</v>
      </c>
      <c r="D357">
        <v>860.38</v>
      </c>
      <c r="E357">
        <v>4</v>
      </c>
      <c r="F357" t="s">
        <v>4099</v>
      </c>
    </row>
    <row r="358" spans="1:6">
      <c r="A358" t="s">
        <v>860</v>
      </c>
      <c r="B358" t="s">
        <v>1360</v>
      </c>
      <c r="C358" t="s">
        <v>1518</v>
      </c>
      <c r="D358">
        <v>218.11</v>
      </c>
      <c r="E358">
        <v>1</v>
      </c>
      <c r="F358" t="s">
        <v>4100</v>
      </c>
    </row>
    <row r="359" spans="1:6">
      <c r="A359" t="s">
        <v>861</v>
      </c>
      <c r="B359" t="s">
        <v>1361</v>
      </c>
      <c r="C359" t="s">
        <v>1517</v>
      </c>
      <c r="D359">
        <v>869.7</v>
      </c>
      <c r="E359">
        <v>84</v>
      </c>
      <c r="F359" t="s">
        <v>4101</v>
      </c>
    </row>
    <row r="360" spans="1:6">
      <c r="A360" t="s">
        <v>862</v>
      </c>
      <c r="B360" t="s">
        <v>1362</v>
      </c>
      <c r="C360" t="s">
        <v>1516</v>
      </c>
      <c r="D360">
        <v>963.7</v>
      </c>
      <c r="E360">
        <v>4</v>
      </c>
      <c r="F360" t="s">
        <v>4102</v>
      </c>
    </row>
    <row r="361" spans="1:6">
      <c r="A361" t="s">
        <v>863</v>
      </c>
      <c r="B361" t="s">
        <v>1363</v>
      </c>
      <c r="C361" t="s">
        <v>1517</v>
      </c>
      <c r="D361">
        <v>418.92</v>
      </c>
      <c r="E361">
        <v>50</v>
      </c>
      <c r="F361" t="s">
        <v>4103</v>
      </c>
    </row>
    <row r="362" spans="1:6">
      <c r="A362" t="s">
        <v>864</v>
      </c>
      <c r="B362" t="s">
        <v>1364</v>
      </c>
      <c r="C362" t="s">
        <v>1517</v>
      </c>
      <c r="D362">
        <v>261.97000000000003</v>
      </c>
      <c r="E362">
        <v>-4</v>
      </c>
      <c r="F362" t="s">
        <v>4094</v>
      </c>
    </row>
    <row r="363" spans="1:6">
      <c r="A363" t="s">
        <v>865</v>
      </c>
      <c r="B363" t="s">
        <v>1365</v>
      </c>
      <c r="C363" t="s">
        <v>1516</v>
      </c>
      <c r="D363">
        <v>602.94000000000005</v>
      </c>
      <c r="E363">
        <v>37</v>
      </c>
      <c r="F363" t="s">
        <v>4095</v>
      </c>
    </row>
    <row r="364" spans="1:6">
      <c r="A364" t="s">
        <v>866</v>
      </c>
      <c r="B364" t="s">
        <v>1366</v>
      </c>
      <c r="C364" t="s">
        <v>1516</v>
      </c>
      <c r="D364">
        <v>816.26</v>
      </c>
      <c r="E364">
        <v>8</v>
      </c>
      <c r="F364" t="s">
        <v>4096</v>
      </c>
    </row>
    <row r="365" spans="1:6">
      <c r="A365" t="s">
        <v>867</v>
      </c>
      <c r="B365" t="s">
        <v>1367</v>
      </c>
      <c r="C365" t="s">
        <v>1518</v>
      </c>
      <c r="D365">
        <v>211.36</v>
      </c>
      <c r="E365">
        <v>42</v>
      </c>
      <c r="F365" t="s">
        <v>4097</v>
      </c>
    </row>
    <row r="366" spans="1:6">
      <c r="A366" t="s">
        <v>868</v>
      </c>
      <c r="B366" t="s">
        <v>1368</v>
      </c>
      <c r="C366" t="s">
        <v>1516</v>
      </c>
      <c r="D366">
        <v>429.86</v>
      </c>
      <c r="E366">
        <v>58</v>
      </c>
      <c r="F366" t="s">
        <v>4098</v>
      </c>
    </row>
    <row r="367" spans="1:6">
      <c r="A367" t="s">
        <v>869</v>
      </c>
      <c r="B367" t="s">
        <v>1369</v>
      </c>
      <c r="C367" t="s">
        <v>1517</v>
      </c>
      <c r="D367">
        <v>891.65</v>
      </c>
      <c r="E367">
        <v>9</v>
      </c>
      <c r="F367" t="s">
        <v>4099</v>
      </c>
    </row>
    <row r="368" spans="1:6">
      <c r="A368" t="s">
        <v>870</v>
      </c>
      <c r="B368" t="s">
        <v>1370</v>
      </c>
      <c r="C368" t="s">
        <v>1516</v>
      </c>
      <c r="D368">
        <v>683.23</v>
      </c>
      <c r="E368">
        <v>47</v>
      </c>
      <c r="F368" t="s">
        <v>4100</v>
      </c>
    </row>
    <row r="369" spans="1:6">
      <c r="A369" t="s">
        <v>871</v>
      </c>
      <c r="B369" t="s">
        <v>1371</v>
      </c>
      <c r="C369" t="s">
        <v>1517</v>
      </c>
      <c r="D369">
        <v>365.1</v>
      </c>
      <c r="E369">
        <v>80</v>
      </c>
      <c r="F369" t="s">
        <v>4101</v>
      </c>
    </row>
    <row r="370" spans="1:6">
      <c r="A370" t="s">
        <v>872</v>
      </c>
      <c r="B370" t="s">
        <v>1372</v>
      </c>
      <c r="C370" t="s">
        <v>1516</v>
      </c>
      <c r="D370">
        <v>608.1</v>
      </c>
      <c r="E370">
        <v>-2</v>
      </c>
      <c r="F370" t="s">
        <v>4102</v>
      </c>
    </row>
    <row r="371" spans="1:6">
      <c r="A371" t="s">
        <v>873</v>
      </c>
      <c r="B371" t="s">
        <v>1373</v>
      </c>
      <c r="C371" t="s">
        <v>1516</v>
      </c>
      <c r="D371">
        <v>495.37</v>
      </c>
      <c r="E371">
        <v>35</v>
      </c>
      <c r="F371" t="s">
        <v>4103</v>
      </c>
    </row>
    <row r="372" spans="1:6">
      <c r="A372" t="s">
        <v>874</v>
      </c>
      <c r="B372" t="s">
        <v>1374</v>
      </c>
      <c r="C372" t="s">
        <v>1514</v>
      </c>
      <c r="D372">
        <v>999.62</v>
      </c>
      <c r="E372">
        <v>82</v>
      </c>
      <c r="F372" t="s">
        <v>4094</v>
      </c>
    </row>
    <row r="373" spans="1:6">
      <c r="A373" t="s">
        <v>875</v>
      </c>
      <c r="B373" t="s">
        <v>1375</v>
      </c>
      <c r="C373" t="s">
        <v>1517</v>
      </c>
      <c r="D373">
        <v>810.19</v>
      </c>
      <c r="E373">
        <v>25</v>
      </c>
      <c r="F373" t="s">
        <v>4095</v>
      </c>
    </row>
    <row r="374" spans="1:6">
      <c r="A374" t="s">
        <v>876</v>
      </c>
      <c r="B374" t="s">
        <v>1376</v>
      </c>
      <c r="C374" t="s">
        <v>1515</v>
      </c>
      <c r="D374">
        <v>688.72</v>
      </c>
      <c r="E374">
        <v>45</v>
      </c>
      <c r="F374" t="s">
        <v>4096</v>
      </c>
    </row>
    <row r="375" spans="1:6">
      <c r="A375" t="s">
        <v>877</v>
      </c>
      <c r="B375" t="s">
        <v>1377</v>
      </c>
      <c r="C375" t="s">
        <v>1516</v>
      </c>
      <c r="D375">
        <v>804.4</v>
      </c>
      <c r="E375">
        <v>88</v>
      </c>
      <c r="F375" t="s">
        <v>4097</v>
      </c>
    </row>
    <row r="376" spans="1:6">
      <c r="A376" t="s">
        <v>878</v>
      </c>
      <c r="B376" t="s">
        <v>1378</v>
      </c>
      <c r="C376" t="s">
        <v>1514</v>
      </c>
      <c r="D376">
        <v>501.69</v>
      </c>
      <c r="E376">
        <v>70</v>
      </c>
      <c r="F376" t="s">
        <v>4098</v>
      </c>
    </row>
    <row r="377" spans="1:6">
      <c r="A377" t="s">
        <v>879</v>
      </c>
      <c r="B377" t="s">
        <v>1379</v>
      </c>
      <c r="C377" t="s">
        <v>1514</v>
      </c>
      <c r="D377">
        <v>863.92</v>
      </c>
      <c r="E377">
        <v>17</v>
      </c>
      <c r="F377" t="s">
        <v>4099</v>
      </c>
    </row>
    <row r="378" spans="1:6">
      <c r="A378" t="s">
        <v>880</v>
      </c>
      <c r="B378" t="s">
        <v>1380</v>
      </c>
      <c r="C378" t="s">
        <v>1518</v>
      </c>
      <c r="D378">
        <v>653.04</v>
      </c>
      <c r="E378">
        <v>43</v>
      </c>
      <c r="F378" t="s">
        <v>4100</v>
      </c>
    </row>
    <row r="379" spans="1:6">
      <c r="A379" t="s">
        <v>881</v>
      </c>
      <c r="B379" t="s">
        <v>1381</v>
      </c>
      <c r="C379" t="s">
        <v>1514</v>
      </c>
      <c r="D379">
        <v>287.69</v>
      </c>
      <c r="E379">
        <v>8</v>
      </c>
      <c r="F379" t="s">
        <v>4101</v>
      </c>
    </row>
    <row r="380" spans="1:6">
      <c r="A380" t="s">
        <v>882</v>
      </c>
      <c r="B380" t="s">
        <v>1382</v>
      </c>
      <c r="C380" t="s">
        <v>1514</v>
      </c>
      <c r="D380">
        <v>175.63</v>
      </c>
      <c r="E380">
        <v>3</v>
      </c>
      <c r="F380" t="s">
        <v>4102</v>
      </c>
    </row>
    <row r="381" spans="1:6">
      <c r="A381" t="s">
        <v>883</v>
      </c>
      <c r="B381" t="s">
        <v>1383</v>
      </c>
      <c r="C381" t="s">
        <v>1514</v>
      </c>
      <c r="D381">
        <v>650.97</v>
      </c>
      <c r="E381">
        <v>34</v>
      </c>
      <c r="F381" t="s">
        <v>4103</v>
      </c>
    </row>
    <row r="382" spans="1:6">
      <c r="A382" t="s">
        <v>884</v>
      </c>
      <c r="B382" t="s">
        <v>1384</v>
      </c>
      <c r="C382" t="s">
        <v>1514</v>
      </c>
      <c r="D382">
        <v>778.01</v>
      </c>
      <c r="E382">
        <v>75</v>
      </c>
      <c r="F382" t="s">
        <v>4094</v>
      </c>
    </row>
    <row r="383" spans="1:6">
      <c r="A383" t="s">
        <v>885</v>
      </c>
      <c r="B383" t="s">
        <v>1385</v>
      </c>
      <c r="C383" t="s">
        <v>1516</v>
      </c>
      <c r="D383">
        <v>358.25</v>
      </c>
      <c r="E383">
        <v>61</v>
      </c>
      <c r="F383" t="s">
        <v>4095</v>
      </c>
    </row>
    <row r="384" spans="1:6">
      <c r="A384" t="s">
        <v>886</v>
      </c>
      <c r="B384" t="s">
        <v>1386</v>
      </c>
      <c r="C384" t="s">
        <v>1516</v>
      </c>
      <c r="D384">
        <v>323</v>
      </c>
      <c r="E384">
        <v>-8</v>
      </c>
      <c r="F384" t="s">
        <v>4096</v>
      </c>
    </row>
    <row r="385" spans="1:6">
      <c r="A385" t="s">
        <v>887</v>
      </c>
      <c r="B385" t="s">
        <v>1387</v>
      </c>
      <c r="C385" t="s">
        <v>1518</v>
      </c>
      <c r="D385">
        <v>384.14</v>
      </c>
      <c r="E385">
        <v>15</v>
      </c>
      <c r="F385" t="s">
        <v>4097</v>
      </c>
    </row>
    <row r="386" spans="1:6">
      <c r="A386" t="s">
        <v>888</v>
      </c>
      <c r="B386" t="s">
        <v>1388</v>
      </c>
      <c r="C386" t="s">
        <v>1518</v>
      </c>
      <c r="D386">
        <v>952.49</v>
      </c>
      <c r="E386">
        <v>89</v>
      </c>
      <c r="F386" t="s">
        <v>4098</v>
      </c>
    </row>
    <row r="387" spans="1:6">
      <c r="A387" t="s">
        <v>889</v>
      </c>
      <c r="B387" t="s">
        <v>1389</v>
      </c>
      <c r="C387" t="s">
        <v>1518</v>
      </c>
      <c r="D387">
        <v>628.48</v>
      </c>
      <c r="E387">
        <v>27</v>
      </c>
      <c r="F387" t="s">
        <v>4099</v>
      </c>
    </row>
    <row r="388" spans="1:6">
      <c r="A388" t="s">
        <v>890</v>
      </c>
      <c r="B388" t="s">
        <v>1390</v>
      </c>
      <c r="C388" t="s">
        <v>1515</v>
      </c>
      <c r="D388">
        <v>827.56</v>
      </c>
      <c r="E388">
        <v>92</v>
      </c>
      <c r="F388" t="s">
        <v>4100</v>
      </c>
    </row>
    <row r="389" spans="1:6">
      <c r="A389" t="s">
        <v>891</v>
      </c>
      <c r="B389" t="s">
        <v>1391</v>
      </c>
      <c r="C389" t="s">
        <v>1516</v>
      </c>
      <c r="D389">
        <v>695.98</v>
      </c>
      <c r="E389">
        <v>57</v>
      </c>
      <c r="F389" t="s">
        <v>4101</v>
      </c>
    </row>
    <row r="390" spans="1:6">
      <c r="A390" t="s">
        <v>892</v>
      </c>
      <c r="B390" t="s">
        <v>1392</v>
      </c>
      <c r="C390" t="s">
        <v>1517</v>
      </c>
      <c r="D390">
        <v>902.33</v>
      </c>
      <c r="E390">
        <v>46</v>
      </c>
      <c r="F390" t="s">
        <v>4102</v>
      </c>
    </row>
    <row r="391" spans="1:6">
      <c r="A391" t="s">
        <v>893</v>
      </c>
      <c r="B391" t="s">
        <v>1393</v>
      </c>
      <c r="C391" t="s">
        <v>1516</v>
      </c>
      <c r="D391">
        <v>420.41</v>
      </c>
      <c r="E391">
        <v>58</v>
      </c>
      <c r="F391" t="s">
        <v>4103</v>
      </c>
    </row>
    <row r="392" spans="1:6">
      <c r="A392" t="s">
        <v>894</v>
      </c>
      <c r="B392" t="s">
        <v>1394</v>
      </c>
      <c r="C392" t="s">
        <v>1516</v>
      </c>
      <c r="D392">
        <v>798.08</v>
      </c>
      <c r="E392">
        <v>97</v>
      </c>
      <c r="F392" t="s">
        <v>4094</v>
      </c>
    </row>
    <row r="393" spans="1:6">
      <c r="A393" t="s">
        <v>895</v>
      </c>
      <c r="B393" t="s">
        <v>1395</v>
      </c>
      <c r="C393" t="s">
        <v>1517</v>
      </c>
      <c r="D393">
        <v>468.78</v>
      </c>
      <c r="E393">
        <v>-5</v>
      </c>
      <c r="F393" t="s">
        <v>4095</v>
      </c>
    </row>
    <row r="394" spans="1:6">
      <c r="A394" t="s">
        <v>896</v>
      </c>
      <c r="B394" t="s">
        <v>1396</v>
      </c>
      <c r="C394" t="s">
        <v>1517</v>
      </c>
      <c r="D394">
        <v>846.18</v>
      </c>
      <c r="E394">
        <v>37</v>
      </c>
      <c r="F394" t="s">
        <v>4096</v>
      </c>
    </row>
    <row r="395" spans="1:6">
      <c r="A395" t="s">
        <v>897</v>
      </c>
      <c r="B395" t="s">
        <v>1397</v>
      </c>
      <c r="C395" t="s">
        <v>1515</v>
      </c>
      <c r="D395">
        <v>668.87</v>
      </c>
      <c r="E395">
        <v>82</v>
      </c>
      <c r="F395" t="s">
        <v>4097</v>
      </c>
    </row>
    <row r="396" spans="1:6">
      <c r="A396" t="s">
        <v>898</v>
      </c>
      <c r="B396" t="s">
        <v>1398</v>
      </c>
      <c r="C396" t="s">
        <v>1516</v>
      </c>
      <c r="D396">
        <v>285.81</v>
      </c>
      <c r="E396">
        <v>1</v>
      </c>
      <c r="F396" t="s">
        <v>4098</v>
      </c>
    </row>
    <row r="397" spans="1:6">
      <c r="A397" t="s">
        <v>899</v>
      </c>
      <c r="B397" t="s">
        <v>1399</v>
      </c>
      <c r="C397" t="s">
        <v>1514</v>
      </c>
      <c r="D397">
        <v>901.5</v>
      </c>
      <c r="E397">
        <v>62</v>
      </c>
      <c r="F397" t="s">
        <v>4099</v>
      </c>
    </row>
    <row r="398" spans="1:6">
      <c r="A398" t="s">
        <v>900</v>
      </c>
      <c r="B398" t="s">
        <v>1400</v>
      </c>
      <c r="C398" t="s">
        <v>1514</v>
      </c>
      <c r="D398">
        <v>228.39</v>
      </c>
      <c r="E398">
        <v>-7</v>
      </c>
      <c r="F398" t="s">
        <v>4100</v>
      </c>
    </row>
    <row r="399" spans="1:6">
      <c r="A399" t="s">
        <v>901</v>
      </c>
      <c r="B399" t="s">
        <v>1401</v>
      </c>
      <c r="C399" t="s">
        <v>1516</v>
      </c>
      <c r="D399">
        <v>905.74</v>
      </c>
      <c r="E399">
        <v>59</v>
      </c>
      <c r="F399" t="s">
        <v>4101</v>
      </c>
    </row>
    <row r="400" spans="1:6">
      <c r="A400" t="s">
        <v>902</v>
      </c>
      <c r="B400" t="s">
        <v>1402</v>
      </c>
      <c r="C400" t="s">
        <v>1517</v>
      </c>
      <c r="D400">
        <v>821.84</v>
      </c>
      <c r="E400">
        <v>74</v>
      </c>
      <c r="F400" t="s">
        <v>4102</v>
      </c>
    </row>
    <row r="401" spans="1:6">
      <c r="A401" t="s">
        <v>903</v>
      </c>
      <c r="B401" t="s">
        <v>1403</v>
      </c>
      <c r="C401" t="s">
        <v>1518</v>
      </c>
      <c r="D401">
        <v>99.42</v>
      </c>
      <c r="E401">
        <v>92</v>
      </c>
      <c r="F401" t="s">
        <v>4103</v>
      </c>
    </row>
    <row r="402" spans="1:6">
      <c r="A402" t="s">
        <v>904</v>
      </c>
      <c r="B402" t="s">
        <v>1404</v>
      </c>
      <c r="C402" t="s">
        <v>1514</v>
      </c>
      <c r="D402">
        <v>888.88</v>
      </c>
      <c r="E402">
        <v>1</v>
      </c>
      <c r="F402" t="s">
        <v>4094</v>
      </c>
    </row>
    <row r="403" spans="1:6">
      <c r="A403" t="s">
        <v>905</v>
      </c>
      <c r="B403" t="s">
        <v>1405</v>
      </c>
      <c r="C403" t="s">
        <v>1518</v>
      </c>
      <c r="D403">
        <v>513.07000000000005</v>
      </c>
      <c r="E403">
        <v>64</v>
      </c>
      <c r="F403" t="s">
        <v>4095</v>
      </c>
    </row>
    <row r="404" spans="1:6">
      <c r="A404" t="s">
        <v>906</v>
      </c>
      <c r="B404" t="s">
        <v>1406</v>
      </c>
      <c r="C404" t="s">
        <v>1518</v>
      </c>
      <c r="D404">
        <v>145.58000000000001</v>
      </c>
      <c r="E404">
        <v>-4</v>
      </c>
      <c r="F404" t="s">
        <v>4096</v>
      </c>
    </row>
    <row r="405" spans="1:6">
      <c r="A405" t="s">
        <v>907</v>
      </c>
      <c r="B405" t="s">
        <v>1407</v>
      </c>
      <c r="C405" t="s">
        <v>1514</v>
      </c>
      <c r="D405">
        <v>958.08</v>
      </c>
      <c r="E405">
        <v>13</v>
      </c>
      <c r="F405" t="s">
        <v>4097</v>
      </c>
    </row>
    <row r="406" spans="1:6">
      <c r="A406" t="s">
        <v>908</v>
      </c>
      <c r="B406" t="s">
        <v>1408</v>
      </c>
      <c r="C406" t="s">
        <v>1515</v>
      </c>
      <c r="D406">
        <v>357.59</v>
      </c>
      <c r="E406">
        <v>21</v>
      </c>
      <c r="F406" t="s">
        <v>4098</v>
      </c>
    </row>
    <row r="407" spans="1:6">
      <c r="A407" t="s">
        <v>909</v>
      </c>
      <c r="B407" t="s">
        <v>1409</v>
      </c>
      <c r="C407" t="s">
        <v>1515</v>
      </c>
      <c r="D407">
        <v>371.86</v>
      </c>
      <c r="E407">
        <v>54</v>
      </c>
      <c r="F407" t="s">
        <v>4099</v>
      </c>
    </row>
    <row r="408" spans="1:6">
      <c r="A408" t="s">
        <v>910</v>
      </c>
      <c r="B408" t="s">
        <v>1410</v>
      </c>
      <c r="C408" t="s">
        <v>1514</v>
      </c>
      <c r="D408">
        <v>466.12</v>
      </c>
      <c r="E408">
        <v>37</v>
      </c>
      <c r="F408" t="s">
        <v>4100</v>
      </c>
    </row>
    <row r="409" spans="1:6">
      <c r="A409" t="s">
        <v>911</v>
      </c>
      <c r="B409" t="s">
        <v>1411</v>
      </c>
      <c r="C409" t="s">
        <v>1514</v>
      </c>
      <c r="D409">
        <v>822.82</v>
      </c>
      <c r="E409">
        <v>84</v>
      </c>
      <c r="F409" t="s">
        <v>4101</v>
      </c>
    </row>
    <row r="410" spans="1:6">
      <c r="A410" t="s">
        <v>912</v>
      </c>
      <c r="B410" t="s">
        <v>1412</v>
      </c>
      <c r="C410" t="s">
        <v>1517</v>
      </c>
      <c r="D410">
        <v>759.65</v>
      </c>
      <c r="E410">
        <v>75</v>
      </c>
      <c r="F410" t="s">
        <v>4102</v>
      </c>
    </row>
    <row r="411" spans="1:6">
      <c r="A411" t="s">
        <v>913</v>
      </c>
      <c r="B411" t="s">
        <v>1413</v>
      </c>
      <c r="C411" t="s">
        <v>1516</v>
      </c>
      <c r="D411">
        <v>715.03</v>
      </c>
      <c r="E411">
        <v>-6</v>
      </c>
      <c r="F411" t="s">
        <v>4103</v>
      </c>
    </row>
    <row r="412" spans="1:6">
      <c r="A412" t="s">
        <v>914</v>
      </c>
      <c r="B412" t="s">
        <v>1414</v>
      </c>
      <c r="C412" t="s">
        <v>1515</v>
      </c>
      <c r="D412">
        <v>960.29</v>
      </c>
      <c r="E412">
        <v>23</v>
      </c>
      <c r="F412" t="s">
        <v>4094</v>
      </c>
    </row>
    <row r="413" spans="1:6">
      <c r="A413" t="s">
        <v>915</v>
      </c>
      <c r="B413" t="s">
        <v>1415</v>
      </c>
      <c r="C413" t="s">
        <v>1515</v>
      </c>
      <c r="D413">
        <v>499.52</v>
      </c>
      <c r="E413">
        <v>48</v>
      </c>
      <c r="F413" t="s">
        <v>4095</v>
      </c>
    </row>
    <row r="414" spans="1:6">
      <c r="A414" t="s">
        <v>916</v>
      </c>
      <c r="B414" t="s">
        <v>1416</v>
      </c>
      <c r="C414" t="s">
        <v>1515</v>
      </c>
      <c r="D414">
        <v>931.21</v>
      </c>
      <c r="E414">
        <v>2</v>
      </c>
      <c r="F414" t="s">
        <v>4096</v>
      </c>
    </row>
    <row r="415" spans="1:6">
      <c r="A415" t="s">
        <v>917</v>
      </c>
      <c r="B415" t="s">
        <v>1417</v>
      </c>
      <c r="C415" t="s">
        <v>1514</v>
      </c>
      <c r="D415">
        <v>931.88</v>
      </c>
      <c r="E415">
        <v>53</v>
      </c>
      <c r="F415" t="s">
        <v>4097</v>
      </c>
    </row>
    <row r="416" spans="1:6">
      <c r="A416" t="s">
        <v>918</v>
      </c>
      <c r="B416" t="s">
        <v>1418</v>
      </c>
      <c r="C416" t="s">
        <v>1518</v>
      </c>
      <c r="D416">
        <v>895.39</v>
      </c>
      <c r="E416">
        <v>78</v>
      </c>
      <c r="F416" t="s">
        <v>4098</v>
      </c>
    </row>
    <row r="417" spans="1:6">
      <c r="A417" t="s">
        <v>919</v>
      </c>
      <c r="B417" t="s">
        <v>1419</v>
      </c>
      <c r="C417" t="s">
        <v>1517</v>
      </c>
      <c r="D417">
        <v>736.04</v>
      </c>
      <c r="E417">
        <v>-9</v>
      </c>
      <c r="F417" t="s">
        <v>4099</v>
      </c>
    </row>
    <row r="418" spans="1:6">
      <c r="A418" t="s">
        <v>920</v>
      </c>
      <c r="B418" t="s">
        <v>1420</v>
      </c>
      <c r="C418" t="s">
        <v>1514</v>
      </c>
      <c r="D418">
        <v>315.91000000000003</v>
      </c>
      <c r="E418">
        <v>63</v>
      </c>
      <c r="F418" t="s">
        <v>4100</v>
      </c>
    </row>
    <row r="419" spans="1:6">
      <c r="A419" t="s">
        <v>921</v>
      </c>
      <c r="B419" t="s">
        <v>1421</v>
      </c>
      <c r="C419" t="s">
        <v>1515</v>
      </c>
      <c r="D419">
        <v>390.05</v>
      </c>
      <c r="E419">
        <v>70</v>
      </c>
      <c r="F419" t="s">
        <v>4101</v>
      </c>
    </row>
    <row r="420" spans="1:6">
      <c r="A420" t="s">
        <v>922</v>
      </c>
      <c r="B420" t="s">
        <v>1422</v>
      </c>
      <c r="C420" t="s">
        <v>1517</v>
      </c>
      <c r="D420">
        <v>86.41</v>
      </c>
      <c r="E420">
        <v>64</v>
      </c>
      <c r="F420" t="s">
        <v>4102</v>
      </c>
    </row>
    <row r="421" spans="1:6">
      <c r="A421" t="s">
        <v>923</v>
      </c>
      <c r="B421" t="s">
        <v>1423</v>
      </c>
      <c r="C421" t="s">
        <v>1518</v>
      </c>
      <c r="D421">
        <v>297.97000000000003</v>
      </c>
      <c r="E421">
        <v>41</v>
      </c>
      <c r="F421" t="s">
        <v>4103</v>
      </c>
    </row>
    <row r="422" spans="1:6">
      <c r="A422" t="s">
        <v>924</v>
      </c>
      <c r="B422" t="s">
        <v>1424</v>
      </c>
      <c r="C422" t="s">
        <v>1518</v>
      </c>
      <c r="D422">
        <v>982.28</v>
      </c>
      <c r="E422">
        <v>14</v>
      </c>
      <c r="F422" t="s">
        <v>4094</v>
      </c>
    </row>
    <row r="423" spans="1:6">
      <c r="A423" t="s">
        <v>925</v>
      </c>
      <c r="B423" t="s">
        <v>1425</v>
      </c>
      <c r="C423" t="s">
        <v>1517</v>
      </c>
      <c r="D423">
        <v>229.63</v>
      </c>
      <c r="E423">
        <v>-7</v>
      </c>
      <c r="F423" t="s">
        <v>4095</v>
      </c>
    </row>
    <row r="424" spans="1:6">
      <c r="A424" t="s">
        <v>926</v>
      </c>
      <c r="B424" t="s">
        <v>1426</v>
      </c>
      <c r="C424" t="s">
        <v>1518</v>
      </c>
      <c r="D424">
        <v>324.85000000000002</v>
      </c>
      <c r="E424">
        <v>8</v>
      </c>
      <c r="F424" t="s">
        <v>4096</v>
      </c>
    </row>
    <row r="425" spans="1:6">
      <c r="A425" t="s">
        <v>927</v>
      </c>
      <c r="B425" t="s">
        <v>1427</v>
      </c>
      <c r="C425" t="s">
        <v>1517</v>
      </c>
      <c r="D425">
        <v>380.52</v>
      </c>
      <c r="E425">
        <v>49</v>
      </c>
      <c r="F425" t="s">
        <v>4097</v>
      </c>
    </row>
    <row r="426" spans="1:6">
      <c r="A426" t="s">
        <v>928</v>
      </c>
      <c r="B426" t="s">
        <v>1428</v>
      </c>
      <c r="C426" t="s">
        <v>1514</v>
      </c>
      <c r="D426">
        <v>877.99</v>
      </c>
      <c r="E426">
        <v>30</v>
      </c>
      <c r="F426" t="s">
        <v>4098</v>
      </c>
    </row>
    <row r="427" spans="1:6">
      <c r="A427" t="s">
        <v>929</v>
      </c>
      <c r="B427" t="s">
        <v>1429</v>
      </c>
      <c r="C427" t="s">
        <v>1515</v>
      </c>
      <c r="D427">
        <v>938.45</v>
      </c>
      <c r="E427">
        <v>53</v>
      </c>
      <c r="F427" t="s">
        <v>4099</v>
      </c>
    </row>
    <row r="428" spans="1:6">
      <c r="A428" t="s">
        <v>930</v>
      </c>
      <c r="B428" t="s">
        <v>1430</v>
      </c>
      <c r="C428" t="s">
        <v>1516</v>
      </c>
      <c r="D428">
        <v>713.93</v>
      </c>
      <c r="E428">
        <v>47</v>
      </c>
      <c r="F428" t="s">
        <v>4100</v>
      </c>
    </row>
    <row r="429" spans="1:6">
      <c r="A429" t="s">
        <v>931</v>
      </c>
      <c r="B429" t="s">
        <v>1431</v>
      </c>
      <c r="C429" t="s">
        <v>1516</v>
      </c>
      <c r="D429">
        <v>352.05</v>
      </c>
      <c r="E429">
        <v>79</v>
      </c>
      <c r="F429" t="s">
        <v>4101</v>
      </c>
    </row>
    <row r="430" spans="1:6">
      <c r="A430" t="s">
        <v>932</v>
      </c>
      <c r="B430" t="s">
        <v>1432</v>
      </c>
      <c r="C430" t="s">
        <v>1515</v>
      </c>
      <c r="D430">
        <v>471.7</v>
      </c>
      <c r="E430">
        <v>61</v>
      </c>
      <c r="F430" t="s">
        <v>4102</v>
      </c>
    </row>
    <row r="431" spans="1:6">
      <c r="A431" t="s">
        <v>933</v>
      </c>
      <c r="B431" t="s">
        <v>1433</v>
      </c>
      <c r="C431" t="s">
        <v>1518</v>
      </c>
      <c r="D431">
        <v>384.83</v>
      </c>
      <c r="E431">
        <v>39</v>
      </c>
      <c r="F431" t="s">
        <v>4103</v>
      </c>
    </row>
    <row r="432" spans="1:6">
      <c r="A432" t="s">
        <v>934</v>
      </c>
      <c r="B432" t="s">
        <v>1434</v>
      </c>
      <c r="C432" t="s">
        <v>1516</v>
      </c>
      <c r="D432">
        <v>925.55</v>
      </c>
      <c r="E432">
        <v>78</v>
      </c>
      <c r="F432" t="s">
        <v>4094</v>
      </c>
    </row>
    <row r="433" spans="1:6">
      <c r="A433" t="s">
        <v>935</v>
      </c>
      <c r="B433" t="s">
        <v>1435</v>
      </c>
      <c r="C433" t="s">
        <v>1518</v>
      </c>
      <c r="D433">
        <v>524.37</v>
      </c>
      <c r="E433">
        <v>-3</v>
      </c>
      <c r="F433" t="s">
        <v>4095</v>
      </c>
    </row>
    <row r="434" spans="1:6">
      <c r="A434" t="s">
        <v>936</v>
      </c>
      <c r="B434" t="s">
        <v>1436</v>
      </c>
      <c r="C434" t="s">
        <v>1517</v>
      </c>
      <c r="D434">
        <v>915.99</v>
      </c>
      <c r="E434">
        <v>39</v>
      </c>
      <c r="F434" t="s">
        <v>4096</v>
      </c>
    </row>
    <row r="435" spans="1:6">
      <c r="A435" t="s">
        <v>937</v>
      </c>
      <c r="B435" t="s">
        <v>1437</v>
      </c>
      <c r="C435" t="s">
        <v>1515</v>
      </c>
      <c r="D435">
        <v>88.13</v>
      </c>
      <c r="E435">
        <v>84</v>
      </c>
      <c r="F435" t="s">
        <v>4097</v>
      </c>
    </row>
    <row r="436" spans="1:6">
      <c r="A436" t="s">
        <v>938</v>
      </c>
      <c r="B436" t="s">
        <v>1438</v>
      </c>
      <c r="C436" t="s">
        <v>1516</v>
      </c>
      <c r="D436">
        <v>586.4</v>
      </c>
      <c r="E436">
        <v>37</v>
      </c>
      <c r="F436" t="s">
        <v>4098</v>
      </c>
    </row>
    <row r="437" spans="1:6">
      <c r="A437" t="s">
        <v>939</v>
      </c>
      <c r="B437" t="s">
        <v>1439</v>
      </c>
      <c r="C437" t="s">
        <v>1514</v>
      </c>
      <c r="D437">
        <v>403.36</v>
      </c>
      <c r="E437">
        <v>4</v>
      </c>
      <c r="F437" t="s">
        <v>4099</v>
      </c>
    </row>
    <row r="438" spans="1:6">
      <c r="A438" t="s">
        <v>940</v>
      </c>
      <c r="B438" t="s">
        <v>1440</v>
      </c>
      <c r="C438" t="s">
        <v>1517</v>
      </c>
      <c r="D438">
        <v>931.83</v>
      </c>
      <c r="E438">
        <v>82</v>
      </c>
      <c r="F438" t="s">
        <v>4100</v>
      </c>
    </row>
    <row r="439" spans="1:6">
      <c r="A439" t="s">
        <v>941</v>
      </c>
      <c r="B439" t="s">
        <v>1441</v>
      </c>
      <c r="C439" t="s">
        <v>1514</v>
      </c>
      <c r="D439">
        <v>786.65</v>
      </c>
      <c r="E439">
        <v>51</v>
      </c>
      <c r="F439" t="s">
        <v>4101</v>
      </c>
    </row>
    <row r="440" spans="1:6">
      <c r="A440" t="s">
        <v>942</v>
      </c>
      <c r="B440" t="s">
        <v>1442</v>
      </c>
      <c r="C440" t="s">
        <v>1517</v>
      </c>
      <c r="D440">
        <v>104.1</v>
      </c>
      <c r="E440">
        <v>26</v>
      </c>
      <c r="F440" t="s">
        <v>4102</v>
      </c>
    </row>
    <row r="441" spans="1:6">
      <c r="A441" t="s">
        <v>943</v>
      </c>
      <c r="B441" t="s">
        <v>1443</v>
      </c>
      <c r="C441" t="s">
        <v>1517</v>
      </c>
      <c r="D441">
        <v>792.62</v>
      </c>
      <c r="E441">
        <v>-1</v>
      </c>
      <c r="F441" t="s">
        <v>4103</v>
      </c>
    </row>
    <row r="442" spans="1:6">
      <c r="A442" t="s">
        <v>944</v>
      </c>
      <c r="B442" t="s">
        <v>1444</v>
      </c>
      <c r="C442" t="s">
        <v>1517</v>
      </c>
      <c r="D442">
        <v>772.48</v>
      </c>
      <c r="E442">
        <v>78</v>
      </c>
      <c r="F442" t="s">
        <v>4094</v>
      </c>
    </row>
    <row r="443" spans="1:6">
      <c r="A443" t="s">
        <v>945</v>
      </c>
      <c r="B443" t="s">
        <v>1445</v>
      </c>
      <c r="C443" t="s">
        <v>1515</v>
      </c>
      <c r="D443">
        <v>251.37</v>
      </c>
      <c r="E443">
        <v>73</v>
      </c>
      <c r="F443" t="s">
        <v>4095</v>
      </c>
    </row>
    <row r="444" spans="1:6">
      <c r="A444" t="s">
        <v>946</v>
      </c>
      <c r="B444" t="s">
        <v>1446</v>
      </c>
      <c r="C444" t="s">
        <v>1518</v>
      </c>
      <c r="D444">
        <v>697.04</v>
      </c>
      <c r="E444">
        <v>77</v>
      </c>
      <c r="F444" t="s">
        <v>4096</v>
      </c>
    </row>
    <row r="445" spans="1:6">
      <c r="A445" t="s">
        <v>947</v>
      </c>
      <c r="B445" t="s">
        <v>1447</v>
      </c>
      <c r="C445" t="s">
        <v>1515</v>
      </c>
      <c r="D445">
        <v>954.59</v>
      </c>
      <c r="E445">
        <v>52</v>
      </c>
      <c r="F445" t="s">
        <v>4097</v>
      </c>
    </row>
    <row r="446" spans="1:6">
      <c r="A446" t="s">
        <v>948</v>
      </c>
      <c r="B446" t="s">
        <v>1448</v>
      </c>
      <c r="C446" t="s">
        <v>1516</v>
      </c>
      <c r="D446">
        <v>763.67</v>
      </c>
      <c r="E446">
        <v>52</v>
      </c>
      <c r="F446" t="s">
        <v>4098</v>
      </c>
    </row>
    <row r="447" spans="1:6">
      <c r="A447" t="s">
        <v>949</v>
      </c>
      <c r="B447" t="s">
        <v>1449</v>
      </c>
      <c r="C447" t="s">
        <v>1515</v>
      </c>
      <c r="D447">
        <v>260.13</v>
      </c>
      <c r="E447">
        <v>27</v>
      </c>
      <c r="F447" t="s">
        <v>4099</v>
      </c>
    </row>
    <row r="448" spans="1:6">
      <c r="A448" t="s">
        <v>950</v>
      </c>
      <c r="B448" t="s">
        <v>1450</v>
      </c>
      <c r="C448" t="s">
        <v>1518</v>
      </c>
      <c r="D448">
        <v>167.31</v>
      </c>
      <c r="E448">
        <v>-1</v>
      </c>
      <c r="F448" t="s">
        <v>4100</v>
      </c>
    </row>
    <row r="449" spans="1:6">
      <c r="A449" t="s">
        <v>951</v>
      </c>
      <c r="B449" t="s">
        <v>1451</v>
      </c>
      <c r="C449" t="s">
        <v>1516</v>
      </c>
      <c r="D449">
        <v>476.71</v>
      </c>
      <c r="E449">
        <v>16</v>
      </c>
      <c r="F449" t="s">
        <v>4101</v>
      </c>
    </row>
    <row r="450" spans="1:6">
      <c r="A450" t="s">
        <v>952</v>
      </c>
      <c r="B450" t="s">
        <v>1452</v>
      </c>
      <c r="C450" t="s">
        <v>1515</v>
      </c>
      <c r="D450">
        <v>821.49</v>
      </c>
      <c r="E450">
        <v>2</v>
      </c>
      <c r="F450" t="s">
        <v>4102</v>
      </c>
    </row>
    <row r="451" spans="1:6">
      <c r="A451" t="s">
        <v>953</v>
      </c>
      <c r="B451" t="s">
        <v>1453</v>
      </c>
      <c r="C451" t="s">
        <v>1517</v>
      </c>
      <c r="D451">
        <v>355.44</v>
      </c>
      <c r="E451">
        <v>37</v>
      </c>
      <c r="F451" t="s">
        <v>4103</v>
      </c>
    </row>
    <row r="452" spans="1:6">
      <c r="A452" t="s">
        <v>954</v>
      </c>
      <c r="B452" t="s">
        <v>1454</v>
      </c>
      <c r="C452" t="s">
        <v>1518</v>
      </c>
      <c r="D452">
        <v>484.2</v>
      </c>
      <c r="E452">
        <v>96</v>
      </c>
      <c r="F452" t="s">
        <v>4094</v>
      </c>
    </row>
    <row r="453" spans="1:6">
      <c r="A453" t="s">
        <v>955</v>
      </c>
      <c r="B453" t="s">
        <v>1455</v>
      </c>
      <c r="C453" t="s">
        <v>1517</v>
      </c>
      <c r="D453">
        <v>909.45</v>
      </c>
      <c r="E453">
        <v>0</v>
      </c>
      <c r="F453" t="s">
        <v>4095</v>
      </c>
    </row>
    <row r="454" spans="1:6">
      <c r="A454" t="s">
        <v>956</v>
      </c>
      <c r="B454" t="s">
        <v>1456</v>
      </c>
      <c r="C454" t="s">
        <v>1515</v>
      </c>
      <c r="D454">
        <v>219.38</v>
      </c>
      <c r="E454">
        <v>96</v>
      </c>
      <c r="F454" t="s">
        <v>4096</v>
      </c>
    </row>
    <row r="455" spans="1:6">
      <c r="A455" t="s">
        <v>957</v>
      </c>
      <c r="B455" t="s">
        <v>1457</v>
      </c>
      <c r="C455" t="s">
        <v>1517</v>
      </c>
      <c r="D455">
        <v>498.82</v>
      </c>
      <c r="E455">
        <v>51</v>
      </c>
      <c r="F455" t="s">
        <v>4097</v>
      </c>
    </row>
    <row r="456" spans="1:6">
      <c r="A456" t="s">
        <v>958</v>
      </c>
      <c r="B456" t="s">
        <v>1458</v>
      </c>
      <c r="C456" t="s">
        <v>1517</v>
      </c>
      <c r="D456">
        <v>266.77999999999997</v>
      </c>
      <c r="E456">
        <v>72</v>
      </c>
      <c r="F456" t="s">
        <v>4098</v>
      </c>
    </row>
    <row r="457" spans="1:6">
      <c r="A457" t="s">
        <v>959</v>
      </c>
      <c r="B457" t="s">
        <v>1459</v>
      </c>
      <c r="C457" t="s">
        <v>1518</v>
      </c>
      <c r="D457">
        <v>171.68</v>
      </c>
      <c r="E457">
        <v>67</v>
      </c>
      <c r="F457" t="s">
        <v>4099</v>
      </c>
    </row>
    <row r="458" spans="1:6">
      <c r="A458" t="s">
        <v>960</v>
      </c>
      <c r="B458" t="s">
        <v>1460</v>
      </c>
      <c r="C458" t="s">
        <v>1516</v>
      </c>
      <c r="D458">
        <v>328.08</v>
      </c>
      <c r="E458">
        <v>67</v>
      </c>
      <c r="F458" t="s">
        <v>4100</v>
      </c>
    </row>
    <row r="459" spans="1:6">
      <c r="A459" t="s">
        <v>961</v>
      </c>
      <c r="B459" t="s">
        <v>1461</v>
      </c>
      <c r="C459" t="s">
        <v>1515</v>
      </c>
      <c r="D459">
        <v>733.66</v>
      </c>
      <c r="E459">
        <v>30</v>
      </c>
      <c r="F459" t="s">
        <v>4101</v>
      </c>
    </row>
    <row r="460" spans="1:6">
      <c r="A460" t="s">
        <v>962</v>
      </c>
      <c r="B460" t="s">
        <v>1462</v>
      </c>
      <c r="C460" t="s">
        <v>1517</v>
      </c>
      <c r="D460">
        <v>958.9</v>
      </c>
      <c r="E460">
        <v>65</v>
      </c>
      <c r="F460" t="s">
        <v>4102</v>
      </c>
    </row>
    <row r="461" spans="1:6">
      <c r="A461" t="s">
        <v>963</v>
      </c>
      <c r="B461" t="s">
        <v>1463</v>
      </c>
      <c r="C461" t="s">
        <v>1518</v>
      </c>
      <c r="D461">
        <v>644.04</v>
      </c>
      <c r="E461">
        <v>51</v>
      </c>
      <c r="F461" t="s">
        <v>4103</v>
      </c>
    </row>
    <row r="462" spans="1:6">
      <c r="A462" t="s">
        <v>964</v>
      </c>
      <c r="B462" t="s">
        <v>1464</v>
      </c>
      <c r="C462" t="s">
        <v>1514</v>
      </c>
      <c r="D462">
        <v>752.65</v>
      </c>
      <c r="E462">
        <v>79</v>
      </c>
      <c r="F462" t="s">
        <v>4094</v>
      </c>
    </row>
    <row r="463" spans="1:6">
      <c r="A463" t="s">
        <v>965</v>
      </c>
      <c r="B463" t="s">
        <v>1465</v>
      </c>
      <c r="C463" t="s">
        <v>1514</v>
      </c>
      <c r="D463">
        <v>661.07</v>
      </c>
      <c r="E463">
        <v>32</v>
      </c>
      <c r="F463" t="s">
        <v>4095</v>
      </c>
    </row>
    <row r="464" spans="1:6">
      <c r="A464" t="s">
        <v>966</v>
      </c>
      <c r="B464" t="s">
        <v>1466</v>
      </c>
      <c r="C464" t="s">
        <v>1515</v>
      </c>
      <c r="D464">
        <v>122.17</v>
      </c>
      <c r="E464">
        <v>-10</v>
      </c>
      <c r="F464" t="s">
        <v>4096</v>
      </c>
    </row>
    <row r="465" spans="1:6">
      <c r="A465" t="s">
        <v>967</v>
      </c>
      <c r="B465" t="s">
        <v>1467</v>
      </c>
      <c r="C465" t="s">
        <v>1516</v>
      </c>
      <c r="D465">
        <v>788.1</v>
      </c>
      <c r="E465">
        <v>87</v>
      </c>
      <c r="F465" t="s">
        <v>4097</v>
      </c>
    </row>
    <row r="466" spans="1:6">
      <c r="A466" t="s">
        <v>968</v>
      </c>
      <c r="B466" t="s">
        <v>1468</v>
      </c>
      <c r="C466" t="s">
        <v>1514</v>
      </c>
      <c r="D466">
        <v>525.85</v>
      </c>
      <c r="E466">
        <v>88</v>
      </c>
      <c r="F466" t="s">
        <v>4098</v>
      </c>
    </row>
    <row r="467" spans="1:6">
      <c r="A467" t="s">
        <v>969</v>
      </c>
      <c r="B467" t="s">
        <v>1469</v>
      </c>
      <c r="C467" t="s">
        <v>1514</v>
      </c>
      <c r="D467">
        <v>880.15</v>
      </c>
      <c r="E467">
        <v>3</v>
      </c>
      <c r="F467" t="s">
        <v>4099</v>
      </c>
    </row>
    <row r="468" spans="1:6">
      <c r="A468" t="s">
        <v>970</v>
      </c>
      <c r="B468" t="s">
        <v>1470</v>
      </c>
      <c r="C468" t="s">
        <v>1514</v>
      </c>
      <c r="D468">
        <v>797.5</v>
      </c>
      <c r="E468">
        <v>55</v>
      </c>
      <c r="F468" t="s">
        <v>4100</v>
      </c>
    </row>
    <row r="469" spans="1:6">
      <c r="A469" t="s">
        <v>971</v>
      </c>
      <c r="B469" t="s">
        <v>1471</v>
      </c>
      <c r="C469" t="s">
        <v>1518</v>
      </c>
      <c r="D469">
        <v>714.46</v>
      </c>
      <c r="E469">
        <v>60</v>
      </c>
      <c r="F469" t="s">
        <v>4101</v>
      </c>
    </row>
    <row r="470" spans="1:6">
      <c r="A470" t="s">
        <v>972</v>
      </c>
      <c r="B470" t="s">
        <v>1472</v>
      </c>
      <c r="C470" t="s">
        <v>1516</v>
      </c>
      <c r="D470">
        <v>246.84</v>
      </c>
      <c r="E470">
        <v>62</v>
      </c>
      <c r="F470" t="s">
        <v>4102</v>
      </c>
    </row>
    <row r="471" spans="1:6">
      <c r="A471" t="s">
        <v>973</v>
      </c>
      <c r="B471" t="s">
        <v>1473</v>
      </c>
      <c r="C471" t="s">
        <v>1515</v>
      </c>
      <c r="D471">
        <v>747.89</v>
      </c>
      <c r="E471">
        <v>73</v>
      </c>
      <c r="F471" t="s">
        <v>4103</v>
      </c>
    </row>
    <row r="472" spans="1:6">
      <c r="A472" t="s">
        <v>974</v>
      </c>
      <c r="B472" t="s">
        <v>1474</v>
      </c>
      <c r="C472" t="s">
        <v>1514</v>
      </c>
      <c r="D472">
        <v>412.17</v>
      </c>
      <c r="E472">
        <v>49</v>
      </c>
      <c r="F472" t="s">
        <v>4094</v>
      </c>
    </row>
    <row r="473" spans="1:6">
      <c r="A473" t="s">
        <v>975</v>
      </c>
      <c r="B473" t="s">
        <v>1475</v>
      </c>
      <c r="C473" t="s">
        <v>1517</v>
      </c>
      <c r="D473">
        <v>208.83</v>
      </c>
      <c r="E473">
        <v>37</v>
      </c>
      <c r="F473" t="s">
        <v>4095</v>
      </c>
    </row>
    <row r="474" spans="1:6">
      <c r="A474" t="s">
        <v>976</v>
      </c>
      <c r="B474" t="s">
        <v>1476</v>
      </c>
      <c r="C474" t="s">
        <v>1514</v>
      </c>
      <c r="D474">
        <v>945.09</v>
      </c>
      <c r="E474">
        <v>31</v>
      </c>
      <c r="F474" t="s">
        <v>4096</v>
      </c>
    </row>
    <row r="475" spans="1:6">
      <c r="A475" t="s">
        <v>977</v>
      </c>
      <c r="B475" t="s">
        <v>1477</v>
      </c>
      <c r="C475" t="s">
        <v>1517</v>
      </c>
      <c r="D475">
        <v>697.99</v>
      </c>
      <c r="E475">
        <v>52</v>
      </c>
      <c r="F475" t="s">
        <v>4097</v>
      </c>
    </row>
    <row r="476" spans="1:6">
      <c r="A476" t="s">
        <v>978</v>
      </c>
      <c r="B476" t="s">
        <v>1478</v>
      </c>
      <c r="C476" t="s">
        <v>1516</v>
      </c>
      <c r="D476">
        <v>438.87</v>
      </c>
      <c r="E476">
        <v>98</v>
      </c>
      <c r="F476" t="s">
        <v>4098</v>
      </c>
    </row>
    <row r="477" spans="1:6">
      <c r="A477" t="s">
        <v>979</v>
      </c>
      <c r="B477" t="s">
        <v>1479</v>
      </c>
      <c r="C477" t="s">
        <v>1514</v>
      </c>
      <c r="D477">
        <v>933.13</v>
      </c>
      <c r="E477">
        <v>-9</v>
      </c>
      <c r="F477" t="s">
        <v>4099</v>
      </c>
    </row>
    <row r="478" spans="1:6">
      <c r="A478" t="s">
        <v>980</v>
      </c>
      <c r="B478" t="s">
        <v>1480</v>
      </c>
      <c r="C478" t="s">
        <v>1515</v>
      </c>
      <c r="D478">
        <v>212.2</v>
      </c>
      <c r="E478">
        <v>26</v>
      </c>
      <c r="F478" t="s">
        <v>4100</v>
      </c>
    </row>
    <row r="479" spans="1:6">
      <c r="A479" t="s">
        <v>981</v>
      </c>
      <c r="B479" t="s">
        <v>1481</v>
      </c>
      <c r="C479" t="s">
        <v>1518</v>
      </c>
      <c r="D479">
        <v>775.72</v>
      </c>
      <c r="E479">
        <v>89</v>
      </c>
      <c r="F479" t="s">
        <v>4101</v>
      </c>
    </row>
    <row r="480" spans="1:6">
      <c r="A480" t="s">
        <v>982</v>
      </c>
      <c r="B480" t="s">
        <v>1482</v>
      </c>
      <c r="C480" t="s">
        <v>1518</v>
      </c>
      <c r="D480">
        <v>548.39</v>
      </c>
      <c r="E480">
        <v>46</v>
      </c>
      <c r="F480" t="s">
        <v>4102</v>
      </c>
    </row>
    <row r="481" spans="1:6">
      <c r="A481" t="s">
        <v>983</v>
      </c>
      <c r="B481" t="s">
        <v>1483</v>
      </c>
      <c r="C481" t="s">
        <v>1515</v>
      </c>
      <c r="D481">
        <v>715.81</v>
      </c>
      <c r="E481">
        <v>28</v>
      </c>
      <c r="F481" t="s">
        <v>4103</v>
      </c>
    </row>
    <row r="482" spans="1:6">
      <c r="A482" t="s">
        <v>984</v>
      </c>
      <c r="B482" t="s">
        <v>1484</v>
      </c>
      <c r="C482" t="s">
        <v>1514</v>
      </c>
      <c r="D482">
        <v>910.29</v>
      </c>
      <c r="E482">
        <v>72</v>
      </c>
      <c r="F482" t="s">
        <v>4094</v>
      </c>
    </row>
    <row r="483" spans="1:6">
      <c r="A483" t="s">
        <v>985</v>
      </c>
      <c r="B483" t="s">
        <v>1485</v>
      </c>
      <c r="C483" t="s">
        <v>1516</v>
      </c>
      <c r="D483">
        <v>916.16</v>
      </c>
      <c r="E483">
        <v>31</v>
      </c>
      <c r="F483" t="s">
        <v>4095</v>
      </c>
    </row>
    <row r="484" spans="1:6">
      <c r="A484" t="s">
        <v>986</v>
      </c>
      <c r="B484" t="s">
        <v>1486</v>
      </c>
      <c r="C484" t="s">
        <v>1517</v>
      </c>
      <c r="D484">
        <v>390.05</v>
      </c>
      <c r="E484">
        <v>7</v>
      </c>
      <c r="F484" t="s">
        <v>4096</v>
      </c>
    </row>
    <row r="485" spans="1:6">
      <c r="A485" t="s">
        <v>987</v>
      </c>
      <c r="B485" t="s">
        <v>1487</v>
      </c>
      <c r="C485" t="s">
        <v>1516</v>
      </c>
      <c r="D485">
        <v>972.19</v>
      </c>
      <c r="E485">
        <v>57</v>
      </c>
      <c r="F485" t="s">
        <v>4097</v>
      </c>
    </row>
    <row r="486" spans="1:6">
      <c r="A486" t="s">
        <v>988</v>
      </c>
      <c r="B486" t="s">
        <v>1488</v>
      </c>
      <c r="C486" t="s">
        <v>1515</v>
      </c>
      <c r="D486">
        <v>469.35</v>
      </c>
      <c r="E486">
        <v>11</v>
      </c>
      <c r="F486" t="s">
        <v>4098</v>
      </c>
    </row>
    <row r="487" spans="1:6">
      <c r="A487" t="s">
        <v>989</v>
      </c>
      <c r="B487" t="s">
        <v>1489</v>
      </c>
      <c r="C487" t="s">
        <v>1516</v>
      </c>
      <c r="D487">
        <v>954.63</v>
      </c>
      <c r="E487">
        <v>-7</v>
      </c>
      <c r="F487" t="s">
        <v>4099</v>
      </c>
    </row>
    <row r="488" spans="1:6">
      <c r="A488" t="s">
        <v>990</v>
      </c>
      <c r="B488" t="s">
        <v>1490</v>
      </c>
      <c r="C488" t="s">
        <v>1514</v>
      </c>
      <c r="D488">
        <v>555.6</v>
      </c>
      <c r="E488">
        <v>-8</v>
      </c>
      <c r="F488" t="s">
        <v>4100</v>
      </c>
    </row>
    <row r="489" spans="1:6">
      <c r="A489" t="s">
        <v>991</v>
      </c>
      <c r="B489" t="s">
        <v>1491</v>
      </c>
      <c r="C489" t="s">
        <v>1517</v>
      </c>
      <c r="D489">
        <v>223.33</v>
      </c>
      <c r="E489">
        <v>19</v>
      </c>
      <c r="F489" t="s">
        <v>4101</v>
      </c>
    </row>
    <row r="490" spans="1:6">
      <c r="A490" t="s">
        <v>992</v>
      </c>
      <c r="B490" t="s">
        <v>1492</v>
      </c>
      <c r="C490" t="s">
        <v>1514</v>
      </c>
      <c r="D490">
        <v>228.16</v>
      </c>
      <c r="E490">
        <v>82</v>
      </c>
      <c r="F490" t="s">
        <v>4102</v>
      </c>
    </row>
    <row r="491" spans="1:6">
      <c r="A491" t="s">
        <v>993</v>
      </c>
      <c r="B491" t="s">
        <v>1493</v>
      </c>
      <c r="C491" t="s">
        <v>1515</v>
      </c>
      <c r="D491">
        <v>624.48</v>
      </c>
      <c r="E491">
        <v>20</v>
      </c>
      <c r="F491" t="s">
        <v>4103</v>
      </c>
    </row>
    <row r="492" spans="1:6">
      <c r="A492" t="s">
        <v>994</v>
      </c>
      <c r="B492" t="s">
        <v>1494</v>
      </c>
      <c r="C492" t="s">
        <v>1516</v>
      </c>
      <c r="D492">
        <v>849.96</v>
      </c>
      <c r="E492">
        <v>88</v>
      </c>
      <c r="F492" t="s">
        <v>4094</v>
      </c>
    </row>
    <row r="493" spans="1:6">
      <c r="A493" t="s">
        <v>995</v>
      </c>
      <c r="B493" t="s">
        <v>1495</v>
      </c>
      <c r="C493" t="s">
        <v>1517</v>
      </c>
      <c r="D493">
        <v>835.6</v>
      </c>
      <c r="E493">
        <v>41</v>
      </c>
      <c r="F493" t="s">
        <v>4095</v>
      </c>
    </row>
    <row r="494" spans="1:6">
      <c r="A494" t="s">
        <v>996</v>
      </c>
      <c r="B494" t="s">
        <v>1496</v>
      </c>
      <c r="C494" t="s">
        <v>1516</v>
      </c>
      <c r="D494">
        <v>262.29000000000002</v>
      </c>
      <c r="E494">
        <v>47</v>
      </c>
      <c r="F494" t="s">
        <v>4096</v>
      </c>
    </row>
    <row r="495" spans="1:6">
      <c r="A495" t="s">
        <v>997</v>
      </c>
      <c r="B495" t="s">
        <v>1497</v>
      </c>
      <c r="C495" t="s">
        <v>1515</v>
      </c>
      <c r="D495">
        <v>515.14</v>
      </c>
      <c r="E495">
        <v>-8</v>
      </c>
      <c r="F495" t="s">
        <v>4097</v>
      </c>
    </row>
    <row r="496" spans="1:6">
      <c r="A496" t="s">
        <v>998</v>
      </c>
      <c r="B496" t="s">
        <v>1498</v>
      </c>
      <c r="C496" t="s">
        <v>1517</v>
      </c>
      <c r="D496">
        <v>869.96</v>
      </c>
      <c r="E496">
        <v>15</v>
      </c>
      <c r="F496" t="s">
        <v>4098</v>
      </c>
    </row>
    <row r="497" spans="1:6">
      <c r="A497" t="s">
        <v>999</v>
      </c>
      <c r="B497" t="s">
        <v>1499</v>
      </c>
      <c r="C497" t="s">
        <v>1516</v>
      </c>
      <c r="D497">
        <v>522.66999999999996</v>
      </c>
      <c r="E497">
        <v>76</v>
      </c>
      <c r="F497" t="s">
        <v>4099</v>
      </c>
    </row>
    <row r="498" spans="1:6">
      <c r="A498" t="s">
        <v>1000</v>
      </c>
      <c r="B498" t="s">
        <v>1500</v>
      </c>
      <c r="C498" t="s">
        <v>1515</v>
      </c>
      <c r="D498">
        <v>357.51</v>
      </c>
      <c r="E498">
        <v>96</v>
      </c>
      <c r="F498" t="s">
        <v>4100</v>
      </c>
    </row>
    <row r="499" spans="1:6">
      <c r="A499" t="s">
        <v>1001</v>
      </c>
      <c r="B499" t="s">
        <v>1501</v>
      </c>
      <c r="C499" t="s">
        <v>1516</v>
      </c>
      <c r="D499">
        <v>316.04000000000002</v>
      </c>
      <c r="E499">
        <v>68</v>
      </c>
      <c r="F499" t="s">
        <v>4101</v>
      </c>
    </row>
    <row r="500" spans="1:6">
      <c r="A500" t="s">
        <v>1002</v>
      </c>
      <c r="B500" t="s">
        <v>1502</v>
      </c>
      <c r="C500" t="s">
        <v>1514</v>
      </c>
      <c r="D500">
        <v>637.07000000000005</v>
      </c>
      <c r="E500">
        <v>-8</v>
      </c>
      <c r="F500" t="s">
        <v>4102</v>
      </c>
    </row>
    <row r="501" spans="1:6">
      <c r="A501" t="s">
        <v>1003</v>
      </c>
      <c r="B501" t="s">
        <v>1503</v>
      </c>
      <c r="C501" t="s">
        <v>1518</v>
      </c>
      <c r="D501">
        <v>767.59</v>
      </c>
      <c r="E501">
        <v>4</v>
      </c>
      <c r="F501" t="s">
        <v>4103</v>
      </c>
    </row>
    <row r="502" spans="1:6">
      <c r="A502" t="s">
        <v>1004</v>
      </c>
      <c r="B502" t="s">
        <v>1504</v>
      </c>
      <c r="C502" t="s">
        <v>1517</v>
      </c>
      <c r="D502">
        <v>105.85</v>
      </c>
      <c r="E502">
        <v>22</v>
      </c>
      <c r="F502" t="s">
        <v>4094</v>
      </c>
    </row>
    <row r="503" spans="1:6">
      <c r="A503" t="s">
        <v>1005</v>
      </c>
      <c r="B503" t="s">
        <v>1505</v>
      </c>
      <c r="C503" t="s">
        <v>1515</v>
      </c>
      <c r="D503">
        <v>101.25</v>
      </c>
      <c r="E503">
        <v>0</v>
      </c>
      <c r="F503" t="s">
        <v>4095</v>
      </c>
    </row>
    <row r="504" spans="1:6">
      <c r="A504" t="s">
        <v>1006</v>
      </c>
      <c r="B504" t="s">
        <v>1506</v>
      </c>
      <c r="C504" t="s">
        <v>1516</v>
      </c>
      <c r="D504">
        <v>711.14</v>
      </c>
      <c r="E504">
        <v>16</v>
      </c>
      <c r="F504" t="s">
        <v>4096</v>
      </c>
    </row>
    <row r="505" spans="1:6">
      <c r="A505" t="s">
        <v>1007</v>
      </c>
      <c r="B505" t="s">
        <v>1507</v>
      </c>
      <c r="C505" t="s">
        <v>1515</v>
      </c>
      <c r="D505">
        <v>260.72000000000003</v>
      </c>
      <c r="E505">
        <v>-4</v>
      </c>
      <c r="F505" t="s">
        <v>4097</v>
      </c>
    </row>
    <row r="506" spans="1:6">
      <c r="A506" t="s">
        <v>1008</v>
      </c>
      <c r="B506" t="s">
        <v>1508</v>
      </c>
      <c r="C506" t="s">
        <v>1514</v>
      </c>
      <c r="D506">
        <v>732.11</v>
      </c>
      <c r="E506">
        <v>49</v>
      </c>
      <c r="F506" t="s">
        <v>4098</v>
      </c>
    </row>
    <row r="507" spans="1:6">
      <c r="A507" t="s">
        <v>1009</v>
      </c>
      <c r="B507" t="s">
        <v>1509</v>
      </c>
      <c r="C507" t="s">
        <v>1514</v>
      </c>
      <c r="D507">
        <v>408.03</v>
      </c>
      <c r="E507">
        <v>78</v>
      </c>
      <c r="F507" t="s">
        <v>4099</v>
      </c>
    </row>
    <row r="508" spans="1:6">
      <c r="A508" t="s">
        <v>1010</v>
      </c>
      <c r="B508" t="s">
        <v>1510</v>
      </c>
      <c r="C508" t="s">
        <v>1515</v>
      </c>
      <c r="D508">
        <v>273.8</v>
      </c>
      <c r="E508">
        <v>51</v>
      </c>
      <c r="F508" t="s">
        <v>4100</v>
      </c>
    </row>
    <row r="509" spans="1:6">
      <c r="A509" t="s">
        <v>1011</v>
      </c>
      <c r="B509" t="s">
        <v>1511</v>
      </c>
      <c r="C509" t="s">
        <v>1515</v>
      </c>
      <c r="D509">
        <v>424.2</v>
      </c>
      <c r="E509">
        <v>18</v>
      </c>
      <c r="F509" t="s">
        <v>4101</v>
      </c>
    </row>
    <row r="510" spans="1:6">
      <c r="A510" t="s">
        <v>1012</v>
      </c>
      <c r="B510" t="s">
        <v>1512</v>
      </c>
      <c r="C510" t="s">
        <v>1516</v>
      </c>
      <c r="D510">
        <v>468.88</v>
      </c>
      <c r="E510">
        <v>83</v>
      </c>
      <c r="F510" t="s">
        <v>4102</v>
      </c>
    </row>
    <row r="511" spans="1:6">
      <c r="A511" t="s">
        <v>1013</v>
      </c>
      <c r="B511" t="s">
        <v>1513</v>
      </c>
      <c r="C511" t="s">
        <v>1515</v>
      </c>
      <c r="D511">
        <v>975.37</v>
      </c>
      <c r="E511">
        <v>38</v>
      </c>
      <c r="F511" t="s">
        <v>4103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091C-7DA2-411D-8FA7-0D554E480A97}">
  <sheetPr codeName="Sheet10"/>
  <dimension ref="A1:J17"/>
  <sheetViews>
    <sheetView topLeftCell="D1" workbookViewId="0">
      <selection activeCell="J3" sqref="J3"/>
    </sheetView>
  </sheetViews>
  <sheetFormatPr defaultRowHeight="14.4"/>
  <cols>
    <col min="1" max="1" width="20.88671875" customWidth="1"/>
    <col min="2" max="2" width="18.33203125" bestFit="1" customWidth="1"/>
    <col min="4" max="4" width="17.5546875" bestFit="1" customWidth="1"/>
    <col min="7" max="7" width="11.5546875" bestFit="1" customWidth="1"/>
    <col min="8" max="8" width="18.33203125" bestFit="1" customWidth="1"/>
    <col min="9" max="9" width="22.6640625" bestFit="1" customWidth="1"/>
    <col min="13" max="13" width="13.5546875" bestFit="1" customWidth="1"/>
  </cols>
  <sheetData>
    <row r="1" spans="1:10" ht="36">
      <c r="A1" s="27" t="s">
        <v>4198</v>
      </c>
    </row>
    <row r="2" spans="1:10">
      <c r="A2" s="17" t="s">
        <v>4150</v>
      </c>
      <c r="B2" s="26" t="s">
        <v>4166</v>
      </c>
      <c r="G2" s="21" t="s">
        <v>4200</v>
      </c>
      <c r="H2" s="21" t="s">
        <v>4199</v>
      </c>
      <c r="I2" t="s">
        <v>4197</v>
      </c>
      <c r="J2" t="s">
        <v>4201</v>
      </c>
    </row>
    <row r="3" spans="1:10">
      <c r="A3" s="16" t="s">
        <v>4168</v>
      </c>
      <c r="B3" t="s">
        <v>4183</v>
      </c>
      <c r="E3" s="18" t="s">
        <v>4151</v>
      </c>
      <c r="F3">
        <v>10001</v>
      </c>
      <c r="G3">
        <f>LEN(A3)</f>
        <v>13</v>
      </c>
      <c r="H3">
        <f>FIND("-",A3,1)</f>
        <v>8</v>
      </c>
      <c r="I3" t="str">
        <f>LEFT(A3,FIND("-",A3,1) - 1)</f>
        <v>NewYork</v>
      </c>
      <c r="J3" t="str">
        <f>RIGHT(A3, LEN(A3) - FIND("-", A3,1))</f>
        <v>10001</v>
      </c>
    </row>
    <row r="4" spans="1:10">
      <c r="A4" s="16" t="s">
        <v>4169</v>
      </c>
      <c r="B4" t="s">
        <v>4196</v>
      </c>
      <c r="E4" s="18" t="s">
        <v>4152</v>
      </c>
      <c r="F4">
        <v>90001</v>
      </c>
      <c r="G4">
        <f t="shared" ref="G4:G17" si="0">LEN(A4)</f>
        <v>16</v>
      </c>
      <c r="H4">
        <f t="shared" ref="H4:H17" si="1">FIND("-",A4,1)</f>
        <v>11</v>
      </c>
      <c r="I4" t="str">
        <f>LEFT(A4,FIND("-",A4,1) - 1)</f>
        <v>LosAngeles</v>
      </c>
      <c r="J4" t="str">
        <f t="shared" ref="J4:J17" si="2">RIGHT(A4, LEN(A4) - FIND("-", A4,1))</f>
        <v>90001</v>
      </c>
    </row>
    <row r="5" spans="1:10">
      <c r="A5" s="16" t="s">
        <v>4170</v>
      </c>
      <c r="B5" t="s">
        <v>4167</v>
      </c>
      <c r="E5" s="18" t="s">
        <v>4153</v>
      </c>
      <c r="F5">
        <v>60601</v>
      </c>
      <c r="G5">
        <f t="shared" si="0"/>
        <v>13</v>
      </c>
      <c r="H5">
        <f t="shared" si="1"/>
        <v>8</v>
      </c>
      <c r="I5" t="str">
        <f t="shared" ref="I5:I17" si="3">LEFT(A5,FIND("-",A5,1) - 1)</f>
        <v>Chicago</v>
      </c>
      <c r="J5" t="str">
        <f t="shared" si="2"/>
        <v>60601</v>
      </c>
    </row>
    <row r="6" spans="1:10">
      <c r="A6" s="16" t="s">
        <v>4171</v>
      </c>
      <c r="B6" t="s">
        <v>4184</v>
      </c>
      <c r="E6" s="18" t="s">
        <v>4154</v>
      </c>
      <c r="F6">
        <v>77001</v>
      </c>
      <c r="G6">
        <f t="shared" si="0"/>
        <v>13</v>
      </c>
      <c r="H6">
        <f t="shared" si="1"/>
        <v>8</v>
      </c>
      <c r="I6" t="str">
        <f t="shared" si="3"/>
        <v>Houston</v>
      </c>
      <c r="J6" t="str">
        <f t="shared" si="2"/>
        <v>77001</v>
      </c>
    </row>
    <row r="7" spans="1:10">
      <c r="A7" s="16" t="s">
        <v>4172</v>
      </c>
      <c r="B7" t="s">
        <v>4185</v>
      </c>
      <c r="E7" s="18" t="s">
        <v>4155</v>
      </c>
      <c r="F7">
        <v>85001</v>
      </c>
      <c r="G7">
        <f t="shared" si="0"/>
        <v>13</v>
      </c>
      <c r="H7">
        <f t="shared" si="1"/>
        <v>8</v>
      </c>
      <c r="I7" t="str">
        <f t="shared" si="3"/>
        <v>Phoenix</v>
      </c>
      <c r="J7" t="str">
        <f t="shared" si="2"/>
        <v>85001</v>
      </c>
    </row>
    <row r="8" spans="1:10">
      <c r="A8" s="16" t="s">
        <v>4173</v>
      </c>
      <c r="B8" t="s">
        <v>4186</v>
      </c>
      <c r="E8" s="18" t="s">
        <v>4156</v>
      </c>
      <c r="F8">
        <v>19101</v>
      </c>
      <c r="G8">
        <f t="shared" si="0"/>
        <v>18</v>
      </c>
      <c r="H8">
        <f t="shared" si="1"/>
        <v>13</v>
      </c>
      <c r="I8" t="str">
        <f t="shared" si="3"/>
        <v>Philadelphia</v>
      </c>
      <c r="J8" t="str">
        <f t="shared" si="2"/>
        <v>19101</v>
      </c>
    </row>
    <row r="9" spans="1:10">
      <c r="A9" s="16" t="s">
        <v>4174</v>
      </c>
      <c r="B9" t="s">
        <v>4187</v>
      </c>
      <c r="E9" s="18" t="s">
        <v>4157</v>
      </c>
      <c r="F9">
        <v>78201</v>
      </c>
      <c r="G9">
        <f t="shared" si="0"/>
        <v>16</v>
      </c>
      <c r="H9">
        <f t="shared" si="1"/>
        <v>11</v>
      </c>
      <c r="I9" t="str">
        <f t="shared" si="3"/>
        <v>SanAntonio</v>
      </c>
      <c r="J9" t="str">
        <f t="shared" si="2"/>
        <v>78201</v>
      </c>
    </row>
    <row r="10" spans="1:10">
      <c r="A10" s="16" t="s">
        <v>4175</v>
      </c>
      <c r="B10" t="s">
        <v>4188</v>
      </c>
      <c r="E10" s="18" t="s">
        <v>4158</v>
      </c>
      <c r="F10">
        <v>92101</v>
      </c>
      <c r="G10">
        <f t="shared" si="0"/>
        <v>14</v>
      </c>
      <c r="H10">
        <f t="shared" si="1"/>
        <v>9</v>
      </c>
      <c r="I10" t="str">
        <f t="shared" si="3"/>
        <v>SanDiego</v>
      </c>
      <c r="J10" t="str">
        <f t="shared" si="2"/>
        <v>92101</v>
      </c>
    </row>
    <row r="11" spans="1:10">
      <c r="A11" s="16" t="s">
        <v>4176</v>
      </c>
      <c r="B11" t="s">
        <v>4189</v>
      </c>
      <c r="E11" s="18" t="s">
        <v>4159</v>
      </c>
      <c r="F11">
        <v>75201</v>
      </c>
      <c r="G11">
        <f t="shared" si="0"/>
        <v>12</v>
      </c>
      <c r="H11">
        <f t="shared" si="1"/>
        <v>7</v>
      </c>
      <c r="I11" t="str">
        <f t="shared" si="3"/>
        <v>Dallas</v>
      </c>
      <c r="J11" t="str">
        <f t="shared" si="2"/>
        <v>75201</v>
      </c>
    </row>
    <row r="12" spans="1:10">
      <c r="A12" s="16" t="s">
        <v>4177</v>
      </c>
      <c r="B12" t="s">
        <v>4190</v>
      </c>
      <c r="E12" s="18" t="s">
        <v>4160</v>
      </c>
      <c r="F12">
        <v>95101</v>
      </c>
      <c r="G12">
        <f t="shared" si="0"/>
        <v>13</v>
      </c>
      <c r="H12">
        <f t="shared" si="1"/>
        <v>8</v>
      </c>
      <c r="I12" t="str">
        <f t="shared" si="3"/>
        <v>SanJose</v>
      </c>
      <c r="J12" t="str">
        <f t="shared" si="2"/>
        <v>95101</v>
      </c>
    </row>
    <row r="13" spans="1:10">
      <c r="A13" s="16" t="s">
        <v>4178</v>
      </c>
      <c r="B13" t="s">
        <v>4191</v>
      </c>
      <c r="E13" s="18" t="s">
        <v>4161</v>
      </c>
      <c r="F13">
        <v>73301</v>
      </c>
      <c r="G13">
        <f t="shared" si="0"/>
        <v>12</v>
      </c>
      <c r="H13">
        <f t="shared" si="1"/>
        <v>7</v>
      </c>
      <c r="I13" t="str">
        <f t="shared" si="3"/>
        <v>Austin</v>
      </c>
      <c r="J13" t="str">
        <f t="shared" si="2"/>
        <v>73301</v>
      </c>
    </row>
    <row r="14" spans="1:10">
      <c r="A14" s="16" t="s">
        <v>4179</v>
      </c>
      <c r="B14" t="s">
        <v>4192</v>
      </c>
      <c r="E14" s="18" t="s">
        <v>4162</v>
      </c>
      <c r="F14">
        <v>32099</v>
      </c>
      <c r="G14">
        <f t="shared" si="0"/>
        <v>18</v>
      </c>
      <c r="H14">
        <f t="shared" si="1"/>
        <v>13</v>
      </c>
      <c r="I14" t="str">
        <f t="shared" si="3"/>
        <v>Jacksonville</v>
      </c>
      <c r="J14" t="str">
        <f t="shared" si="2"/>
        <v>32099</v>
      </c>
    </row>
    <row r="15" spans="1:10">
      <c r="A15" s="16" t="s">
        <v>4180</v>
      </c>
      <c r="B15" t="s">
        <v>4193</v>
      </c>
      <c r="E15" s="18" t="s">
        <v>4163</v>
      </c>
      <c r="F15">
        <v>76101</v>
      </c>
      <c r="G15">
        <f t="shared" si="0"/>
        <v>15</v>
      </c>
      <c r="H15">
        <f t="shared" si="1"/>
        <v>10</v>
      </c>
      <c r="I15" t="str">
        <f t="shared" si="3"/>
        <v>FortWorth</v>
      </c>
      <c r="J15" t="str">
        <f t="shared" si="2"/>
        <v>76101</v>
      </c>
    </row>
    <row r="16" spans="1:10">
      <c r="A16" s="16" t="s">
        <v>4181</v>
      </c>
      <c r="B16" t="s">
        <v>4194</v>
      </c>
      <c r="E16" s="18" t="s">
        <v>4164</v>
      </c>
      <c r="F16">
        <v>43085</v>
      </c>
      <c r="G16">
        <f t="shared" si="0"/>
        <v>14</v>
      </c>
      <c r="H16">
        <f t="shared" si="1"/>
        <v>9</v>
      </c>
      <c r="I16" t="str">
        <f t="shared" si="3"/>
        <v>Columbus</v>
      </c>
      <c r="J16" t="str">
        <f t="shared" si="2"/>
        <v>43085</v>
      </c>
    </row>
    <row r="17" spans="1:10">
      <c r="A17" s="16" t="s">
        <v>4182</v>
      </c>
      <c r="B17" t="s">
        <v>4195</v>
      </c>
      <c r="E17" s="18" t="s">
        <v>4165</v>
      </c>
      <c r="F17">
        <v>46201</v>
      </c>
      <c r="G17">
        <f t="shared" si="0"/>
        <v>18</v>
      </c>
      <c r="H17">
        <f t="shared" si="1"/>
        <v>13</v>
      </c>
      <c r="I17" t="str">
        <f t="shared" si="3"/>
        <v>Indianapolis</v>
      </c>
      <c r="J17" t="str">
        <f t="shared" si="2"/>
        <v>46201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398E-8F3C-43A3-BE02-5EA259FF6A49}">
  <sheetPr codeName="Sheet11"/>
  <dimension ref="A1:M20"/>
  <sheetViews>
    <sheetView zoomScale="134" workbookViewId="0">
      <selection activeCell="F2" sqref="F2"/>
    </sheetView>
  </sheetViews>
  <sheetFormatPr defaultRowHeight="14.4"/>
  <cols>
    <col min="1" max="1" width="11.5546875" bestFit="1" customWidth="1"/>
    <col min="2" max="2" width="13" customWidth="1"/>
    <col min="3" max="3" width="11.109375" bestFit="1" customWidth="1"/>
    <col min="4" max="4" width="13.109375" customWidth="1"/>
    <col min="5" max="5" width="19" bestFit="1" customWidth="1"/>
    <col min="6" max="6" width="20.44140625" customWidth="1"/>
    <col min="8" max="8" width="22.88671875" bestFit="1" customWidth="1"/>
    <col min="9" max="9" width="10.109375" bestFit="1" customWidth="1"/>
    <col min="10" max="10" width="13.109375" bestFit="1" customWidth="1"/>
    <col min="11" max="11" width="17.6640625" customWidth="1"/>
  </cols>
  <sheetData>
    <row r="1" spans="1:11">
      <c r="A1" s="6" t="s">
        <v>4202</v>
      </c>
      <c r="B1" s="6" t="s">
        <v>4203</v>
      </c>
      <c r="C1" s="6" t="s">
        <v>2</v>
      </c>
      <c r="D1" s="6" t="s">
        <v>506</v>
      </c>
      <c r="E1" s="28" t="s">
        <v>4204</v>
      </c>
      <c r="F1" s="6" t="s">
        <v>4205</v>
      </c>
      <c r="G1" s="28" t="s">
        <v>4206</v>
      </c>
      <c r="H1" s="21" t="s">
        <v>4339</v>
      </c>
      <c r="J1" s="50" t="s">
        <v>4207</v>
      </c>
      <c r="K1" s="50"/>
    </row>
    <row r="2" spans="1:11">
      <c r="A2" s="5" t="s">
        <v>3557</v>
      </c>
      <c r="B2" s="5" t="s">
        <v>5</v>
      </c>
      <c r="C2" s="5" t="s">
        <v>504</v>
      </c>
      <c r="D2" s="5">
        <v>72704</v>
      </c>
      <c r="E2" s="5" t="str">
        <f>IF(D2&gt;=$I$3,"Target Completed","Target not completed")</f>
        <v>Target Completed</v>
      </c>
      <c r="F2" s="5">
        <f>IF(D2&gt;75000, 20%*D2,IF(D2&gt;50000,15%*D2,10%*D2))</f>
        <v>10905.6</v>
      </c>
      <c r="G2" cm="1">
        <f t="array" ref="G2">_xlfn.IFS(D2&gt;75000,20%*D2,D2&gt;=50000,D2*15%,D2&lt;50000,D2*10)</f>
        <v>10905.6</v>
      </c>
      <c r="H2">
        <f>IF(D2&gt;=$I$2,20%*D2,IF(D2&gt;=$I$3,15%*D2,10%*D2))</f>
        <v>10905.6</v>
      </c>
      <c r="I2">
        <v>75000</v>
      </c>
      <c r="J2" t="s">
        <v>4208</v>
      </c>
      <c r="K2" t="s">
        <v>4209</v>
      </c>
    </row>
    <row r="3" spans="1:11">
      <c r="A3" s="5" t="s">
        <v>3558</v>
      </c>
      <c r="B3" s="5" t="s">
        <v>6</v>
      </c>
      <c r="C3" s="5" t="s">
        <v>505</v>
      </c>
      <c r="D3" s="5">
        <v>44718</v>
      </c>
      <c r="E3" s="5" t="str">
        <f>IF(D3&gt;=$I$3,"Target Completed","Target not completed")</f>
        <v>Target not completed</v>
      </c>
      <c r="F3" s="5">
        <f t="shared" ref="F3:F13" si="0">IF(D3&gt;75000, 20%*D3,IF(D3&gt;50000,15%*D3,10%*D3))</f>
        <v>4471.8</v>
      </c>
      <c r="G3" cm="1">
        <f t="array" ref="G3">_xlfn.IFS(D3&gt;75000,20%*D3,D3&gt;=50000,D3*15%,D3&lt;50000,D3*10)</f>
        <v>447180</v>
      </c>
      <c r="H3">
        <f t="shared" ref="H3:H13" si="1">IF(D3&gt;=$I$2,20%*D3,IF(D3&gt;=$I$3,15%*D3,10%*D3))</f>
        <v>4471.8</v>
      </c>
      <c r="I3">
        <v>50000</v>
      </c>
      <c r="J3" t="s">
        <v>4210</v>
      </c>
      <c r="K3" t="s">
        <v>4211</v>
      </c>
    </row>
    <row r="4" spans="1:11">
      <c r="A4" s="5" t="s">
        <v>3559</v>
      </c>
      <c r="B4" s="5" t="s">
        <v>7</v>
      </c>
      <c r="C4" s="5" t="s">
        <v>506</v>
      </c>
      <c r="D4" s="5">
        <v>35210</v>
      </c>
      <c r="E4" s="5" t="str">
        <f>IF(D4&gt;=$I$3,"Target Completed","Target not completed")</f>
        <v>Target not completed</v>
      </c>
      <c r="F4" s="5">
        <f t="shared" si="0"/>
        <v>3521</v>
      </c>
      <c r="G4" cm="1">
        <f t="array" ref="G4">_xlfn.IFS(D4&gt;75000,20%*D4,D4&gt;=50000,D4*15%,D4&lt;50000,D4*10)</f>
        <v>352100</v>
      </c>
      <c r="H4">
        <f t="shared" si="1"/>
        <v>3521</v>
      </c>
      <c r="J4" t="s">
        <v>4212</v>
      </c>
      <c r="K4" t="s">
        <v>4213</v>
      </c>
    </row>
    <row r="5" spans="1:11">
      <c r="A5" s="5" t="s">
        <v>3560</v>
      </c>
      <c r="B5" s="5" t="s">
        <v>8</v>
      </c>
      <c r="C5" s="5" t="s">
        <v>504</v>
      </c>
      <c r="D5" s="5">
        <v>30681</v>
      </c>
      <c r="E5" s="5" t="str">
        <f t="shared" ref="E5:E13" si="2">IF(D5&gt;=$I$3,"Target Completed","Target not completed")</f>
        <v>Target not completed</v>
      </c>
      <c r="F5" s="5">
        <f t="shared" si="0"/>
        <v>3068.1000000000004</v>
      </c>
      <c r="G5" cm="1">
        <f t="array" ref="G5">_xlfn.IFS(D5&gt;75000,20%*D5,D5&gt;=50000,D5*15%,D5&lt;50000,D5*10)</f>
        <v>306810</v>
      </c>
      <c r="H5">
        <f t="shared" si="1"/>
        <v>3068.1000000000004</v>
      </c>
    </row>
    <row r="6" spans="1:11">
      <c r="A6" s="5" t="s">
        <v>3561</v>
      </c>
      <c r="B6" s="5" t="s">
        <v>9</v>
      </c>
      <c r="C6" s="5" t="s">
        <v>505</v>
      </c>
      <c r="D6" s="5">
        <v>47487</v>
      </c>
      <c r="E6" s="5" t="str">
        <f t="shared" si="2"/>
        <v>Target not completed</v>
      </c>
      <c r="F6" s="5">
        <f t="shared" si="0"/>
        <v>4748.7</v>
      </c>
      <c r="G6" cm="1">
        <f t="array" ref="G6">_xlfn.IFS(D6&gt;75000,20%*D6,D6&gt;=50000,D6*15%,D6&lt;50000,D6*10)</f>
        <v>474870</v>
      </c>
      <c r="H6">
        <f t="shared" si="1"/>
        <v>4748.7</v>
      </c>
    </row>
    <row r="7" spans="1:11">
      <c r="A7" s="5" t="s">
        <v>3562</v>
      </c>
      <c r="B7" s="5" t="s">
        <v>7</v>
      </c>
      <c r="C7" s="5" t="s">
        <v>505</v>
      </c>
      <c r="D7" s="5">
        <v>75613</v>
      </c>
      <c r="E7" s="5" t="str">
        <f t="shared" si="2"/>
        <v>Target Completed</v>
      </c>
      <c r="F7" s="5">
        <f t="shared" si="0"/>
        <v>15122.6</v>
      </c>
      <c r="G7" cm="1">
        <f t="array" ref="G7">_xlfn.IFS(D7&gt;75000,20%*D7,D7&gt;=50000,D7*15%,D7&lt;50000,D7*10)</f>
        <v>15122.6</v>
      </c>
      <c r="H7">
        <f t="shared" si="1"/>
        <v>15122.6</v>
      </c>
      <c r="J7" s="51" t="s">
        <v>4214</v>
      </c>
      <c r="K7" s="51"/>
    </row>
    <row r="8" spans="1:11">
      <c r="A8" s="5" t="s">
        <v>3563</v>
      </c>
      <c r="B8" s="5" t="s">
        <v>10</v>
      </c>
      <c r="C8" s="5" t="s">
        <v>506</v>
      </c>
      <c r="D8" s="5">
        <v>63671</v>
      </c>
      <c r="E8" s="5" t="str">
        <f t="shared" si="2"/>
        <v>Target Completed</v>
      </c>
      <c r="F8" s="5">
        <f t="shared" si="0"/>
        <v>9550.65</v>
      </c>
      <c r="G8" cm="1">
        <f t="array" ref="G8">_xlfn.IFS(D8&gt;75000,20%*D8,D8&gt;=50000,D8*15%,D8&lt;50000,D8*10)</f>
        <v>9550.65</v>
      </c>
      <c r="H8">
        <f t="shared" si="1"/>
        <v>9550.65</v>
      </c>
      <c r="J8" t="s">
        <v>506</v>
      </c>
      <c r="K8" t="s">
        <v>4215</v>
      </c>
    </row>
    <row r="9" spans="1:11">
      <c r="A9" s="5" t="s">
        <v>3564</v>
      </c>
      <c r="B9" s="5" t="s">
        <v>11</v>
      </c>
      <c r="C9" s="5" t="s">
        <v>504</v>
      </c>
      <c r="D9" s="5">
        <v>38966</v>
      </c>
      <c r="E9" s="5" t="str">
        <f t="shared" si="2"/>
        <v>Target not completed</v>
      </c>
      <c r="F9" s="5">
        <f t="shared" si="0"/>
        <v>3896.6000000000004</v>
      </c>
      <c r="G9" cm="1">
        <f t="array" ref="G9">_xlfn.IFS(D9&gt;75000,20%*D9,D9&gt;=50000,D9*15%,D9&lt;50000,D9*10)</f>
        <v>389660</v>
      </c>
      <c r="H9">
        <f t="shared" si="1"/>
        <v>3896.6000000000004</v>
      </c>
      <c r="J9" t="s">
        <v>4216</v>
      </c>
      <c r="K9" s="29">
        <v>0.2</v>
      </c>
    </row>
    <row r="10" spans="1:11">
      <c r="A10" s="5" t="s">
        <v>3565</v>
      </c>
      <c r="B10" s="5" t="s">
        <v>12</v>
      </c>
      <c r="C10" s="5" t="s">
        <v>505</v>
      </c>
      <c r="D10" s="5">
        <v>77052</v>
      </c>
      <c r="E10" s="5" t="str">
        <f t="shared" si="2"/>
        <v>Target Completed</v>
      </c>
      <c r="F10" s="5">
        <f t="shared" si="0"/>
        <v>15410.400000000001</v>
      </c>
      <c r="G10" cm="1">
        <f t="array" ref="G10">_xlfn.IFS(D10&gt;75000,20%*D10,D10&gt;=50000,D10*15%,D10&lt;50000,D10*10)</f>
        <v>15410.400000000001</v>
      </c>
      <c r="H10">
        <f t="shared" si="1"/>
        <v>15410.400000000001</v>
      </c>
      <c r="J10" t="s">
        <v>4217</v>
      </c>
      <c r="K10" s="29">
        <v>0.15</v>
      </c>
    </row>
    <row r="11" spans="1:11">
      <c r="A11" s="5" t="s">
        <v>3566</v>
      </c>
      <c r="B11" s="5" t="s">
        <v>13</v>
      </c>
      <c r="C11" s="5" t="s">
        <v>506</v>
      </c>
      <c r="D11" s="5">
        <v>86570</v>
      </c>
      <c r="E11" s="5" t="str">
        <f t="shared" si="2"/>
        <v>Target Completed</v>
      </c>
      <c r="F11" s="5">
        <f t="shared" si="0"/>
        <v>17314</v>
      </c>
      <c r="G11" cm="1">
        <f t="array" ref="G11">_xlfn.IFS(D11&gt;75000,20%*D11,D11&gt;=50000,D11*15%,D11&lt;50000,D11*10)</f>
        <v>17314</v>
      </c>
      <c r="H11">
        <f t="shared" si="1"/>
        <v>17314</v>
      </c>
      <c r="J11" t="s">
        <v>4212</v>
      </c>
      <c r="K11" s="29">
        <v>0.1</v>
      </c>
    </row>
    <row r="12" spans="1:11">
      <c r="A12" s="5" t="s">
        <v>3567</v>
      </c>
      <c r="B12" s="5" t="s">
        <v>14</v>
      </c>
      <c r="C12" s="5" t="s">
        <v>506</v>
      </c>
      <c r="D12" s="5">
        <v>30250</v>
      </c>
      <c r="E12" s="5" t="str">
        <f t="shared" si="2"/>
        <v>Target not completed</v>
      </c>
      <c r="F12" s="5">
        <f t="shared" si="0"/>
        <v>3025</v>
      </c>
      <c r="G12" cm="1">
        <f t="array" ref="G12">_xlfn.IFS(D12&gt;75000,20%*D12,D12&gt;=50000,D12*15%,D12&lt;50000,D12*10)</f>
        <v>302500</v>
      </c>
      <c r="H12">
        <f t="shared" si="1"/>
        <v>3025</v>
      </c>
    </row>
    <row r="13" spans="1:11">
      <c r="A13" s="5" t="s">
        <v>3568</v>
      </c>
      <c r="B13" s="5" t="s">
        <v>15</v>
      </c>
      <c r="C13" s="5" t="s">
        <v>505</v>
      </c>
      <c r="D13" s="5">
        <v>71584</v>
      </c>
      <c r="E13" s="5" t="str">
        <f t="shared" si="2"/>
        <v>Target Completed</v>
      </c>
      <c r="F13" s="5">
        <f t="shared" si="0"/>
        <v>10737.6</v>
      </c>
      <c r="G13" cm="1">
        <f t="array" ref="G13">_xlfn.IFS(D13&gt;75000,20%*D13,D13&gt;=50000,D13*15%,D13&lt;50000,D13*10)</f>
        <v>10737.6</v>
      </c>
      <c r="H13">
        <f t="shared" si="1"/>
        <v>10737.6</v>
      </c>
    </row>
    <row r="14" spans="1:11">
      <c r="E14" s="5"/>
    </row>
    <row r="15" spans="1:11">
      <c r="E15" s="5"/>
      <c r="H15" t="s">
        <v>4337</v>
      </c>
      <c r="I15" t="s">
        <v>4338</v>
      </c>
    </row>
    <row r="16" spans="1:11">
      <c r="E16" s="5"/>
      <c r="G16" s="5"/>
      <c r="H16" t="s">
        <v>4336</v>
      </c>
    </row>
    <row r="18" spans="8:13">
      <c r="H18" t="s">
        <v>4340</v>
      </c>
    </row>
    <row r="19" spans="8:13">
      <c r="H19" t="s">
        <v>4341</v>
      </c>
      <c r="I19" t="s">
        <v>4342</v>
      </c>
      <c r="J19" t="s">
        <v>4343</v>
      </c>
      <c r="K19" t="s">
        <v>4344</v>
      </c>
      <c r="L19" t="s">
        <v>4345</v>
      </c>
      <c r="M19" t="s">
        <v>4346</v>
      </c>
    </row>
    <row r="20" spans="8:13">
      <c r="H20" t="str">
        <f>_xlfn.TEXTJOIN(",",TRUE,H19:M19)</f>
        <v>IFS(D2&gt;75000,20%*D2,D2&gt;=50000,D2*15%,D2&lt;50000,D2*10)</v>
      </c>
    </row>
  </sheetData>
  <mergeCells count="2">
    <mergeCell ref="J1:K1"/>
    <mergeCell ref="J7:K7"/>
  </mergeCells>
  <conditionalFormatting sqref="A2:D13 F2:F13 A16:A17">
    <cfRule type="expression" dxfId="8" priority="2">
      <formula>$C2=$E$2</formula>
    </cfRule>
  </conditionalFormatting>
  <conditionalFormatting sqref="G16">
    <cfRule type="expression" dxfId="7" priority="1">
      <formula>$C16=$E$2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4BC7-E7B6-4D74-A183-82F5C0084046}">
  <sheetPr codeName="Sheet12"/>
  <dimension ref="A1:L24"/>
  <sheetViews>
    <sheetView zoomScale="133" workbookViewId="0">
      <selection activeCell="I24" sqref="I24"/>
    </sheetView>
  </sheetViews>
  <sheetFormatPr defaultRowHeight="14.4"/>
  <cols>
    <col min="1" max="1" width="12" bestFit="1" customWidth="1"/>
    <col min="2" max="2" width="11.109375" bestFit="1" customWidth="1"/>
    <col min="3" max="3" width="14.44140625" bestFit="1" customWidth="1"/>
    <col min="4" max="4" width="11.33203125" bestFit="1" customWidth="1"/>
    <col min="5" max="5" width="7.44140625" bestFit="1" customWidth="1"/>
    <col min="6" max="6" width="11.21875" bestFit="1" customWidth="1"/>
    <col min="7" max="7" width="14.77734375" bestFit="1" customWidth="1"/>
    <col min="8" max="8" width="3" bestFit="1" customWidth="1"/>
    <col min="9" max="9" width="9.6640625" bestFit="1" customWidth="1"/>
  </cols>
  <sheetData>
    <row r="1" spans="1:9">
      <c r="A1" s="6" t="s">
        <v>1</v>
      </c>
      <c r="B1" s="6" t="s">
        <v>2</v>
      </c>
      <c r="C1" s="6" t="s">
        <v>4218</v>
      </c>
      <c r="D1" s="9" t="s">
        <v>3</v>
      </c>
      <c r="E1" s="28" t="s">
        <v>4219</v>
      </c>
      <c r="F1" s="28" t="s">
        <v>4220</v>
      </c>
      <c r="G1" t="s">
        <v>4221</v>
      </c>
    </row>
    <row r="2" spans="1:9">
      <c r="A2" s="5" t="s">
        <v>5</v>
      </c>
      <c r="B2" s="5" t="s">
        <v>504</v>
      </c>
      <c r="C2" s="5">
        <v>5</v>
      </c>
      <c r="D2" s="10">
        <v>41954</v>
      </c>
      <c r="E2" t="str">
        <f>IF(AND(C2&gt;=5,B2="Finance"),"Yes","No")</f>
        <v>Yes</v>
      </c>
      <c r="F2" t="str">
        <f>IF(OR(C2&gt;=5,B2="Finance"),"Yes","No")</f>
        <v>Yes</v>
      </c>
    </row>
    <row r="3" spans="1:9">
      <c r="A3" s="5" t="s">
        <v>6</v>
      </c>
      <c r="B3" s="5" t="s">
        <v>505</v>
      </c>
      <c r="C3" s="5">
        <v>4</v>
      </c>
      <c r="D3" s="10">
        <v>49855</v>
      </c>
      <c r="E3" t="str">
        <f t="shared" ref="E3:E13" si="0">IF(AND(C3&gt;=5,B3="Finance"),"Yes","No")</f>
        <v>No</v>
      </c>
      <c r="F3" t="str">
        <f t="shared" ref="F3:F13" si="1">IF(OR(C3&gt;=5,B3="Finance"),"Yes","No")</f>
        <v>No</v>
      </c>
      <c r="G3" s="52" t="s">
        <v>4222</v>
      </c>
      <c r="H3" s="52"/>
      <c r="I3" s="30" t="s">
        <v>4223</v>
      </c>
    </row>
    <row r="4" spans="1:9">
      <c r="A4" s="5" t="s">
        <v>7</v>
      </c>
      <c r="B4" s="5" t="s">
        <v>506</v>
      </c>
      <c r="C4" s="5">
        <v>3</v>
      </c>
      <c r="D4" s="10">
        <v>94210</v>
      </c>
      <c r="E4" t="str">
        <f t="shared" si="0"/>
        <v>No</v>
      </c>
      <c r="F4" t="str">
        <f t="shared" si="1"/>
        <v>No</v>
      </c>
      <c r="G4" s="5" t="s">
        <v>504</v>
      </c>
      <c r="H4" s="5" t="s">
        <v>4224</v>
      </c>
      <c r="I4" s="30" t="s">
        <v>4225</v>
      </c>
    </row>
    <row r="5" spans="1:9">
      <c r="A5" s="5" t="s">
        <v>8</v>
      </c>
      <c r="B5" s="5" t="s">
        <v>504</v>
      </c>
      <c r="C5" s="5">
        <v>7</v>
      </c>
      <c r="D5" s="10">
        <v>74689</v>
      </c>
      <c r="E5" t="str">
        <f t="shared" si="0"/>
        <v>Yes</v>
      </c>
      <c r="F5" t="str">
        <f t="shared" si="1"/>
        <v>Yes</v>
      </c>
    </row>
    <row r="6" spans="1:9">
      <c r="A6" s="5" t="s">
        <v>9</v>
      </c>
      <c r="B6" s="5" t="s">
        <v>505</v>
      </c>
      <c r="C6" s="5">
        <v>6</v>
      </c>
      <c r="D6" s="10">
        <v>90652</v>
      </c>
      <c r="E6" t="str">
        <f t="shared" si="0"/>
        <v>No</v>
      </c>
      <c r="F6" t="str">
        <f t="shared" si="1"/>
        <v>Yes</v>
      </c>
    </row>
    <row r="7" spans="1:9">
      <c r="A7" s="5" t="s">
        <v>7</v>
      </c>
      <c r="B7" s="5" t="s">
        <v>505</v>
      </c>
      <c r="C7" s="5">
        <v>2</v>
      </c>
      <c r="D7" s="10">
        <v>74820</v>
      </c>
      <c r="E7" t="str">
        <f t="shared" si="0"/>
        <v>No</v>
      </c>
      <c r="F7" t="str">
        <f t="shared" si="1"/>
        <v>No</v>
      </c>
      <c r="G7" s="52" t="s">
        <v>4226</v>
      </c>
      <c r="H7" s="52"/>
      <c r="I7" s="30" t="s">
        <v>4223</v>
      </c>
    </row>
    <row r="8" spans="1:9">
      <c r="A8" s="5" t="s">
        <v>10</v>
      </c>
      <c r="B8" s="5" t="s">
        <v>506</v>
      </c>
      <c r="C8" s="5">
        <v>3</v>
      </c>
      <c r="D8" s="10">
        <v>85206</v>
      </c>
      <c r="E8" t="str">
        <f t="shared" si="0"/>
        <v>No</v>
      </c>
      <c r="F8" t="str">
        <f t="shared" si="1"/>
        <v>No</v>
      </c>
      <c r="G8" s="5" t="s">
        <v>504</v>
      </c>
      <c r="H8" s="5" t="s">
        <v>4224</v>
      </c>
      <c r="I8" s="30" t="s">
        <v>4225</v>
      </c>
    </row>
    <row r="9" spans="1:9">
      <c r="A9" s="5" t="s">
        <v>11</v>
      </c>
      <c r="B9" s="5" t="s">
        <v>504</v>
      </c>
      <c r="C9" s="5">
        <v>3</v>
      </c>
      <c r="D9" s="10">
        <v>30924</v>
      </c>
      <c r="E9" t="str">
        <f t="shared" si="0"/>
        <v>No</v>
      </c>
      <c r="F9" t="str">
        <f t="shared" si="1"/>
        <v>Yes</v>
      </c>
    </row>
    <row r="10" spans="1:9">
      <c r="A10" s="5" t="s">
        <v>12</v>
      </c>
      <c r="B10" s="5" t="s">
        <v>505</v>
      </c>
      <c r="C10" s="5">
        <v>6</v>
      </c>
      <c r="D10" s="10">
        <v>57737</v>
      </c>
      <c r="E10" t="str">
        <f t="shared" si="0"/>
        <v>No</v>
      </c>
      <c r="F10" t="str">
        <f t="shared" si="1"/>
        <v>Yes</v>
      </c>
    </row>
    <row r="11" spans="1:9">
      <c r="A11" s="5" t="s">
        <v>13</v>
      </c>
      <c r="B11" s="5" t="s">
        <v>506</v>
      </c>
      <c r="C11" s="5">
        <v>2</v>
      </c>
      <c r="D11" s="10">
        <v>36000</v>
      </c>
      <c r="E11" t="str">
        <f t="shared" si="0"/>
        <v>No</v>
      </c>
      <c r="F11" t="str">
        <f t="shared" si="1"/>
        <v>No</v>
      </c>
    </row>
    <row r="12" spans="1:9">
      <c r="A12" s="5" t="s">
        <v>14</v>
      </c>
      <c r="B12" s="5" t="s">
        <v>506</v>
      </c>
      <c r="C12" s="5">
        <v>3</v>
      </c>
      <c r="D12" s="10">
        <v>96371</v>
      </c>
      <c r="E12" t="str">
        <f t="shared" si="0"/>
        <v>No</v>
      </c>
      <c r="F12" t="str">
        <f t="shared" si="1"/>
        <v>No</v>
      </c>
    </row>
    <row r="13" spans="1:9">
      <c r="A13" s="5" t="s">
        <v>15</v>
      </c>
      <c r="B13" s="5" t="s">
        <v>505</v>
      </c>
      <c r="C13" s="5">
        <v>7</v>
      </c>
      <c r="D13" s="10">
        <v>85028</v>
      </c>
      <c r="E13" t="str">
        <f t="shared" si="0"/>
        <v>No</v>
      </c>
      <c r="F13" t="str">
        <f t="shared" si="1"/>
        <v>Yes</v>
      </c>
    </row>
    <row r="17" spans="9:12">
      <c r="I17" t="s">
        <v>4335</v>
      </c>
      <c r="J17" t="b">
        <v>0</v>
      </c>
      <c r="K17" t="b">
        <v>0</v>
      </c>
      <c r="L17" t="b">
        <f>AND(K17,J17)</f>
        <v>0</v>
      </c>
    </row>
    <row r="18" spans="9:12">
      <c r="I18" t="s">
        <v>4334</v>
      </c>
    </row>
    <row r="21" spans="9:12">
      <c r="I21" t="str">
        <f>IF(78&lt;67,"Hurra!","False")</f>
        <v>False</v>
      </c>
    </row>
    <row r="24" spans="9:12">
      <c r="I24" t="b">
        <f>IFERROR(FALSE,"An error")</f>
        <v>0</v>
      </c>
    </row>
  </sheetData>
  <mergeCells count="2">
    <mergeCell ref="G3:H3"/>
    <mergeCell ref="G7:H7"/>
  </mergeCells>
  <conditionalFormatting sqref="A2:D13 G8">
    <cfRule type="expression" dxfId="6" priority="2">
      <formula>$D2=$G$3</formula>
    </cfRule>
  </conditionalFormatting>
  <conditionalFormatting sqref="G4">
    <cfRule type="expression" dxfId="5" priority="1">
      <formula>$D3=$G$3</formula>
    </cfRule>
  </conditionalFormatting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"/>
  <dimension ref="A1:K501"/>
  <sheetViews>
    <sheetView zoomScale="131" workbookViewId="0">
      <selection activeCell="J5" sqref="J5"/>
    </sheetView>
  </sheetViews>
  <sheetFormatPr defaultRowHeight="14.4"/>
  <cols>
    <col min="1" max="1" width="9.88671875" bestFit="1" customWidth="1"/>
    <col min="2" max="2" width="6.21875" bestFit="1" customWidth="1"/>
    <col min="3" max="3" width="8.33203125" bestFit="1" customWidth="1"/>
    <col min="4" max="4" width="6" bestFit="1" customWidth="1"/>
  </cols>
  <sheetData>
    <row r="1" spans="1:11">
      <c r="A1" s="1" t="s">
        <v>1519</v>
      </c>
      <c r="B1" s="1" t="s">
        <v>1520</v>
      </c>
      <c r="C1" s="1" t="s">
        <v>1521</v>
      </c>
      <c r="D1" s="1" t="s">
        <v>1522</v>
      </c>
    </row>
    <row r="2" spans="1:11">
      <c r="A2" t="s">
        <v>1523</v>
      </c>
      <c r="B2">
        <v>84</v>
      </c>
      <c r="F2">
        <v>35</v>
      </c>
      <c r="H2" t="s">
        <v>4347</v>
      </c>
      <c r="I2" t="s">
        <v>4348</v>
      </c>
    </row>
    <row r="3" spans="1:11">
      <c r="A3" t="s">
        <v>1524</v>
      </c>
      <c r="B3">
        <v>94</v>
      </c>
      <c r="H3" t="s">
        <v>4349</v>
      </c>
      <c r="I3" t="s">
        <v>4348</v>
      </c>
      <c r="K3">
        <v>15</v>
      </c>
    </row>
    <row r="4" spans="1:11">
      <c r="A4" t="s">
        <v>1525</v>
      </c>
      <c r="B4">
        <v>33</v>
      </c>
      <c r="H4" t="s">
        <v>4350</v>
      </c>
      <c r="I4" t="s">
        <v>4351</v>
      </c>
      <c r="J4">
        <v>14</v>
      </c>
      <c r="K4" t="str">
        <f>IF(AND(J4&gt;10,K3&gt;5),"Hurra", "Bad")</f>
        <v>Hurra</v>
      </c>
    </row>
    <row r="5" spans="1:11">
      <c r="A5" t="s">
        <v>1526</v>
      </c>
      <c r="B5">
        <v>30</v>
      </c>
      <c r="H5" t="s">
        <v>4352</v>
      </c>
      <c r="I5" t="s">
        <v>4353</v>
      </c>
    </row>
    <row r="6" spans="1:11">
      <c r="A6" t="s">
        <v>1527</v>
      </c>
      <c r="B6">
        <v>89</v>
      </c>
    </row>
    <row r="7" spans="1:11">
      <c r="A7" t="s">
        <v>1528</v>
      </c>
      <c r="B7">
        <v>83</v>
      </c>
    </row>
    <row r="8" spans="1:11">
      <c r="A8" t="s">
        <v>1529</v>
      </c>
      <c r="B8">
        <v>41</v>
      </c>
    </row>
    <row r="9" spans="1:11">
      <c r="A9" t="s">
        <v>1530</v>
      </c>
      <c r="B9">
        <v>23</v>
      </c>
    </row>
    <row r="10" spans="1:11">
      <c r="A10" t="s">
        <v>1531</v>
      </c>
      <c r="B10">
        <v>16</v>
      </c>
    </row>
    <row r="11" spans="1:11">
      <c r="A11" t="s">
        <v>1532</v>
      </c>
      <c r="B11">
        <v>36</v>
      </c>
    </row>
    <row r="12" spans="1:11">
      <c r="A12" t="s">
        <v>1533</v>
      </c>
      <c r="B12">
        <v>21</v>
      </c>
    </row>
    <row r="13" spans="1:11">
      <c r="A13" t="s">
        <v>1534</v>
      </c>
      <c r="B13">
        <v>91</v>
      </c>
    </row>
    <row r="14" spans="1:11">
      <c r="A14" t="s">
        <v>1535</v>
      </c>
      <c r="B14">
        <v>26</v>
      </c>
    </row>
    <row r="15" spans="1:11">
      <c r="A15" t="s">
        <v>1536</v>
      </c>
      <c r="B15">
        <v>0</v>
      </c>
    </row>
    <row r="16" spans="1:11">
      <c r="A16" t="s">
        <v>1537</v>
      </c>
      <c r="B16">
        <v>83</v>
      </c>
    </row>
    <row r="17" spans="1:2">
      <c r="A17" t="s">
        <v>1538</v>
      </c>
      <c r="B17">
        <v>98</v>
      </c>
    </row>
    <row r="18" spans="1:2">
      <c r="A18" t="s">
        <v>1539</v>
      </c>
      <c r="B18">
        <v>66</v>
      </c>
    </row>
    <row r="19" spans="1:2">
      <c r="A19" t="s">
        <v>1540</v>
      </c>
      <c r="B19">
        <v>65</v>
      </c>
    </row>
    <row r="20" spans="1:2">
      <c r="A20" t="s">
        <v>1541</v>
      </c>
      <c r="B20">
        <v>29</v>
      </c>
    </row>
    <row r="21" spans="1:2">
      <c r="A21" t="s">
        <v>1542</v>
      </c>
      <c r="B21">
        <v>56</v>
      </c>
    </row>
    <row r="22" spans="1:2">
      <c r="A22" t="s">
        <v>1543</v>
      </c>
      <c r="B22">
        <v>1</v>
      </c>
    </row>
    <row r="23" spans="1:2">
      <c r="A23" t="s">
        <v>1544</v>
      </c>
      <c r="B23">
        <v>68</v>
      </c>
    </row>
    <row r="24" spans="1:2">
      <c r="A24" t="s">
        <v>1545</v>
      </c>
      <c r="B24">
        <v>92</v>
      </c>
    </row>
    <row r="25" spans="1:2">
      <c r="A25" t="s">
        <v>1546</v>
      </c>
      <c r="B25">
        <v>46</v>
      </c>
    </row>
    <row r="26" spans="1:2">
      <c r="A26" t="s">
        <v>1547</v>
      </c>
      <c r="B26">
        <v>39</v>
      </c>
    </row>
    <row r="27" spans="1:2">
      <c r="A27" t="s">
        <v>1548</v>
      </c>
      <c r="B27">
        <v>85</v>
      </c>
    </row>
    <row r="28" spans="1:2">
      <c r="A28" t="s">
        <v>1549</v>
      </c>
      <c r="B28">
        <v>82</v>
      </c>
    </row>
    <row r="29" spans="1:2">
      <c r="A29" t="s">
        <v>1550</v>
      </c>
      <c r="B29">
        <v>44</v>
      </c>
    </row>
    <row r="30" spans="1:2">
      <c r="A30" t="s">
        <v>1551</v>
      </c>
      <c r="B30">
        <v>86</v>
      </c>
    </row>
    <row r="31" spans="1:2">
      <c r="A31" t="s">
        <v>1552</v>
      </c>
      <c r="B31">
        <v>3</v>
      </c>
    </row>
    <row r="32" spans="1:2">
      <c r="A32" t="s">
        <v>1553</v>
      </c>
      <c r="B32">
        <v>10</v>
      </c>
    </row>
    <row r="33" spans="1:2">
      <c r="A33" t="s">
        <v>1554</v>
      </c>
      <c r="B33">
        <v>5</v>
      </c>
    </row>
    <row r="34" spans="1:2">
      <c r="A34" t="s">
        <v>1555</v>
      </c>
      <c r="B34">
        <v>69</v>
      </c>
    </row>
    <row r="35" spans="1:2">
      <c r="A35" t="s">
        <v>1556</v>
      </c>
      <c r="B35">
        <v>56</v>
      </c>
    </row>
    <row r="36" spans="1:2">
      <c r="A36" t="s">
        <v>1557</v>
      </c>
      <c r="B36">
        <v>33</v>
      </c>
    </row>
    <row r="37" spans="1:2">
      <c r="A37" t="s">
        <v>1558</v>
      </c>
      <c r="B37">
        <v>67</v>
      </c>
    </row>
    <row r="38" spans="1:2">
      <c r="A38" t="s">
        <v>1559</v>
      </c>
      <c r="B38">
        <v>16</v>
      </c>
    </row>
    <row r="39" spans="1:2">
      <c r="A39" t="s">
        <v>1560</v>
      </c>
      <c r="B39">
        <v>52</v>
      </c>
    </row>
    <row r="40" spans="1:2">
      <c r="A40" t="s">
        <v>1561</v>
      </c>
      <c r="B40">
        <v>81</v>
      </c>
    </row>
    <row r="41" spans="1:2">
      <c r="A41" t="s">
        <v>1562</v>
      </c>
      <c r="B41">
        <v>48</v>
      </c>
    </row>
    <row r="42" spans="1:2">
      <c r="A42" t="s">
        <v>1563</v>
      </c>
      <c r="B42">
        <v>19</v>
      </c>
    </row>
    <row r="43" spans="1:2">
      <c r="A43" t="s">
        <v>1564</v>
      </c>
      <c r="B43">
        <v>89</v>
      </c>
    </row>
    <row r="44" spans="1:2">
      <c r="A44" t="s">
        <v>1565</v>
      </c>
      <c r="B44">
        <v>42</v>
      </c>
    </row>
    <row r="45" spans="1:2">
      <c r="A45" t="s">
        <v>1566</v>
      </c>
      <c r="B45">
        <v>86</v>
      </c>
    </row>
    <row r="46" spans="1:2">
      <c r="A46" t="s">
        <v>1567</v>
      </c>
      <c r="B46">
        <v>38</v>
      </c>
    </row>
    <row r="47" spans="1:2">
      <c r="A47" t="s">
        <v>1568</v>
      </c>
      <c r="B47">
        <v>65</v>
      </c>
    </row>
    <row r="48" spans="1:2">
      <c r="A48" t="s">
        <v>1569</v>
      </c>
      <c r="B48">
        <v>23</v>
      </c>
    </row>
    <row r="49" spans="1:2">
      <c r="A49" t="s">
        <v>1570</v>
      </c>
      <c r="B49">
        <v>57</v>
      </c>
    </row>
    <row r="50" spans="1:2">
      <c r="A50" t="s">
        <v>1571</v>
      </c>
      <c r="B50">
        <v>11</v>
      </c>
    </row>
    <row r="51" spans="1:2">
      <c r="A51" t="s">
        <v>1572</v>
      </c>
      <c r="B51">
        <v>28</v>
      </c>
    </row>
    <row r="52" spans="1:2">
      <c r="A52" t="s">
        <v>1573</v>
      </c>
      <c r="B52">
        <v>26</v>
      </c>
    </row>
    <row r="53" spans="1:2">
      <c r="A53" t="s">
        <v>1574</v>
      </c>
      <c r="B53">
        <v>21</v>
      </c>
    </row>
    <row r="54" spans="1:2">
      <c r="A54" t="s">
        <v>1575</v>
      </c>
      <c r="B54">
        <v>0</v>
      </c>
    </row>
    <row r="55" spans="1:2">
      <c r="A55" t="s">
        <v>1576</v>
      </c>
      <c r="B55">
        <v>86</v>
      </c>
    </row>
    <row r="56" spans="1:2">
      <c r="A56" t="s">
        <v>1577</v>
      </c>
      <c r="B56">
        <v>67</v>
      </c>
    </row>
    <row r="57" spans="1:2">
      <c r="A57" t="s">
        <v>1578</v>
      </c>
      <c r="B57">
        <v>36</v>
      </c>
    </row>
    <row r="58" spans="1:2">
      <c r="A58" t="s">
        <v>1579</v>
      </c>
      <c r="B58">
        <v>47</v>
      </c>
    </row>
    <row r="59" spans="1:2">
      <c r="A59" t="s">
        <v>1580</v>
      </c>
      <c r="B59">
        <v>12</v>
      </c>
    </row>
    <row r="60" spans="1:2">
      <c r="A60" t="s">
        <v>1581</v>
      </c>
      <c r="B60">
        <v>49</v>
      </c>
    </row>
    <row r="61" spans="1:2">
      <c r="A61" t="s">
        <v>1582</v>
      </c>
      <c r="B61">
        <v>9</v>
      </c>
    </row>
    <row r="62" spans="1:2">
      <c r="A62" t="s">
        <v>1583</v>
      </c>
      <c r="B62">
        <v>46</v>
      </c>
    </row>
    <row r="63" spans="1:2">
      <c r="A63" t="s">
        <v>1584</v>
      </c>
      <c r="B63">
        <v>94</v>
      </c>
    </row>
    <row r="64" spans="1:2">
      <c r="A64" t="s">
        <v>1585</v>
      </c>
      <c r="B64">
        <v>97</v>
      </c>
    </row>
    <row r="65" spans="1:2">
      <c r="A65" t="s">
        <v>1586</v>
      </c>
      <c r="B65">
        <v>97</v>
      </c>
    </row>
    <row r="66" spans="1:2">
      <c r="A66" t="s">
        <v>1587</v>
      </c>
      <c r="B66">
        <v>73</v>
      </c>
    </row>
    <row r="67" spans="1:2">
      <c r="A67" t="s">
        <v>1588</v>
      </c>
      <c r="B67">
        <v>89</v>
      </c>
    </row>
    <row r="68" spans="1:2">
      <c r="A68" t="s">
        <v>1589</v>
      </c>
      <c r="B68">
        <v>16</v>
      </c>
    </row>
    <row r="69" spans="1:2">
      <c r="A69" t="s">
        <v>1590</v>
      </c>
      <c r="B69">
        <v>10</v>
      </c>
    </row>
    <row r="70" spans="1:2">
      <c r="A70" t="s">
        <v>1591</v>
      </c>
      <c r="B70">
        <v>85</v>
      </c>
    </row>
    <row r="71" spans="1:2">
      <c r="A71" t="s">
        <v>1592</v>
      </c>
      <c r="B71">
        <v>56</v>
      </c>
    </row>
    <row r="72" spans="1:2">
      <c r="A72" t="s">
        <v>1593</v>
      </c>
      <c r="B72">
        <v>21</v>
      </c>
    </row>
    <row r="73" spans="1:2">
      <c r="A73" t="s">
        <v>1594</v>
      </c>
      <c r="B73">
        <v>93</v>
      </c>
    </row>
    <row r="74" spans="1:2">
      <c r="A74" t="s">
        <v>1595</v>
      </c>
      <c r="B74">
        <v>33</v>
      </c>
    </row>
    <row r="75" spans="1:2">
      <c r="A75" t="s">
        <v>1596</v>
      </c>
      <c r="B75">
        <v>82</v>
      </c>
    </row>
    <row r="76" spans="1:2">
      <c r="A76" t="s">
        <v>1597</v>
      </c>
      <c r="B76">
        <v>30</v>
      </c>
    </row>
    <row r="77" spans="1:2">
      <c r="A77" t="s">
        <v>1598</v>
      </c>
      <c r="B77">
        <v>51</v>
      </c>
    </row>
    <row r="78" spans="1:2">
      <c r="A78" t="s">
        <v>1599</v>
      </c>
      <c r="B78">
        <v>85</v>
      </c>
    </row>
    <row r="79" spans="1:2">
      <c r="A79" t="s">
        <v>1600</v>
      </c>
      <c r="B79">
        <v>1</v>
      </c>
    </row>
    <row r="80" spans="1:2">
      <c r="A80" t="s">
        <v>1601</v>
      </c>
      <c r="B80">
        <v>40</v>
      </c>
    </row>
    <row r="81" spans="1:2">
      <c r="A81" t="s">
        <v>1602</v>
      </c>
      <c r="B81">
        <v>27</v>
      </c>
    </row>
    <row r="82" spans="1:2">
      <c r="A82" t="s">
        <v>1603</v>
      </c>
      <c r="B82">
        <v>87</v>
      </c>
    </row>
    <row r="83" spans="1:2">
      <c r="A83" t="s">
        <v>1604</v>
      </c>
      <c r="B83">
        <v>98</v>
      </c>
    </row>
    <row r="84" spans="1:2">
      <c r="A84" t="s">
        <v>1605</v>
      </c>
      <c r="B84">
        <v>37</v>
      </c>
    </row>
    <row r="85" spans="1:2">
      <c r="A85" t="s">
        <v>1606</v>
      </c>
      <c r="B85">
        <v>82</v>
      </c>
    </row>
    <row r="86" spans="1:2">
      <c r="A86" t="s">
        <v>1607</v>
      </c>
      <c r="B86">
        <v>74</v>
      </c>
    </row>
    <row r="87" spans="1:2">
      <c r="A87" t="s">
        <v>1608</v>
      </c>
      <c r="B87">
        <v>51</v>
      </c>
    </row>
    <row r="88" spans="1:2">
      <c r="A88" t="s">
        <v>1609</v>
      </c>
      <c r="B88">
        <v>94</v>
      </c>
    </row>
    <row r="89" spans="1:2">
      <c r="A89" t="s">
        <v>1610</v>
      </c>
      <c r="B89">
        <v>95</v>
      </c>
    </row>
    <row r="90" spans="1:2">
      <c r="A90" t="s">
        <v>1611</v>
      </c>
      <c r="B90">
        <v>8</v>
      </c>
    </row>
    <row r="91" spans="1:2">
      <c r="A91" t="s">
        <v>1612</v>
      </c>
      <c r="B91">
        <v>82</v>
      </c>
    </row>
    <row r="92" spans="1:2">
      <c r="A92" t="s">
        <v>1613</v>
      </c>
      <c r="B92">
        <v>52</v>
      </c>
    </row>
    <row r="93" spans="1:2">
      <c r="A93" t="s">
        <v>1614</v>
      </c>
      <c r="B93">
        <v>23</v>
      </c>
    </row>
    <row r="94" spans="1:2">
      <c r="A94" t="s">
        <v>1615</v>
      </c>
      <c r="B94">
        <v>30</v>
      </c>
    </row>
    <row r="95" spans="1:2">
      <c r="A95" t="s">
        <v>1616</v>
      </c>
      <c r="B95">
        <v>7</v>
      </c>
    </row>
    <row r="96" spans="1:2">
      <c r="A96" t="s">
        <v>1617</v>
      </c>
      <c r="B96">
        <v>11</v>
      </c>
    </row>
    <row r="97" spans="1:2">
      <c r="A97" t="s">
        <v>1618</v>
      </c>
      <c r="B97">
        <v>8</v>
      </c>
    </row>
    <row r="98" spans="1:2">
      <c r="A98" t="s">
        <v>1619</v>
      </c>
      <c r="B98">
        <v>73</v>
      </c>
    </row>
    <row r="99" spans="1:2">
      <c r="A99" t="s">
        <v>1620</v>
      </c>
      <c r="B99">
        <v>10</v>
      </c>
    </row>
    <row r="100" spans="1:2">
      <c r="A100" t="s">
        <v>1621</v>
      </c>
      <c r="B100">
        <v>92</v>
      </c>
    </row>
    <row r="101" spans="1:2">
      <c r="A101" t="s">
        <v>1622</v>
      </c>
      <c r="B101">
        <v>49</v>
      </c>
    </row>
    <row r="102" spans="1:2">
      <c r="A102" t="s">
        <v>1623</v>
      </c>
      <c r="B102">
        <v>76</v>
      </c>
    </row>
    <row r="103" spans="1:2">
      <c r="A103" t="s">
        <v>1624</v>
      </c>
      <c r="B103">
        <v>4</v>
      </c>
    </row>
    <row r="104" spans="1:2">
      <c r="A104" t="s">
        <v>1625</v>
      </c>
      <c r="B104">
        <v>11</v>
      </c>
    </row>
    <row r="105" spans="1:2">
      <c r="A105" t="s">
        <v>1626</v>
      </c>
      <c r="B105">
        <v>60</v>
      </c>
    </row>
    <row r="106" spans="1:2">
      <c r="A106" t="s">
        <v>1627</v>
      </c>
      <c r="B106">
        <v>2</v>
      </c>
    </row>
    <row r="107" spans="1:2">
      <c r="A107" t="s">
        <v>1628</v>
      </c>
      <c r="B107">
        <v>86</v>
      </c>
    </row>
    <row r="108" spans="1:2">
      <c r="A108" t="s">
        <v>1629</v>
      </c>
      <c r="B108">
        <v>97</v>
      </c>
    </row>
    <row r="109" spans="1:2">
      <c r="A109" t="s">
        <v>1630</v>
      </c>
      <c r="B109">
        <v>56</v>
      </c>
    </row>
    <row r="110" spans="1:2">
      <c r="A110" t="s">
        <v>1631</v>
      </c>
      <c r="B110">
        <v>33</v>
      </c>
    </row>
    <row r="111" spans="1:2">
      <c r="A111" t="s">
        <v>1632</v>
      </c>
      <c r="B111">
        <v>96</v>
      </c>
    </row>
    <row r="112" spans="1:2">
      <c r="A112" t="s">
        <v>1633</v>
      </c>
      <c r="B112">
        <v>40</v>
      </c>
    </row>
    <row r="113" spans="1:2">
      <c r="A113" t="s">
        <v>1634</v>
      </c>
      <c r="B113">
        <v>7</v>
      </c>
    </row>
    <row r="114" spans="1:2">
      <c r="A114" t="s">
        <v>1635</v>
      </c>
      <c r="B114">
        <v>22</v>
      </c>
    </row>
    <row r="115" spans="1:2">
      <c r="A115" t="s">
        <v>1636</v>
      </c>
      <c r="B115">
        <v>67</v>
      </c>
    </row>
    <row r="116" spans="1:2">
      <c r="A116" t="s">
        <v>1637</v>
      </c>
      <c r="B116">
        <v>17</v>
      </c>
    </row>
    <row r="117" spans="1:2">
      <c r="A117" t="s">
        <v>1638</v>
      </c>
      <c r="B117">
        <v>73</v>
      </c>
    </row>
    <row r="118" spans="1:2">
      <c r="A118" t="s">
        <v>1639</v>
      </c>
      <c r="B118">
        <v>7</v>
      </c>
    </row>
    <row r="119" spans="1:2">
      <c r="A119" t="s">
        <v>1640</v>
      </c>
      <c r="B119">
        <v>20</v>
      </c>
    </row>
    <row r="120" spans="1:2">
      <c r="A120" t="s">
        <v>1641</v>
      </c>
      <c r="B120">
        <v>39</v>
      </c>
    </row>
    <row r="121" spans="1:2">
      <c r="A121" t="s">
        <v>1642</v>
      </c>
      <c r="B121">
        <v>93</v>
      </c>
    </row>
    <row r="122" spans="1:2">
      <c r="A122" t="s">
        <v>1643</v>
      </c>
      <c r="B122">
        <v>17</v>
      </c>
    </row>
    <row r="123" spans="1:2">
      <c r="A123" t="s">
        <v>1644</v>
      </c>
      <c r="B123">
        <v>58</v>
      </c>
    </row>
    <row r="124" spans="1:2">
      <c r="A124" t="s">
        <v>1645</v>
      </c>
      <c r="B124">
        <v>35</v>
      </c>
    </row>
    <row r="125" spans="1:2">
      <c r="A125" t="s">
        <v>1646</v>
      </c>
      <c r="B125">
        <v>14</v>
      </c>
    </row>
    <row r="126" spans="1:2">
      <c r="A126" t="s">
        <v>1647</v>
      </c>
      <c r="B126">
        <v>42</v>
      </c>
    </row>
    <row r="127" spans="1:2">
      <c r="A127" t="s">
        <v>1648</v>
      </c>
      <c r="B127">
        <v>34</v>
      </c>
    </row>
    <row r="128" spans="1:2">
      <c r="A128" t="s">
        <v>1649</v>
      </c>
      <c r="B128">
        <v>7</v>
      </c>
    </row>
    <row r="129" spans="1:2">
      <c r="A129" t="s">
        <v>1650</v>
      </c>
      <c r="B129">
        <v>70</v>
      </c>
    </row>
    <row r="130" spans="1:2">
      <c r="A130" t="s">
        <v>1651</v>
      </c>
      <c r="B130">
        <v>79</v>
      </c>
    </row>
    <row r="131" spans="1:2">
      <c r="A131" t="s">
        <v>1652</v>
      </c>
      <c r="B131">
        <v>5</v>
      </c>
    </row>
    <row r="132" spans="1:2">
      <c r="A132" t="s">
        <v>1653</v>
      </c>
      <c r="B132">
        <v>59</v>
      </c>
    </row>
    <row r="133" spans="1:2">
      <c r="A133" t="s">
        <v>1654</v>
      </c>
      <c r="B133">
        <v>62</v>
      </c>
    </row>
    <row r="134" spans="1:2">
      <c r="A134" t="s">
        <v>1655</v>
      </c>
      <c r="B134">
        <v>63</v>
      </c>
    </row>
    <row r="135" spans="1:2">
      <c r="A135" t="s">
        <v>1656</v>
      </c>
      <c r="B135">
        <v>19</v>
      </c>
    </row>
    <row r="136" spans="1:2">
      <c r="A136" t="s">
        <v>1657</v>
      </c>
      <c r="B136">
        <v>56</v>
      </c>
    </row>
    <row r="137" spans="1:2">
      <c r="A137" t="s">
        <v>1658</v>
      </c>
      <c r="B137">
        <v>36</v>
      </c>
    </row>
    <row r="138" spans="1:2">
      <c r="A138" t="s">
        <v>1659</v>
      </c>
      <c r="B138">
        <v>84</v>
      </c>
    </row>
    <row r="139" spans="1:2">
      <c r="A139" t="s">
        <v>1660</v>
      </c>
      <c r="B139">
        <v>67</v>
      </c>
    </row>
    <row r="140" spans="1:2">
      <c r="A140" t="s">
        <v>1661</v>
      </c>
      <c r="B140">
        <v>78</v>
      </c>
    </row>
    <row r="141" spans="1:2">
      <c r="A141" t="s">
        <v>1662</v>
      </c>
      <c r="B141">
        <v>55</v>
      </c>
    </row>
    <row r="142" spans="1:2">
      <c r="A142" t="s">
        <v>1663</v>
      </c>
      <c r="B142">
        <v>41</v>
      </c>
    </row>
    <row r="143" spans="1:2">
      <c r="A143" t="s">
        <v>1664</v>
      </c>
      <c r="B143">
        <v>85</v>
      </c>
    </row>
    <row r="144" spans="1:2">
      <c r="A144" t="s">
        <v>1665</v>
      </c>
      <c r="B144">
        <v>71</v>
      </c>
    </row>
    <row r="145" spans="1:2">
      <c r="A145" t="s">
        <v>1666</v>
      </c>
      <c r="B145">
        <v>63</v>
      </c>
    </row>
    <row r="146" spans="1:2">
      <c r="A146" t="s">
        <v>1667</v>
      </c>
      <c r="B146">
        <v>92</v>
      </c>
    </row>
    <row r="147" spans="1:2">
      <c r="A147" t="s">
        <v>1668</v>
      </c>
      <c r="B147">
        <v>96</v>
      </c>
    </row>
    <row r="148" spans="1:2">
      <c r="A148" t="s">
        <v>1669</v>
      </c>
      <c r="B148">
        <v>64</v>
      </c>
    </row>
    <row r="149" spans="1:2">
      <c r="A149" t="s">
        <v>1670</v>
      </c>
      <c r="B149">
        <v>19</v>
      </c>
    </row>
    <row r="150" spans="1:2">
      <c r="A150" t="s">
        <v>1671</v>
      </c>
      <c r="B150">
        <v>21</v>
      </c>
    </row>
    <row r="151" spans="1:2">
      <c r="A151" t="s">
        <v>1672</v>
      </c>
      <c r="B151">
        <v>21</v>
      </c>
    </row>
    <row r="152" spans="1:2">
      <c r="A152" t="s">
        <v>1673</v>
      </c>
      <c r="B152">
        <v>84</v>
      </c>
    </row>
    <row r="153" spans="1:2">
      <c r="A153" t="s">
        <v>1674</v>
      </c>
      <c r="B153">
        <v>30</v>
      </c>
    </row>
    <row r="154" spans="1:2">
      <c r="A154" t="s">
        <v>1675</v>
      </c>
      <c r="B154">
        <v>21</v>
      </c>
    </row>
    <row r="155" spans="1:2">
      <c r="A155" t="s">
        <v>1676</v>
      </c>
      <c r="B155">
        <v>93</v>
      </c>
    </row>
    <row r="156" spans="1:2">
      <c r="A156" t="s">
        <v>1677</v>
      </c>
      <c r="B156">
        <v>86</v>
      </c>
    </row>
    <row r="157" spans="1:2">
      <c r="A157" t="s">
        <v>1678</v>
      </c>
      <c r="B157">
        <v>72</v>
      </c>
    </row>
    <row r="158" spans="1:2">
      <c r="A158" t="s">
        <v>1679</v>
      </c>
      <c r="B158">
        <v>30</v>
      </c>
    </row>
    <row r="159" spans="1:2">
      <c r="A159" t="s">
        <v>1680</v>
      </c>
      <c r="B159">
        <v>5</v>
      </c>
    </row>
    <row r="160" spans="1:2">
      <c r="A160" t="s">
        <v>1681</v>
      </c>
      <c r="B160">
        <v>82</v>
      </c>
    </row>
    <row r="161" spans="1:2">
      <c r="A161" t="s">
        <v>1682</v>
      </c>
      <c r="B161">
        <v>90</v>
      </c>
    </row>
    <row r="162" spans="1:2">
      <c r="A162" t="s">
        <v>1683</v>
      </c>
      <c r="B162">
        <v>59</v>
      </c>
    </row>
    <row r="163" spans="1:2">
      <c r="A163" t="s">
        <v>1684</v>
      </c>
      <c r="B163">
        <v>18</v>
      </c>
    </row>
    <row r="164" spans="1:2">
      <c r="A164" t="s">
        <v>1685</v>
      </c>
      <c r="B164">
        <v>4</v>
      </c>
    </row>
    <row r="165" spans="1:2">
      <c r="A165" t="s">
        <v>1686</v>
      </c>
      <c r="B165">
        <v>35</v>
      </c>
    </row>
    <row r="166" spans="1:2">
      <c r="A166" t="s">
        <v>1687</v>
      </c>
      <c r="B166">
        <v>90</v>
      </c>
    </row>
    <row r="167" spans="1:2">
      <c r="A167" t="s">
        <v>1688</v>
      </c>
      <c r="B167">
        <v>29</v>
      </c>
    </row>
    <row r="168" spans="1:2">
      <c r="A168" t="s">
        <v>1689</v>
      </c>
      <c r="B168">
        <v>39</v>
      </c>
    </row>
    <row r="169" spans="1:2">
      <c r="A169" t="s">
        <v>1690</v>
      </c>
      <c r="B169">
        <v>15</v>
      </c>
    </row>
    <row r="170" spans="1:2">
      <c r="A170" t="s">
        <v>1691</v>
      </c>
      <c r="B170">
        <v>79</v>
      </c>
    </row>
    <row r="171" spans="1:2">
      <c r="A171" t="s">
        <v>1692</v>
      </c>
      <c r="B171">
        <v>78</v>
      </c>
    </row>
    <row r="172" spans="1:2">
      <c r="A172" t="s">
        <v>1693</v>
      </c>
      <c r="B172">
        <v>11</v>
      </c>
    </row>
    <row r="173" spans="1:2">
      <c r="A173" t="s">
        <v>1694</v>
      </c>
      <c r="B173">
        <v>79</v>
      </c>
    </row>
    <row r="174" spans="1:2">
      <c r="A174" t="s">
        <v>1695</v>
      </c>
      <c r="B174">
        <v>93</v>
      </c>
    </row>
    <row r="175" spans="1:2">
      <c r="A175" t="s">
        <v>1696</v>
      </c>
      <c r="B175">
        <v>42</v>
      </c>
    </row>
    <row r="176" spans="1:2">
      <c r="A176" t="s">
        <v>1697</v>
      </c>
      <c r="B176">
        <v>69</v>
      </c>
    </row>
    <row r="177" spans="1:2">
      <c r="A177" t="s">
        <v>1698</v>
      </c>
      <c r="B177">
        <v>72</v>
      </c>
    </row>
    <row r="178" spans="1:2">
      <c r="A178" t="s">
        <v>1699</v>
      </c>
      <c r="B178">
        <v>46</v>
      </c>
    </row>
    <row r="179" spans="1:2">
      <c r="A179" t="s">
        <v>1700</v>
      </c>
      <c r="B179">
        <v>67</v>
      </c>
    </row>
    <row r="180" spans="1:2">
      <c r="A180" t="s">
        <v>1701</v>
      </c>
      <c r="B180">
        <v>79</v>
      </c>
    </row>
    <row r="181" spans="1:2">
      <c r="A181" t="s">
        <v>1702</v>
      </c>
      <c r="B181">
        <v>49</v>
      </c>
    </row>
    <row r="182" spans="1:2">
      <c r="A182" t="s">
        <v>1703</v>
      </c>
      <c r="B182">
        <v>22</v>
      </c>
    </row>
    <row r="183" spans="1:2">
      <c r="A183" t="s">
        <v>1704</v>
      </c>
      <c r="B183">
        <v>60</v>
      </c>
    </row>
    <row r="184" spans="1:2">
      <c r="A184" t="s">
        <v>1705</v>
      </c>
      <c r="B184">
        <v>51</v>
      </c>
    </row>
    <row r="185" spans="1:2">
      <c r="A185" t="s">
        <v>1706</v>
      </c>
      <c r="B185">
        <v>62</v>
      </c>
    </row>
    <row r="186" spans="1:2">
      <c r="A186" t="s">
        <v>1707</v>
      </c>
      <c r="B186">
        <v>33</v>
      </c>
    </row>
    <row r="187" spans="1:2">
      <c r="A187" t="s">
        <v>1708</v>
      </c>
      <c r="B187">
        <v>24</v>
      </c>
    </row>
    <row r="188" spans="1:2">
      <c r="A188" t="s">
        <v>1709</v>
      </c>
      <c r="B188">
        <v>73</v>
      </c>
    </row>
    <row r="189" spans="1:2">
      <c r="A189" t="s">
        <v>1710</v>
      </c>
      <c r="B189">
        <v>74</v>
      </c>
    </row>
    <row r="190" spans="1:2">
      <c r="A190" t="s">
        <v>1711</v>
      </c>
      <c r="B190">
        <v>39</v>
      </c>
    </row>
    <row r="191" spans="1:2">
      <c r="A191" t="s">
        <v>1712</v>
      </c>
      <c r="B191">
        <v>9</v>
      </c>
    </row>
    <row r="192" spans="1:2">
      <c r="A192" t="s">
        <v>1713</v>
      </c>
      <c r="B192">
        <v>67</v>
      </c>
    </row>
    <row r="193" spans="1:2">
      <c r="A193" t="s">
        <v>1714</v>
      </c>
      <c r="B193">
        <v>35</v>
      </c>
    </row>
    <row r="194" spans="1:2">
      <c r="A194" t="s">
        <v>1715</v>
      </c>
      <c r="B194">
        <v>96</v>
      </c>
    </row>
    <row r="195" spans="1:2">
      <c r="A195" t="s">
        <v>1716</v>
      </c>
      <c r="B195">
        <v>66</v>
      </c>
    </row>
    <row r="196" spans="1:2">
      <c r="A196" t="s">
        <v>1717</v>
      </c>
      <c r="B196">
        <v>24</v>
      </c>
    </row>
    <row r="197" spans="1:2">
      <c r="A197" t="s">
        <v>1718</v>
      </c>
      <c r="B197">
        <v>13</v>
      </c>
    </row>
    <row r="198" spans="1:2">
      <c r="A198" t="s">
        <v>1719</v>
      </c>
      <c r="B198">
        <v>16</v>
      </c>
    </row>
    <row r="199" spans="1:2">
      <c r="A199" t="s">
        <v>1720</v>
      </c>
      <c r="B199">
        <v>13</v>
      </c>
    </row>
    <row r="200" spans="1:2">
      <c r="A200" t="s">
        <v>1721</v>
      </c>
      <c r="B200">
        <v>97</v>
      </c>
    </row>
    <row r="201" spans="1:2">
      <c r="A201" t="s">
        <v>1722</v>
      </c>
      <c r="B201">
        <v>56</v>
      </c>
    </row>
    <row r="202" spans="1:2">
      <c r="A202" t="s">
        <v>1723</v>
      </c>
      <c r="B202">
        <v>65</v>
      </c>
    </row>
    <row r="203" spans="1:2">
      <c r="A203" t="s">
        <v>1724</v>
      </c>
      <c r="B203">
        <v>14</v>
      </c>
    </row>
    <row r="204" spans="1:2">
      <c r="A204" t="s">
        <v>1725</v>
      </c>
      <c r="B204">
        <v>82</v>
      </c>
    </row>
    <row r="205" spans="1:2">
      <c r="A205" t="s">
        <v>1726</v>
      </c>
      <c r="B205">
        <v>88</v>
      </c>
    </row>
    <row r="206" spans="1:2">
      <c r="A206" t="s">
        <v>1727</v>
      </c>
      <c r="B206">
        <v>82</v>
      </c>
    </row>
    <row r="207" spans="1:2">
      <c r="A207" t="s">
        <v>1728</v>
      </c>
      <c r="B207">
        <v>21</v>
      </c>
    </row>
    <row r="208" spans="1:2">
      <c r="A208" t="s">
        <v>1729</v>
      </c>
      <c r="B208">
        <v>42</v>
      </c>
    </row>
    <row r="209" spans="1:2">
      <c r="A209" t="s">
        <v>1730</v>
      </c>
      <c r="B209">
        <v>56</v>
      </c>
    </row>
    <row r="210" spans="1:2">
      <c r="A210" t="s">
        <v>1731</v>
      </c>
      <c r="B210">
        <v>48</v>
      </c>
    </row>
    <row r="211" spans="1:2">
      <c r="A211" t="s">
        <v>1732</v>
      </c>
      <c r="B211">
        <v>46</v>
      </c>
    </row>
    <row r="212" spans="1:2">
      <c r="A212" t="s">
        <v>1733</v>
      </c>
      <c r="B212">
        <v>18</v>
      </c>
    </row>
    <row r="213" spans="1:2">
      <c r="A213" t="s">
        <v>1734</v>
      </c>
      <c r="B213">
        <v>51</v>
      </c>
    </row>
    <row r="214" spans="1:2">
      <c r="A214" t="s">
        <v>1735</v>
      </c>
      <c r="B214">
        <v>42</v>
      </c>
    </row>
    <row r="215" spans="1:2">
      <c r="A215" t="s">
        <v>1736</v>
      </c>
      <c r="B215">
        <v>30</v>
      </c>
    </row>
    <row r="216" spans="1:2">
      <c r="A216" t="s">
        <v>1737</v>
      </c>
      <c r="B216">
        <v>74</v>
      </c>
    </row>
    <row r="217" spans="1:2">
      <c r="A217" t="s">
        <v>1738</v>
      </c>
      <c r="B217">
        <v>37</v>
      </c>
    </row>
    <row r="218" spans="1:2">
      <c r="A218" t="s">
        <v>1739</v>
      </c>
      <c r="B218">
        <v>45</v>
      </c>
    </row>
    <row r="219" spans="1:2">
      <c r="A219" t="s">
        <v>1740</v>
      </c>
      <c r="B219">
        <v>35</v>
      </c>
    </row>
    <row r="220" spans="1:2">
      <c r="A220" t="s">
        <v>1741</v>
      </c>
      <c r="B220">
        <v>67</v>
      </c>
    </row>
    <row r="221" spans="1:2">
      <c r="A221" t="s">
        <v>1742</v>
      </c>
      <c r="B221">
        <v>37</v>
      </c>
    </row>
    <row r="222" spans="1:2">
      <c r="A222" t="s">
        <v>1743</v>
      </c>
      <c r="B222">
        <v>33</v>
      </c>
    </row>
    <row r="223" spans="1:2">
      <c r="A223" t="s">
        <v>1744</v>
      </c>
      <c r="B223">
        <v>13</v>
      </c>
    </row>
    <row r="224" spans="1:2">
      <c r="A224" t="s">
        <v>1745</v>
      </c>
      <c r="B224">
        <v>51</v>
      </c>
    </row>
    <row r="225" spans="1:2">
      <c r="A225" t="s">
        <v>1746</v>
      </c>
      <c r="B225">
        <v>40</v>
      </c>
    </row>
    <row r="226" spans="1:2">
      <c r="A226" t="s">
        <v>1747</v>
      </c>
      <c r="B226">
        <v>24</v>
      </c>
    </row>
    <row r="227" spans="1:2">
      <c r="A227" t="s">
        <v>1748</v>
      </c>
      <c r="B227">
        <v>14</v>
      </c>
    </row>
    <row r="228" spans="1:2">
      <c r="A228" t="s">
        <v>1749</v>
      </c>
      <c r="B228">
        <v>33</v>
      </c>
    </row>
    <row r="229" spans="1:2">
      <c r="A229" t="s">
        <v>1750</v>
      </c>
      <c r="B229">
        <v>91</v>
      </c>
    </row>
    <row r="230" spans="1:2">
      <c r="A230" t="s">
        <v>1751</v>
      </c>
      <c r="B230">
        <v>53</v>
      </c>
    </row>
    <row r="231" spans="1:2">
      <c r="A231" t="s">
        <v>1752</v>
      </c>
      <c r="B231">
        <v>31</v>
      </c>
    </row>
    <row r="232" spans="1:2">
      <c r="A232" t="s">
        <v>1753</v>
      </c>
      <c r="B232">
        <v>65</v>
      </c>
    </row>
    <row r="233" spans="1:2">
      <c r="A233" t="s">
        <v>1754</v>
      </c>
      <c r="B233">
        <v>10</v>
      </c>
    </row>
    <row r="234" spans="1:2">
      <c r="A234" t="s">
        <v>1755</v>
      </c>
      <c r="B234">
        <v>63</v>
      </c>
    </row>
    <row r="235" spans="1:2">
      <c r="A235" t="s">
        <v>1756</v>
      </c>
      <c r="B235">
        <v>40</v>
      </c>
    </row>
    <row r="236" spans="1:2">
      <c r="A236" t="s">
        <v>1757</v>
      </c>
      <c r="B236">
        <v>29</v>
      </c>
    </row>
    <row r="237" spans="1:2">
      <c r="A237" t="s">
        <v>1758</v>
      </c>
      <c r="B237">
        <v>51</v>
      </c>
    </row>
    <row r="238" spans="1:2">
      <c r="A238" t="s">
        <v>1759</v>
      </c>
      <c r="B238">
        <v>64</v>
      </c>
    </row>
    <row r="239" spans="1:2">
      <c r="A239" t="s">
        <v>1760</v>
      </c>
      <c r="B239">
        <v>15</v>
      </c>
    </row>
    <row r="240" spans="1:2">
      <c r="A240" t="s">
        <v>1761</v>
      </c>
      <c r="B240">
        <v>44</v>
      </c>
    </row>
    <row r="241" spans="1:2">
      <c r="A241" t="s">
        <v>1762</v>
      </c>
      <c r="B241">
        <v>98</v>
      </c>
    </row>
    <row r="242" spans="1:2">
      <c r="A242" t="s">
        <v>1763</v>
      </c>
      <c r="B242">
        <v>9</v>
      </c>
    </row>
    <row r="243" spans="1:2">
      <c r="A243" t="s">
        <v>1764</v>
      </c>
      <c r="B243">
        <v>40</v>
      </c>
    </row>
    <row r="244" spans="1:2">
      <c r="A244" t="s">
        <v>1765</v>
      </c>
      <c r="B244">
        <v>17</v>
      </c>
    </row>
    <row r="245" spans="1:2">
      <c r="A245" t="s">
        <v>1766</v>
      </c>
      <c r="B245">
        <v>56</v>
      </c>
    </row>
    <row r="246" spans="1:2">
      <c r="A246" t="s">
        <v>1767</v>
      </c>
      <c r="B246">
        <v>12</v>
      </c>
    </row>
    <row r="247" spans="1:2">
      <c r="A247" t="s">
        <v>1768</v>
      </c>
      <c r="B247">
        <v>66</v>
      </c>
    </row>
    <row r="248" spans="1:2">
      <c r="A248" t="s">
        <v>1769</v>
      </c>
      <c r="B248">
        <v>63</v>
      </c>
    </row>
    <row r="249" spans="1:2">
      <c r="A249" t="s">
        <v>1770</v>
      </c>
      <c r="B249">
        <v>41</v>
      </c>
    </row>
    <row r="250" spans="1:2">
      <c r="A250" t="s">
        <v>1771</v>
      </c>
      <c r="B250">
        <v>81</v>
      </c>
    </row>
    <row r="251" spans="1:2">
      <c r="A251" t="s">
        <v>1772</v>
      </c>
      <c r="B251">
        <v>20</v>
      </c>
    </row>
    <row r="252" spans="1:2">
      <c r="A252" t="s">
        <v>1773</v>
      </c>
      <c r="B252">
        <v>66</v>
      </c>
    </row>
    <row r="253" spans="1:2">
      <c r="A253" t="s">
        <v>1774</v>
      </c>
      <c r="B253">
        <v>72</v>
      </c>
    </row>
    <row r="254" spans="1:2">
      <c r="A254" t="s">
        <v>1775</v>
      </c>
      <c r="B254">
        <v>40</v>
      </c>
    </row>
    <row r="255" spans="1:2">
      <c r="A255" t="s">
        <v>1776</v>
      </c>
      <c r="B255">
        <v>37</v>
      </c>
    </row>
    <row r="256" spans="1:2">
      <c r="A256" t="s">
        <v>1777</v>
      </c>
      <c r="B256">
        <v>75</v>
      </c>
    </row>
    <row r="257" spans="1:2">
      <c r="A257" t="s">
        <v>1778</v>
      </c>
      <c r="B257">
        <v>81</v>
      </c>
    </row>
    <row r="258" spans="1:2">
      <c r="A258" t="s">
        <v>1779</v>
      </c>
      <c r="B258">
        <v>49</v>
      </c>
    </row>
    <row r="259" spans="1:2">
      <c r="A259" t="s">
        <v>1780</v>
      </c>
      <c r="B259">
        <v>90</v>
      </c>
    </row>
    <row r="260" spans="1:2">
      <c r="A260" t="s">
        <v>1781</v>
      </c>
      <c r="B260">
        <v>52</v>
      </c>
    </row>
    <row r="261" spans="1:2">
      <c r="A261" t="s">
        <v>1782</v>
      </c>
      <c r="B261">
        <v>86</v>
      </c>
    </row>
    <row r="262" spans="1:2">
      <c r="A262" t="s">
        <v>1783</v>
      </c>
      <c r="B262">
        <v>12</v>
      </c>
    </row>
    <row r="263" spans="1:2">
      <c r="A263" t="s">
        <v>1784</v>
      </c>
      <c r="B263">
        <v>16</v>
      </c>
    </row>
    <row r="264" spans="1:2">
      <c r="A264" t="s">
        <v>1785</v>
      </c>
      <c r="B264">
        <v>36</v>
      </c>
    </row>
    <row r="265" spans="1:2">
      <c r="A265" t="s">
        <v>1786</v>
      </c>
      <c r="B265">
        <v>0</v>
      </c>
    </row>
    <row r="266" spans="1:2">
      <c r="A266" t="s">
        <v>1787</v>
      </c>
      <c r="B266">
        <v>67</v>
      </c>
    </row>
    <row r="267" spans="1:2">
      <c r="A267" t="s">
        <v>1788</v>
      </c>
      <c r="B267">
        <v>86</v>
      </c>
    </row>
    <row r="268" spans="1:2">
      <c r="A268" t="s">
        <v>1789</v>
      </c>
      <c r="B268">
        <v>83</v>
      </c>
    </row>
    <row r="269" spans="1:2">
      <c r="A269" t="s">
        <v>1790</v>
      </c>
      <c r="B269">
        <v>7</v>
      </c>
    </row>
    <row r="270" spans="1:2">
      <c r="A270" t="s">
        <v>1791</v>
      </c>
      <c r="B270">
        <v>72</v>
      </c>
    </row>
    <row r="271" spans="1:2">
      <c r="A271" t="s">
        <v>1792</v>
      </c>
      <c r="B271">
        <v>99</v>
      </c>
    </row>
    <row r="272" spans="1:2">
      <c r="A272" t="s">
        <v>1793</v>
      </c>
      <c r="B272">
        <v>86</v>
      </c>
    </row>
    <row r="273" spans="1:2">
      <c r="A273" t="s">
        <v>1794</v>
      </c>
      <c r="B273">
        <v>9</v>
      </c>
    </row>
    <row r="274" spans="1:2">
      <c r="A274" t="s">
        <v>1795</v>
      </c>
      <c r="B274">
        <v>95</v>
      </c>
    </row>
    <row r="275" spans="1:2">
      <c r="A275" t="s">
        <v>1796</v>
      </c>
      <c r="B275">
        <v>42</v>
      </c>
    </row>
    <row r="276" spans="1:2">
      <c r="A276" t="s">
        <v>1797</v>
      </c>
      <c r="B276">
        <v>56</v>
      </c>
    </row>
    <row r="277" spans="1:2">
      <c r="A277" t="s">
        <v>1798</v>
      </c>
      <c r="B277">
        <v>72</v>
      </c>
    </row>
    <row r="278" spans="1:2">
      <c r="A278" t="s">
        <v>1799</v>
      </c>
      <c r="B278">
        <v>31</v>
      </c>
    </row>
    <row r="279" spans="1:2">
      <c r="A279" t="s">
        <v>1800</v>
      </c>
      <c r="B279">
        <v>86</v>
      </c>
    </row>
    <row r="280" spans="1:2">
      <c r="A280" t="s">
        <v>1801</v>
      </c>
      <c r="B280">
        <v>44</v>
      </c>
    </row>
    <row r="281" spans="1:2">
      <c r="A281" t="s">
        <v>1802</v>
      </c>
      <c r="B281">
        <v>53</v>
      </c>
    </row>
    <row r="282" spans="1:2">
      <c r="A282" t="s">
        <v>1803</v>
      </c>
      <c r="B282">
        <v>42</v>
      </c>
    </row>
    <row r="283" spans="1:2">
      <c r="A283" t="s">
        <v>1804</v>
      </c>
      <c r="B283">
        <v>9</v>
      </c>
    </row>
    <row r="284" spans="1:2">
      <c r="A284" t="s">
        <v>1805</v>
      </c>
      <c r="B284">
        <v>49</v>
      </c>
    </row>
    <row r="285" spans="1:2">
      <c r="A285" t="s">
        <v>1806</v>
      </c>
      <c r="B285">
        <v>70</v>
      </c>
    </row>
    <row r="286" spans="1:2">
      <c r="A286" t="s">
        <v>1807</v>
      </c>
      <c r="B286">
        <v>85</v>
      </c>
    </row>
    <row r="287" spans="1:2">
      <c r="A287" t="s">
        <v>1808</v>
      </c>
      <c r="B287">
        <v>25</v>
      </c>
    </row>
    <row r="288" spans="1:2">
      <c r="A288" t="s">
        <v>1809</v>
      </c>
      <c r="B288">
        <v>31</v>
      </c>
    </row>
    <row r="289" spans="1:2">
      <c r="A289" t="s">
        <v>1810</v>
      </c>
      <c r="B289">
        <v>19</v>
      </c>
    </row>
    <row r="290" spans="1:2">
      <c r="A290" t="s">
        <v>1811</v>
      </c>
      <c r="B290">
        <v>71</v>
      </c>
    </row>
    <row r="291" spans="1:2">
      <c r="A291" t="s">
        <v>1812</v>
      </c>
      <c r="B291">
        <v>61</v>
      </c>
    </row>
    <row r="292" spans="1:2">
      <c r="A292" t="s">
        <v>1813</v>
      </c>
      <c r="B292">
        <v>11</v>
      </c>
    </row>
    <row r="293" spans="1:2">
      <c r="A293" t="s">
        <v>1814</v>
      </c>
      <c r="B293">
        <v>41</v>
      </c>
    </row>
    <row r="294" spans="1:2">
      <c r="A294" t="s">
        <v>1815</v>
      </c>
      <c r="B294">
        <v>5</v>
      </c>
    </row>
    <row r="295" spans="1:2">
      <c r="A295" t="s">
        <v>1816</v>
      </c>
      <c r="B295">
        <v>28</v>
      </c>
    </row>
    <row r="296" spans="1:2">
      <c r="A296" t="s">
        <v>1817</v>
      </c>
      <c r="B296">
        <v>100</v>
      </c>
    </row>
    <row r="297" spans="1:2">
      <c r="A297" t="s">
        <v>1818</v>
      </c>
      <c r="B297">
        <v>50</v>
      </c>
    </row>
    <row r="298" spans="1:2">
      <c r="A298" t="s">
        <v>1819</v>
      </c>
      <c r="B298">
        <v>67</v>
      </c>
    </row>
    <row r="299" spans="1:2">
      <c r="A299" t="s">
        <v>1820</v>
      </c>
      <c r="B299">
        <v>96</v>
      </c>
    </row>
    <row r="300" spans="1:2">
      <c r="A300" t="s">
        <v>1821</v>
      </c>
      <c r="B300">
        <v>52</v>
      </c>
    </row>
    <row r="301" spans="1:2">
      <c r="A301" t="s">
        <v>1822</v>
      </c>
      <c r="B301">
        <v>9</v>
      </c>
    </row>
    <row r="302" spans="1:2">
      <c r="A302" t="s">
        <v>1823</v>
      </c>
      <c r="B302">
        <v>60</v>
      </c>
    </row>
    <row r="303" spans="1:2">
      <c r="A303" t="s">
        <v>1824</v>
      </c>
      <c r="B303">
        <v>60</v>
      </c>
    </row>
    <row r="304" spans="1:2">
      <c r="A304" t="s">
        <v>1825</v>
      </c>
      <c r="B304">
        <v>58</v>
      </c>
    </row>
    <row r="305" spans="1:2">
      <c r="A305" t="s">
        <v>1826</v>
      </c>
      <c r="B305">
        <v>69</v>
      </c>
    </row>
    <row r="306" spans="1:2">
      <c r="A306" t="s">
        <v>1827</v>
      </c>
      <c r="B306">
        <v>51</v>
      </c>
    </row>
    <row r="307" spans="1:2">
      <c r="A307" t="s">
        <v>1828</v>
      </c>
      <c r="B307">
        <v>46</v>
      </c>
    </row>
    <row r="308" spans="1:2">
      <c r="A308" t="s">
        <v>1829</v>
      </c>
      <c r="B308">
        <v>32</v>
      </c>
    </row>
    <row r="309" spans="1:2">
      <c r="A309" t="s">
        <v>1830</v>
      </c>
      <c r="B309">
        <v>32</v>
      </c>
    </row>
    <row r="310" spans="1:2">
      <c r="A310" t="s">
        <v>1831</v>
      </c>
      <c r="B310">
        <v>97</v>
      </c>
    </row>
    <row r="311" spans="1:2">
      <c r="A311" t="s">
        <v>1832</v>
      </c>
      <c r="B311">
        <v>41</v>
      </c>
    </row>
    <row r="312" spans="1:2">
      <c r="A312" t="s">
        <v>1833</v>
      </c>
      <c r="B312">
        <v>64</v>
      </c>
    </row>
    <row r="313" spans="1:2">
      <c r="A313" t="s">
        <v>1834</v>
      </c>
      <c r="B313">
        <v>71</v>
      </c>
    </row>
    <row r="314" spans="1:2">
      <c r="A314" t="s">
        <v>1835</v>
      </c>
      <c r="B314">
        <v>61</v>
      </c>
    </row>
    <row r="315" spans="1:2">
      <c r="A315" t="s">
        <v>1836</v>
      </c>
      <c r="B315">
        <v>92</v>
      </c>
    </row>
    <row r="316" spans="1:2">
      <c r="A316" t="s">
        <v>1837</v>
      </c>
      <c r="B316">
        <v>37</v>
      </c>
    </row>
    <row r="317" spans="1:2">
      <c r="A317" t="s">
        <v>1838</v>
      </c>
      <c r="B317">
        <v>96</v>
      </c>
    </row>
    <row r="318" spans="1:2">
      <c r="A318" t="s">
        <v>1839</v>
      </c>
      <c r="B318">
        <v>10</v>
      </c>
    </row>
    <row r="319" spans="1:2">
      <c r="A319" t="s">
        <v>1840</v>
      </c>
      <c r="B319">
        <v>44</v>
      </c>
    </row>
    <row r="320" spans="1:2">
      <c r="A320" t="s">
        <v>1841</v>
      </c>
      <c r="B320">
        <v>9</v>
      </c>
    </row>
    <row r="321" spans="1:2">
      <c r="A321" t="s">
        <v>1842</v>
      </c>
      <c r="B321">
        <v>41</v>
      </c>
    </row>
    <row r="322" spans="1:2">
      <c r="A322" t="s">
        <v>1843</v>
      </c>
      <c r="B322">
        <v>39</v>
      </c>
    </row>
    <row r="323" spans="1:2">
      <c r="A323" t="s">
        <v>1844</v>
      </c>
      <c r="B323">
        <v>9</v>
      </c>
    </row>
    <row r="324" spans="1:2">
      <c r="A324" t="s">
        <v>1845</v>
      </c>
      <c r="B324">
        <v>58</v>
      </c>
    </row>
    <row r="325" spans="1:2">
      <c r="A325" t="s">
        <v>1846</v>
      </c>
      <c r="B325">
        <v>29</v>
      </c>
    </row>
    <row r="326" spans="1:2">
      <c r="A326" t="s">
        <v>1847</v>
      </c>
      <c r="B326">
        <v>23</v>
      </c>
    </row>
    <row r="327" spans="1:2">
      <c r="A327" t="s">
        <v>1848</v>
      </c>
      <c r="B327">
        <v>4</v>
      </c>
    </row>
    <row r="328" spans="1:2">
      <c r="A328" t="s">
        <v>1849</v>
      </c>
      <c r="B328">
        <v>97</v>
      </c>
    </row>
    <row r="329" spans="1:2">
      <c r="A329" t="s">
        <v>1850</v>
      </c>
      <c r="B329">
        <v>88</v>
      </c>
    </row>
    <row r="330" spans="1:2">
      <c r="A330" t="s">
        <v>1851</v>
      </c>
      <c r="B330">
        <v>67</v>
      </c>
    </row>
    <row r="331" spans="1:2">
      <c r="A331" t="s">
        <v>1852</v>
      </c>
      <c r="B331">
        <v>76</v>
      </c>
    </row>
    <row r="332" spans="1:2">
      <c r="A332" t="s">
        <v>1853</v>
      </c>
      <c r="B332">
        <v>99</v>
      </c>
    </row>
    <row r="333" spans="1:2">
      <c r="A333" t="s">
        <v>1854</v>
      </c>
      <c r="B333">
        <v>45</v>
      </c>
    </row>
    <row r="334" spans="1:2">
      <c r="A334" t="s">
        <v>1855</v>
      </c>
      <c r="B334">
        <v>24</v>
      </c>
    </row>
    <row r="335" spans="1:2">
      <c r="A335" t="s">
        <v>1856</v>
      </c>
      <c r="B335">
        <v>33</v>
      </c>
    </row>
    <row r="336" spans="1:2">
      <c r="A336" t="s">
        <v>1857</v>
      </c>
      <c r="B336">
        <v>51</v>
      </c>
    </row>
    <row r="337" spans="1:2">
      <c r="A337" t="s">
        <v>1858</v>
      </c>
      <c r="B337">
        <v>90</v>
      </c>
    </row>
    <row r="338" spans="1:2">
      <c r="A338" t="s">
        <v>1859</v>
      </c>
      <c r="B338">
        <v>65</v>
      </c>
    </row>
    <row r="339" spans="1:2">
      <c r="A339" t="s">
        <v>1860</v>
      </c>
      <c r="B339">
        <v>35</v>
      </c>
    </row>
    <row r="340" spans="1:2">
      <c r="A340" t="s">
        <v>1861</v>
      </c>
      <c r="B340">
        <v>22</v>
      </c>
    </row>
    <row r="341" spans="1:2">
      <c r="A341" t="s">
        <v>1862</v>
      </c>
      <c r="B341">
        <v>47</v>
      </c>
    </row>
    <row r="342" spans="1:2">
      <c r="A342" t="s">
        <v>1863</v>
      </c>
      <c r="B342">
        <v>70</v>
      </c>
    </row>
    <row r="343" spans="1:2">
      <c r="A343" t="s">
        <v>1864</v>
      </c>
      <c r="B343">
        <v>85</v>
      </c>
    </row>
    <row r="344" spans="1:2">
      <c r="A344" t="s">
        <v>1865</v>
      </c>
      <c r="B344">
        <v>8</v>
      </c>
    </row>
    <row r="345" spans="1:2">
      <c r="A345" t="s">
        <v>1866</v>
      </c>
      <c r="B345">
        <v>76</v>
      </c>
    </row>
    <row r="346" spans="1:2">
      <c r="A346" t="s">
        <v>1867</v>
      </c>
      <c r="B346">
        <v>26</v>
      </c>
    </row>
    <row r="347" spans="1:2">
      <c r="A347" t="s">
        <v>1868</v>
      </c>
      <c r="B347">
        <v>47</v>
      </c>
    </row>
    <row r="348" spans="1:2">
      <c r="A348" t="s">
        <v>1869</v>
      </c>
      <c r="B348">
        <v>54</v>
      </c>
    </row>
    <row r="349" spans="1:2">
      <c r="A349" t="s">
        <v>1870</v>
      </c>
      <c r="B349">
        <v>64</v>
      </c>
    </row>
    <row r="350" spans="1:2">
      <c r="A350" t="s">
        <v>1871</v>
      </c>
      <c r="B350">
        <v>2</v>
      </c>
    </row>
    <row r="351" spans="1:2">
      <c r="A351" t="s">
        <v>1872</v>
      </c>
      <c r="B351">
        <v>56</v>
      </c>
    </row>
    <row r="352" spans="1:2">
      <c r="A352" t="s">
        <v>1873</v>
      </c>
      <c r="B352">
        <v>37</v>
      </c>
    </row>
    <row r="353" spans="1:2">
      <c r="A353" t="s">
        <v>1874</v>
      </c>
      <c r="B353">
        <v>23</v>
      </c>
    </row>
    <row r="354" spans="1:2">
      <c r="A354" t="s">
        <v>1875</v>
      </c>
      <c r="B354">
        <v>63</v>
      </c>
    </row>
    <row r="355" spans="1:2">
      <c r="A355" t="s">
        <v>1876</v>
      </c>
      <c r="B355">
        <v>5</v>
      </c>
    </row>
    <row r="356" spans="1:2">
      <c r="A356" t="s">
        <v>1877</v>
      </c>
      <c r="B356">
        <v>46</v>
      </c>
    </row>
    <row r="357" spans="1:2">
      <c r="A357" t="s">
        <v>1878</v>
      </c>
      <c r="B357">
        <v>85</v>
      </c>
    </row>
    <row r="358" spans="1:2">
      <c r="A358" t="s">
        <v>1879</v>
      </c>
      <c r="B358">
        <v>2</v>
      </c>
    </row>
    <row r="359" spans="1:2">
      <c r="A359" t="s">
        <v>1880</v>
      </c>
      <c r="B359">
        <v>19</v>
      </c>
    </row>
    <row r="360" spans="1:2">
      <c r="A360" t="s">
        <v>1881</v>
      </c>
      <c r="B360">
        <v>1</v>
      </c>
    </row>
    <row r="361" spans="1:2">
      <c r="A361" t="s">
        <v>1882</v>
      </c>
      <c r="B361">
        <v>42</v>
      </c>
    </row>
    <row r="362" spans="1:2">
      <c r="A362" t="s">
        <v>1883</v>
      </c>
      <c r="B362">
        <v>37</v>
      </c>
    </row>
    <row r="363" spans="1:2">
      <c r="A363" t="s">
        <v>1884</v>
      </c>
      <c r="B363">
        <v>68</v>
      </c>
    </row>
    <row r="364" spans="1:2">
      <c r="A364" t="s">
        <v>1885</v>
      </c>
      <c r="B364">
        <v>25</v>
      </c>
    </row>
    <row r="365" spans="1:2">
      <c r="A365" t="s">
        <v>1886</v>
      </c>
      <c r="B365">
        <v>68</v>
      </c>
    </row>
    <row r="366" spans="1:2">
      <c r="A366" t="s">
        <v>1887</v>
      </c>
      <c r="B366">
        <v>5</v>
      </c>
    </row>
    <row r="367" spans="1:2">
      <c r="A367" t="s">
        <v>1888</v>
      </c>
      <c r="B367">
        <v>88</v>
      </c>
    </row>
    <row r="368" spans="1:2">
      <c r="A368" t="s">
        <v>1889</v>
      </c>
      <c r="B368">
        <v>57</v>
      </c>
    </row>
    <row r="369" spans="1:2">
      <c r="A369" t="s">
        <v>1890</v>
      </c>
      <c r="B369">
        <v>66</v>
      </c>
    </row>
    <row r="370" spans="1:2">
      <c r="A370" t="s">
        <v>1891</v>
      </c>
      <c r="B370">
        <v>11</v>
      </c>
    </row>
    <row r="371" spans="1:2">
      <c r="A371" t="s">
        <v>1892</v>
      </c>
      <c r="B371">
        <v>83</v>
      </c>
    </row>
    <row r="372" spans="1:2">
      <c r="A372" t="s">
        <v>1893</v>
      </c>
      <c r="B372">
        <v>28</v>
      </c>
    </row>
    <row r="373" spans="1:2">
      <c r="A373" t="s">
        <v>1894</v>
      </c>
      <c r="B373">
        <v>6</v>
      </c>
    </row>
    <row r="374" spans="1:2">
      <c r="A374" t="s">
        <v>1895</v>
      </c>
      <c r="B374">
        <v>45</v>
      </c>
    </row>
    <row r="375" spans="1:2">
      <c r="A375" t="s">
        <v>1896</v>
      </c>
      <c r="B375">
        <v>4</v>
      </c>
    </row>
    <row r="376" spans="1:2">
      <c r="A376" t="s">
        <v>1897</v>
      </c>
      <c r="B376">
        <v>90</v>
      </c>
    </row>
    <row r="377" spans="1:2">
      <c r="A377" t="s">
        <v>1898</v>
      </c>
      <c r="B377">
        <v>76</v>
      </c>
    </row>
    <row r="378" spans="1:2">
      <c r="A378" t="s">
        <v>1899</v>
      </c>
      <c r="B378">
        <v>26</v>
      </c>
    </row>
    <row r="379" spans="1:2">
      <c r="A379" t="s">
        <v>1900</v>
      </c>
      <c r="B379">
        <v>60</v>
      </c>
    </row>
    <row r="380" spans="1:2">
      <c r="A380" t="s">
        <v>1901</v>
      </c>
      <c r="B380">
        <v>0</v>
      </c>
    </row>
    <row r="381" spans="1:2">
      <c r="A381" t="s">
        <v>1902</v>
      </c>
      <c r="B381">
        <v>98</v>
      </c>
    </row>
    <row r="382" spans="1:2">
      <c r="A382" t="s">
        <v>1903</v>
      </c>
      <c r="B382">
        <v>8</v>
      </c>
    </row>
    <row r="383" spans="1:2">
      <c r="A383" t="s">
        <v>1904</v>
      </c>
      <c r="B383">
        <v>9</v>
      </c>
    </row>
    <row r="384" spans="1:2">
      <c r="A384" t="s">
        <v>1905</v>
      </c>
      <c r="B384">
        <v>26</v>
      </c>
    </row>
    <row r="385" spans="1:2">
      <c r="A385" t="s">
        <v>1906</v>
      </c>
      <c r="B385">
        <v>12</v>
      </c>
    </row>
    <row r="386" spans="1:2">
      <c r="A386" t="s">
        <v>1907</v>
      </c>
      <c r="B386">
        <v>85</v>
      </c>
    </row>
    <row r="387" spans="1:2">
      <c r="A387" t="s">
        <v>1908</v>
      </c>
      <c r="B387">
        <v>64</v>
      </c>
    </row>
    <row r="388" spans="1:2">
      <c r="A388" t="s">
        <v>1909</v>
      </c>
      <c r="B388">
        <v>14</v>
      </c>
    </row>
    <row r="389" spans="1:2">
      <c r="A389" t="s">
        <v>1910</v>
      </c>
      <c r="B389">
        <v>69</v>
      </c>
    </row>
    <row r="390" spans="1:2">
      <c r="A390" t="s">
        <v>1911</v>
      </c>
      <c r="B390">
        <v>27</v>
      </c>
    </row>
    <row r="391" spans="1:2">
      <c r="A391" t="s">
        <v>1912</v>
      </c>
      <c r="B391">
        <v>43</v>
      </c>
    </row>
    <row r="392" spans="1:2">
      <c r="A392" t="s">
        <v>1913</v>
      </c>
      <c r="B392">
        <v>26</v>
      </c>
    </row>
    <row r="393" spans="1:2">
      <c r="A393" t="s">
        <v>1914</v>
      </c>
      <c r="B393">
        <v>50</v>
      </c>
    </row>
    <row r="394" spans="1:2">
      <c r="A394" t="s">
        <v>1915</v>
      </c>
      <c r="B394">
        <v>97</v>
      </c>
    </row>
    <row r="395" spans="1:2">
      <c r="A395" t="s">
        <v>1916</v>
      </c>
      <c r="B395">
        <v>32</v>
      </c>
    </row>
    <row r="396" spans="1:2">
      <c r="A396" t="s">
        <v>1917</v>
      </c>
      <c r="B396">
        <v>0</v>
      </c>
    </row>
    <row r="397" spans="1:2">
      <c r="A397" t="s">
        <v>1918</v>
      </c>
      <c r="B397">
        <v>21</v>
      </c>
    </row>
    <row r="398" spans="1:2">
      <c r="A398" t="s">
        <v>1919</v>
      </c>
      <c r="B398">
        <v>91</v>
      </c>
    </row>
    <row r="399" spans="1:2">
      <c r="A399" t="s">
        <v>1920</v>
      </c>
      <c r="B399">
        <v>31</v>
      </c>
    </row>
    <row r="400" spans="1:2">
      <c r="A400" t="s">
        <v>1921</v>
      </c>
      <c r="B400">
        <v>58</v>
      </c>
    </row>
    <row r="401" spans="1:2">
      <c r="A401" t="s">
        <v>1922</v>
      </c>
      <c r="B401">
        <v>99</v>
      </c>
    </row>
    <row r="402" spans="1:2">
      <c r="A402" t="s">
        <v>1923</v>
      </c>
      <c r="B402">
        <v>63</v>
      </c>
    </row>
    <row r="403" spans="1:2">
      <c r="A403" t="s">
        <v>1924</v>
      </c>
      <c r="B403">
        <v>13</v>
      </c>
    </row>
    <row r="404" spans="1:2">
      <c r="A404" t="s">
        <v>1925</v>
      </c>
      <c r="B404">
        <v>19</v>
      </c>
    </row>
    <row r="405" spans="1:2">
      <c r="A405" t="s">
        <v>1926</v>
      </c>
      <c r="B405">
        <v>66</v>
      </c>
    </row>
    <row r="406" spans="1:2">
      <c r="A406" t="s">
        <v>1927</v>
      </c>
      <c r="B406">
        <v>20</v>
      </c>
    </row>
    <row r="407" spans="1:2">
      <c r="A407" t="s">
        <v>1928</v>
      </c>
      <c r="B407">
        <v>5</v>
      </c>
    </row>
    <row r="408" spans="1:2">
      <c r="A408" t="s">
        <v>1929</v>
      </c>
      <c r="B408">
        <v>63</v>
      </c>
    </row>
    <row r="409" spans="1:2">
      <c r="A409" t="s">
        <v>1930</v>
      </c>
      <c r="B409">
        <v>43</v>
      </c>
    </row>
    <row r="410" spans="1:2">
      <c r="A410" t="s">
        <v>1931</v>
      </c>
      <c r="B410">
        <v>75</v>
      </c>
    </row>
    <row r="411" spans="1:2">
      <c r="A411" t="s">
        <v>1932</v>
      </c>
      <c r="B411">
        <v>9</v>
      </c>
    </row>
    <row r="412" spans="1:2">
      <c r="A412" t="s">
        <v>1933</v>
      </c>
      <c r="B412">
        <v>74</v>
      </c>
    </row>
    <row r="413" spans="1:2">
      <c r="A413" t="s">
        <v>1934</v>
      </c>
      <c r="B413">
        <v>2</v>
      </c>
    </row>
    <row r="414" spans="1:2">
      <c r="A414" t="s">
        <v>1935</v>
      </c>
      <c r="B414">
        <v>34</v>
      </c>
    </row>
    <row r="415" spans="1:2">
      <c r="A415" t="s">
        <v>1936</v>
      </c>
      <c r="B415">
        <v>41</v>
      </c>
    </row>
    <row r="416" spans="1:2">
      <c r="A416" t="s">
        <v>1937</v>
      </c>
      <c r="B416">
        <v>62</v>
      </c>
    </row>
    <row r="417" spans="1:2">
      <c r="A417" t="s">
        <v>1938</v>
      </c>
      <c r="B417">
        <v>26</v>
      </c>
    </row>
    <row r="418" spans="1:2">
      <c r="A418" t="s">
        <v>1939</v>
      </c>
      <c r="B418">
        <v>0</v>
      </c>
    </row>
    <row r="419" spans="1:2">
      <c r="A419" t="s">
        <v>1940</v>
      </c>
      <c r="B419">
        <v>29</v>
      </c>
    </row>
    <row r="420" spans="1:2">
      <c r="A420" t="s">
        <v>1941</v>
      </c>
      <c r="B420">
        <v>69</v>
      </c>
    </row>
    <row r="421" spans="1:2">
      <c r="A421" t="s">
        <v>1942</v>
      </c>
      <c r="B421">
        <v>19</v>
      </c>
    </row>
    <row r="422" spans="1:2">
      <c r="A422" t="s">
        <v>1943</v>
      </c>
      <c r="B422">
        <v>91</v>
      </c>
    </row>
    <row r="423" spans="1:2">
      <c r="A423" t="s">
        <v>1944</v>
      </c>
      <c r="B423">
        <v>39</v>
      </c>
    </row>
    <row r="424" spans="1:2">
      <c r="A424" t="s">
        <v>1945</v>
      </c>
      <c r="B424">
        <v>92</v>
      </c>
    </row>
    <row r="425" spans="1:2">
      <c r="A425" t="s">
        <v>1946</v>
      </c>
      <c r="B425">
        <v>15</v>
      </c>
    </row>
    <row r="426" spans="1:2">
      <c r="A426" t="s">
        <v>1947</v>
      </c>
      <c r="B426">
        <v>23</v>
      </c>
    </row>
    <row r="427" spans="1:2">
      <c r="A427" t="s">
        <v>1948</v>
      </c>
      <c r="B427">
        <v>35</v>
      </c>
    </row>
    <row r="428" spans="1:2">
      <c r="A428" t="s">
        <v>1949</v>
      </c>
      <c r="B428">
        <v>46</v>
      </c>
    </row>
    <row r="429" spans="1:2">
      <c r="A429" t="s">
        <v>1950</v>
      </c>
      <c r="B429">
        <v>9</v>
      </c>
    </row>
    <row r="430" spans="1:2">
      <c r="A430" t="s">
        <v>1951</v>
      </c>
      <c r="B430">
        <v>17</v>
      </c>
    </row>
    <row r="431" spans="1:2">
      <c r="A431" t="s">
        <v>1952</v>
      </c>
      <c r="B431">
        <v>99</v>
      </c>
    </row>
    <row r="432" spans="1:2">
      <c r="A432" t="s">
        <v>1953</v>
      </c>
      <c r="B432">
        <v>59</v>
      </c>
    </row>
    <row r="433" spans="1:2">
      <c r="A433" t="s">
        <v>1954</v>
      </c>
      <c r="B433">
        <v>67</v>
      </c>
    </row>
    <row r="434" spans="1:2">
      <c r="A434" t="s">
        <v>1955</v>
      </c>
      <c r="B434">
        <v>81</v>
      </c>
    </row>
    <row r="435" spans="1:2">
      <c r="A435" t="s">
        <v>1956</v>
      </c>
      <c r="B435">
        <v>67</v>
      </c>
    </row>
    <row r="436" spans="1:2">
      <c r="A436" t="s">
        <v>1957</v>
      </c>
      <c r="B436">
        <v>81</v>
      </c>
    </row>
    <row r="437" spans="1:2">
      <c r="A437" t="s">
        <v>1958</v>
      </c>
      <c r="B437">
        <v>49</v>
      </c>
    </row>
    <row r="438" spans="1:2">
      <c r="A438" t="s">
        <v>1959</v>
      </c>
      <c r="B438">
        <v>83</v>
      </c>
    </row>
    <row r="439" spans="1:2">
      <c r="A439" t="s">
        <v>1960</v>
      </c>
      <c r="B439">
        <v>93</v>
      </c>
    </row>
    <row r="440" spans="1:2">
      <c r="A440" t="s">
        <v>1961</v>
      </c>
      <c r="B440">
        <v>53</v>
      </c>
    </row>
    <row r="441" spans="1:2">
      <c r="A441" t="s">
        <v>1962</v>
      </c>
      <c r="B441">
        <v>77</v>
      </c>
    </row>
    <row r="442" spans="1:2">
      <c r="A442" t="s">
        <v>1963</v>
      </c>
      <c r="B442">
        <v>73</v>
      </c>
    </row>
    <row r="443" spans="1:2">
      <c r="A443" t="s">
        <v>1964</v>
      </c>
      <c r="B443">
        <v>86</v>
      </c>
    </row>
    <row r="444" spans="1:2">
      <c r="A444" t="s">
        <v>1965</v>
      </c>
      <c r="B444">
        <v>27</v>
      </c>
    </row>
    <row r="445" spans="1:2">
      <c r="A445" t="s">
        <v>1966</v>
      </c>
      <c r="B445">
        <v>17</v>
      </c>
    </row>
    <row r="446" spans="1:2">
      <c r="A446" t="s">
        <v>1967</v>
      </c>
      <c r="B446">
        <v>15</v>
      </c>
    </row>
    <row r="447" spans="1:2">
      <c r="A447" t="s">
        <v>1968</v>
      </c>
      <c r="B447">
        <v>45</v>
      </c>
    </row>
    <row r="448" spans="1:2">
      <c r="A448" t="s">
        <v>1969</v>
      </c>
      <c r="B448">
        <v>14</v>
      </c>
    </row>
    <row r="449" spans="1:2">
      <c r="A449" t="s">
        <v>1970</v>
      </c>
      <c r="B449">
        <v>84</v>
      </c>
    </row>
    <row r="450" spans="1:2">
      <c r="A450" t="s">
        <v>1971</v>
      </c>
      <c r="B450">
        <v>99</v>
      </c>
    </row>
    <row r="451" spans="1:2">
      <c r="A451" t="s">
        <v>1972</v>
      </c>
      <c r="B451">
        <v>85</v>
      </c>
    </row>
    <row r="452" spans="1:2">
      <c r="A452" t="s">
        <v>1973</v>
      </c>
      <c r="B452">
        <v>38</v>
      </c>
    </row>
    <row r="453" spans="1:2">
      <c r="A453" t="s">
        <v>1974</v>
      </c>
      <c r="B453">
        <v>20</v>
      </c>
    </row>
    <row r="454" spans="1:2">
      <c r="A454" t="s">
        <v>1975</v>
      </c>
      <c r="B454">
        <v>98</v>
      </c>
    </row>
    <row r="455" spans="1:2">
      <c r="A455" t="s">
        <v>1976</v>
      </c>
      <c r="B455">
        <v>53</v>
      </c>
    </row>
    <row r="456" spans="1:2">
      <c r="A456" t="s">
        <v>1977</v>
      </c>
      <c r="B456">
        <v>3</v>
      </c>
    </row>
    <row r="457" spans="1:2">
      <c r="A457" t="s">
        <v>1978</v>
      </c>
      <c r="B457">
        <v>68</v>
      </c>
    </row>
    <row r="458" spans="1:2">
      <c r="A458" t="s">
        <v>1979</v>
      </c>
      <c r="B458">
        <v>58</v>
      </c>
    </row>
    <row r="459" spans="1:2">
      <c r="A459" t="s">
        <v>1980</v>
      </c>
      <c r="B459">
        <v>96</v>
      </c>
    </row>
    <row r="460" spans="1:2">
      <c r="A460" t="s">
        <v>1981</v>
      </c>
      <c r="B460">
        <v>62</v>
      </c>
    </row>
    <row r="461" spans="1:2">
      <c r="A461" t="s">
        <v>1982</v>
      </c>
      <c r="B461">
        <v>96</v>
      </c>
    </row>
    <row r="462" spans="1:2">
      <c r="A462" t="s">
        <v>1983</v>
      </c>
      <c r="B462">
        <v>34</v>
      </c>
    </row>
    <row r="463" spans="1:2">
      <c r="A463" t="s">
        <v>1984</v>
      </c>
      <c r="B463">
        <v>46</v>
      </c>
    </row>
    <row r="464" spans="1:2">
      <c r="A464" t="s">
        <v>1985</v>
      </c>
      <c r="B464">
        <v>56</v>
      </c>
    </row>
    <row r="465" spans="1:2">
      <c r="A465" t="s">
        <v>1986</v>
      </c>
      <c r="B465">
        <v>33</v>
      </c>
    </row>
    <row r="466" spans="1:2">
      <c r="A466" t="s">
        <v>1987</v>
      </c>
      <c r="B466">
        <v>78</v>
      </c>
    </row>
    <row r="467" spans="1:2">
      <c r="A467" t="s">
        <v>1988</v>
      </c>
      <c r="B467">
        <v>65</v>
      </c>
    </row>
    <row r="468" spans="1:2">
      <c r="A468" t="s">
        <v>1989</v>
      </c>
      <c r="B468">
        <v>78</v>
      </c>
    </row>
    <row r="469" spans="1:2">
      <c r="A469" t="s">
        <v>1990</v>
      </c>
      <c r="B469">
        <v>29</v>
      </c>
    </row>
    <row r="470" spans="1:2">
      <c r="A470" t="s">
        <v>1991</v>
      </c>
      <c r="B470">
        <v>41</v>
      </c>
    </row>
    <row r="471" spans="1:2">
      <c r="A471" t="s">
        <v>1992</v>
      </c>
      <c r="B471">
        <v>66</v>
      </c>
    </row>
    <row r="472" spans="1:2">
      <c r="A472" t="s">
        <v>1993</v>
      </c>
      <c r="B472">
        <v>17</v>
      </c>
    </row>
    <row r="473" spans="1:2">
      <c r="A473" t="s">
        <v>1994</v>
      </c>
      <c r="B473">
        <v>99</v>
      </c>
    </row>
    <row r="474" spans="1:2">
      <c r="A474" t="s">
        <v>1995</v>
      </c>
      <c r="B474">
        <v>99</v>
      </c>
    </row>
    <row r="475" spans="1:2">
      <c r="A475" t="s">
        <v>1996</v>
      </c>
      <c r="B475">
        <v>8</v>
      </c>
    </row>
    <row r="476" spans="1:2">
      <c r="A476" t="s">
        <v>1997</v>
      </c>
      <c r="B476">
        <v>26</v>
      </c>
    </row>
    <row r="477" spans="1:2">
      <c r="A477" t="s">
        <v>1998</v>
      </c>
      <c r="B477">
        <v>44</v>
      </c>
    </row>
    <row r="478" spans="1:2">
      <c r="A478" t="s">
        <v>1999</v>
      </c>
      <c r="B478">
        <v>35</v>
      </c>
    </row>
    <row r="479" spans="1:2">
      <c r="A479" t="s">
        <v>2000</v>
      </c>
      <c r="B479">
        <v>6</v>
      </c>
    </row>
    <row r="480" spans="1:2">
      <c r="A480" t="s">
        <v>2001</v>
      </c>
      <c r="B480">
        <v>29</v>
      </c>
    </row>
    <row r="481" spans="1:2">
      <c r="A481" t="s">
        <v>2002</v>
      </c>
      <c r="B481">
        <v>79</v>
      </c>
    </row>
    <row r="482" spans="1:2">
      <c r="A482" t="s">
        <v>2003</v>
      </c>
      <c r="B482">
        <v>22</v>
      </c>
    </row>
    <row r="483" spans="1:2">
      <c r="A483" t="s">
        <v>2004</v>
      </c>
      <c r="B483">
        <v>16</v>
      </c>
    </row>
    <row r="484" spans="1:2">
      <c r="A484" t="s">
        <v>2005</v>
      </c>
      <c r="B484">
        <v>10</v>
      </c>
    </row>
    <row r="485" spans="1:2">
      <c r="A485" t="s">
        <v>2006</v>
      </c>
      <c r="B485">
        <v>12</v>
      </c>
    </row>
    <row r="486" spans="1:2">
      <c r="A486" t="s">
        <v>2007</v>
      </c>
      <c r="B486">
        <v>41</v>
      </c>
    </row>
    <row r="487" spans="1:2">
      <c r="A487" t="s">
        <v>2008</v>
      </c>
      <c r="B487">
        <v>3</v>
      </c>
    </row>
    <row r="488" spans="1:2">
      <c r="A488" t="s">
        <v>2009</v>
      </c>
      <c r="B488">
        <v>67</v>
      </c>
    </row>
    <row r="489" spans="1:2">
      <c r="A489" t="s">
        <v>2010</v>
      </c>
      <c r="B489">
        <v>54</v>
      </c>
    </row>
    <row r="490" spans="1:2">
      <c r="A490" t="s">
        <v>2011</v>
      </c>
      <c r="B490">
        <v>71</v>
      </c>
    </row>
    <row r="491" spans="1:2">
      <c r="A491" t="s">
        <v>2012</v>
      </c>
      <c r="B491">
        <v>43</v>
      </c>
    </row>
    <row r="492" spans="1:2">
      <c r="A492" t="s">
        <v>2013</v>
      </c>
      <c r="B492">
        <v>45</v>
      </c>
    </row>
    <row r="493" spans="1:2">
      <c r="A493" t="s">
        <v>2014</v>
      </c>
      <c r="B493">
        <v>31</v>
      </c>
    </row>
    <row r="494" spans="1:2">
      <c r="A494" t="s">
        <v>2015</v>
      </c>
      <c r="B494">
        <v>95</v>
      </c>
    </row>
    <row r="495" spans="1:2">
      <c r="A495" t="s">
        <v>2016</v>
      </c>
      <c r="B495">
        <v>72</v>
      </c>
    </row>
    <row r="496" spans="1:2">
      <c r="A496" t="s">
        <v>2017</v>
      </c>
      <c r="B496">
        <v>40</v>
      </c>
    </row>
    <row r="497" spans="1:2">
      <c r="A497" t="s">
        <v>2018</v>
      </c>
      <c r="B497">
        <v>88</v>
      </c>
    </row>
    <row r="498" spans="1:2">
      <c r="A498" t="s">
        <v>2019</v>
      </c>
      <c r="B498">
        <v>50</v>
      </c>
    </row>
    <row r="499" spans="1:2">
      <c r="A499" t="s">
        <v>2020</v>
      </c>
      <c r="B499">
        <v>82</v>
      </c>
    </row>
    <row r="500" spans="1:2">
      <c r="A500" t="s">
        <v>2021</v>
      </c>
      <c r="B500">
        <v>74</v>
      </c>
    </row>
    <row r="501" spans="1:2">
      <c r="A501" t="s">
        <v>2022</v>
      </c>
      <c r="B50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A60C-274D-4FF6-AA97-6C912E6FA81F}">
  <sheetPr codeName="Sheet14"/>
  <dimension ref="A1:Z1001"/>
  <sheetViews>
    <sheetView zoomScale="157" workbookViewId="0">
      <selection activeCell="I3" sqref="I3"/>
    </sheetView>
  </sheetViews>
  <sheetFormatPr defaultRowHeight="14.4"/>
  <cols>
    <col min="1" max="1" width="10.5546875" bestFit="1" customWidth="1"/>
    <col min="2" max="2" width="6.5546875" bestFit="1" customWidth="1"/>
    <col min="3" max="3" width="11.44140625" bestFit="1" customWidth="1"/>
    <col min="4" max="4" width="10.6640625" bestFit="1" customWidth="1"/>
    <col min="5" max="5" width="9.88671875" bestFit="1" customWidth="1"/>
    <col min="6" max="6" width="8" bestFit="1" customWidth="1"/>
    <col min="7" max="8" width="12" bestFit="1" customWidth="1"/>
    <col min="12" max="12" width="11.5546875" bestFit="1" customWidth="1"/>
  </cols>
  <sheetData>
    <row r="1" spans="1:26">
      <c r="A1" s="31" t="s">
        <v>4227</v>
      </c>
      <c r="B1" s="32" t="s">
        <v>2037</v>
      </c>
      <c r="C1" s="32" t="s">
        <v>3047</v>
      </c>
      <c r="D1" s="32" t="s">
        <v>3048</v>
      </c>
      <c r="E1" s="32" t="s">
        <v>4228</v>
      </c>
      <c r="F1" s="32" t="s">
        <v>4229</v>
      </c>
      <c r="G1" s="32" t="s">
        <v>4230</v>
      </c>
      <c r="H1" s="32" t="s">
        <v>4231</v>
      </c>
      <c r="J1" s="21" t="s">
        <v>4248</v>
      </c>
      <c r="K1" s="21"/>
      <c r="S1" s="21" t="s">
        <v>4249</v>
      </c>
    </row>
    <row r="2" spans="1:26">
      <c r="A2" s="4">
        <v>45241</v>
      </c>
      <c r="B2" t="s">
        <v>2039</v>
      </c>
      <c r="C2" t="s">
        <v>3053</v>
      </c>
      <c r="D2" t="s">
        <v>4232</v>
      </c>
      <c r="E2" t="s">
        <v>1518</v>
      </c>
      <c r="F2">
        <v>3</v>
      </c>
      <c r="G2">
        <v>4210.7700000000004</v>
      </c>
      <c r="H2">
        <v>12632.31</v>
      </c>
      <c r="J2" s="33" cm="1">
        <f t="array" ref="J2:Q1001">_xlfn._xlws.SORT(A2:H1001,3,-1)</f>
        <v>44949</v>
      </c>
      <c r="K2" t="str">
        <v>South</v>
      </c>
      <c r="L2" t="str">
        <v>Tamil Nadu</v>
      </c>
      <c r="M2" t="str">
        <v>Chennai</v>
      </c>
      <c r="N2" t="str">
        <v>Groceries</v>
      </c>
      <c r="O2">
        <v>1</v>
      </c>
      <c r="P2">
        <v>267.32</v>
      </c>
      <c r="Q2">
        <v>267.32</v>
      </c>
      <c r="S2" s="33" cm="1">
        <f t="array" ref="S2:Z73">_xlfn._xlws.FILTER(A2:H1001,D2:D1001="Mumbai", "Not found")</f>
        <v>45241</v>
      </c>
      <c r="T2" t="str">
        <v>West</v>
      </c>
      <c r="U2" t="str">
        <v>Maharashtra</v>
      </c>
      <c r="V2" t="str">
        <v>Mumbai</v>
      </c>
      <c r="W2" t="str">
        <v>Stationery</v>
      </c>
      <c r="X2">
        <v>3</v>
      </c>
      <c r="Y2">
        <v>4210.7700000000004</v>
      </c>
      <c r="Z2">
        <v>12632.31</v>
      </c>
    </row>
    <row r="3" spans="1:26">
      <c r="A3" s="4">
        <v>45101</v>
      </c>
      <c r="B3" t="s">
        <v>2041</v>
      </c>
      <c r="C3" t="s">
        <v>3056</v>
      </c>
      <c r="D3" t="s">
        <v>4233</v>
      </c>
      <c r="E3" t="s">
        <v>1516</v>
      </c>
      <c r="F3">
        <v>19</v>
      </c>
      <c r="G3">
        <v>2873.83</v>
      </c>
      <c r="H3">
        <v>54602.77</v>
      </c>
      <c r="I3" t="e" cm="1" vm="1">
        <f t="array" aca="1" ref="I3" ca="1">_xlfn._xlws.SORT(A2:H1001,8,-1)</f>
        <v>#VALUE!</v>
      </c>
      <c r="J3">
        <v>45260</v>
      </c>
      <c r="K3" t="str">
        <v>South</v>
      </c>
      <c r="L3" t="str">
        <v>Tamil Nadu</v>
      </c>
      <c r="M3" t="str">
        <v>Madurai</v>
      </c>
      <c r="N3" t="str">
        <v>Stationery</v>
      </c>
      <c r="O3">
        <v>9</v>
      </c>
      <c r="P3">
        <v>1378.65</v>
      </c>
      <c r="Q3">
        <v>12407.85</v>
      </c>
      <c r="S3">
        <v>44998</v>
      </c>
      <c r="T3" t="str">
        <v>West</v>
      </c>
      <c r="U3" t="str">
        <v>Maharashtra</v>
      </c>
      <c r="V3" t="str">
        <v>Mumbai</v>
      </c>
      <c r="W3" t="str">
        <v>Stationery</v>
      </c>
      <c r="X3">
        <v>5</v>
      </c>
      <c r="Y3">
        <v>4987.7</v>
      </c>
      <c r="Z3">
        <v>24938.5</v>
      </c>
    </row>
    <row r="4" spans="1:26">
      <c r="A4" s="4">
        <v>44949</v>
      </c>
      <c r="B4" t="s">
        <v>2041</v>
      </c>
      <c r="C4" t="s">
        <v>3054</v>
      </c>
      <c r="D4" t="s">
        <v>4234</v>
      </c>
      <c r="E4" t="s">
        <v>4235</v>
      </c>
      <c r="F4">
        <v>1</v>
      </c>
      <c r="G4">
        <v>267.32</v>
      </c>
      <c r="H4">
        <v>267.32</v>
      </c>
      <c r="J4">
        <v>44962</v>
      </c>
      <c r="K4" t="str">
        <v>South</v>
      </c>
      <c r="L4" t="str">
        <v>Tamil Nadu</v>
      </c>
      <c r="M4" t="str">
        <v>Coimbatore</v>
      </c>
      <c r="N4" t="str">
        <v>Clothing</v>
      </c>
      <c r="O4">
        <v>6</v>
      </c>
      <c r="P4">
        <v>2463.6799999999998</v>
      </c>
      <c r="Q4">
        <v>14782.08</v>
      </c>
      <c r="S4">
        <v>45125</v>
      </c>
      <c r="T4" t="str">
        <v>West</v>
      </c>
      <c r="U4" t="str">
        <v>Maharashtra</v>
      </c>
      <c r="V4" t="str">
        <v>Mumbai</v>
      </c>
      <c r="W4" t="str">
        <v>Furniture</v>
      </c>
      <c r="X4">
        <v>14</v>
      </c>
      <c r="Y4">
        <v>4649.53</v>
      </c>
      <c r="Z4">
        <v>65093.42</v>
      </c>
    </row>
    <row r="5" spans="1:26">
      <c r="A5" s="4">
        <v>45260</v>
      </c>
      <c r="B5" t="s">
        <v>2041</v>
      </c>
      <c r="C5" t="s">
        <v>3054</v>
      </c>
      <c r="D5" t="s">
        <v>4236</v>
      </c>
      <c r="E5" t="s">
        <v>1518</v>
      </c>
      <c r="F5">
        <v>9</v>
      </c>
      <c r="G5">
        <v>1378.65</v>
      </c>
      <c r="H5">
        <v>12407.85</v>
      </c>
      <c r="J5">
        <v>45058</v>
      </c>
      <c r="K5" t="str">
        <v>South</v>
      </c>
      <c r="L5" t="str">
        <v>Tamil Nadu</v>
      </c>
      <c r="M5" t="str">
        <v>Madurai</v>
      </c>
      <c r="N5" t="str">
        <v>Electronics</v>
      </c>
      <c r="O5">
        <v>11</v>
      </c>
      <c r="P5">
        <v>2852.22</v>
      </c>
      <c r="Q5">
        <v>31374.42</v>
      </c>
      <c r="S5">
        <v>45169</v>
      </c>
      <c r="T5" t="str">
        <v>West</v>
      </c>
      <c r="U5" t="str">
        <v>Maharashtra</v>
      </c>
      <c r="V5" t="str">
        <v>Mumbai</v>
      </c>
      <c r="W5" t="str">
        <v>Furniture</v>
      </c>
      <c r="X5">
        <v>8</v>
      </c>
      <c r="Y5">
        <v>4621.75</v>
      </c>
      <c r="Z5">
        <v>36974</v>
      </c>
    </row>
    <row r="6" spans="1:26">
      <c r="A6" s="4">
        <v>45289</v>
      </c>
      <c r="B6" t="s">
        <v>2042</v>
      </c>
      <c r="C6" t="s">
        <v>3055</v>
      </c>
      <c r="D6" t="s">
        <v>4237</v>
      </c>
      <c r="E6" t="s">
        <v>1518</v>
      </c>
      <c r="F6">
        <v>9</v>
      </c>
      <c r="G6">
        <v>1161.02</v>
      </c>
      <c r="H6">
        <v>10449.18</v>
      </c>
      <c r="J6">
        <v>44986</v>
      </c>
      <c r="K6" t="str">
        <v>South</v>
      </c>
      <c r="L6" t="str">
        <v>Tamil Nadu</v>
      </c>
      <c r="M6" t="str">
        <v>Chennai</v>
      </c>
      <c r="N6" t="str">
        <v>Electronics</v>
      </c>
      <c r="O6">
        <v>3</v>
      </c>
      <c r="P6">
        <v>4132.17</v>
      </c>
      <c r="Q6">
        <v>12396.51</v>
      </c>
      <c r="S6">
        <v>45146</v>
      </c>
      <c r="T6" t="str">
        <v>West</v>
      </c>
      <c r="U6" t="str">
        <v>Maharashtra</v>
      </c>
      <c r="V6" t="str">
        <v>Mumbai</v>
      </c>
      <c r="W6" t="str">
        <v>Furniture</v>
      </c>
      <c r="X6">
        <v>9</v>
      </c>
      <c r="Y6">
        <v>489.27</v>
      </c>
      <c r="Z6">
        <v>4403.43</v>
      </c>
    </row>
    <row r="7" spans="1:26">
      <c r="A7" s="4">
        <v>44996</v>
      </c>
      <c r="B7" t="s">
        <v>2039</v>
      </c>
      <c r="C7" t="s">
        <v>3053</v>
      </c>
      <c r="D7" t="s">
        <v>4238</v>
      </c>
      <c r="E7" t="s">
        <v>1516</v>
      </c>
      <c r="F7">
        <v>5</v>
      </c>
      <c r="G7">
        <v>3732.82</v>
      </c>
      <c r="H7">
        <v>18664.099999999999</v>
      </c>
      <c r="J7">
        <v>45183</v>
      </c>
      <c r="K7" t="str">
        <v>South</v>
      </c>
      <c r="L7" t="str">
        <v>Tamil Nadu</v>
      </c>
      <c r="M7" t="str">
        <v>Coimbatore</v>
      </c>
      <c r="N7" t="str">
        <v>Electronics</v>
      </c>
      <c r="O7">
        <v>2</v>
      </c>
      <c r="P7">
        <v>1983.93</v>
      </c>
      <c r="Q7">
        <v>3967.86</v>
      </c>
      <c r="S7">
        <v>44941</v>
      </c>
      <c r="T7" t="str">
        <v>West</v>
      </c>
      <c r="U7" t="str">
        <v>Maharashtra</v>
      </c>
      <c r="V7" t="str">
        <v>Mumbai</v>
      </c>
      <c r="W7" t="str">
        <v>Stationery</v>
      </c>
      <c r="X7">
        <v>7</v>
      </c>
      <c r="Y7">
        <v>3163.37</v>
      </c>
      <c r="Z7">
        <v>22143.59</v>
      </c>
    </row>
    <row r="8" spans="1:26">
      <c r="A8" s="4">
        <v>45250</v>
      </c>
      <c r="B8" t="s">
        <v>2042</v>
      </c>
      <c r="C8" t="s">
        <v>3055</v>
      </c>
      <c r="D8" t="s">
        <v>4237</v>
      </c>
      <c r="E8" t="s">
        <v>1517</v>
      </c>
      <c r="F8">
        <v>4</v>
      </c>
      <c r="G8">
        <v>961.38</v>
      </c>
      <c r="H8">
        <v>3845.52</v>
      </c>
      <c r="J8">
        <v>45219</v>
      </c>
      <c r="K8" t="str">
        <v>South</v>
      </c>
      <c r="L8" t="str">
        <v>Tamil Nadu</v>
      </c>
      <c r="M8" t="str">
        <v>Coimbatore</v>
      </c>
      <c r="N8" t="str">
        <v>Furniture</v>
      </c>
      <c r="O8">
        <v>3</v>
      </c>
      <c r="P8">
        <v>2444.6</v>
      </c>
      <c r="Q8">
        <v>7333.8</v>
      </c>
      <c r="S8">
        <v>45156</v>
      </c>
      <c r="T8" t="str">
        <v>West</v>
      </c>
      <c r="U8" t="str">
        <v>Maharashtra</v>
      </c>
      <c r="V8" t="str">
        <v>Mumbai</v>
      </c>
      <c r="W8" t="str">
        <v>Clothing</v>
      </c>
      <c r="X8">
        <v>12</v>
      </c>
      <c r="Y8">
        <v>3400.71</v>
      </c>
      <c r="Z8">
        <v>40808.519999999997</v>
      </c>
    </row>
    <row r="9" spans="1:26">
      <c r="A9" s="4">
        <v>45213</v>
      </c>
      <c r="B9" t="s">
        <v>2042</v>
      </c>
      <c r="C9" t="s">
        <v>3055</v>
      </c>
      <c r="D9" t="s">
        <v>4237</v>
      </c>
      <c r="E9" t="s">
        <v>4235</v>
      </c>
      <c r="F9">
        <v>14</v>
      </c>
      <c r="G9">
        <v>4457.21</v>
      </c>
      <c r="H9">
        <v>62400.94</v>
      </c>
      <c r="J9">
        <v>45132</v>
      </c>
      <c r="K9" t="str">
        <v>South</v>
      </c>
      <c r="L9" t="str">
        <v>Tamil Nadu</v>
      </c>
      <c r="M9" t="str">
        <v>Chennai</v>
      </c>
      <c r="N9" t="str">
        <v>Stationery</v>
      </c>
      <c r="O9">
        <v>5</v>
      </c>
      <c r="P9">
        <v>1346.45</v>
      </c>
      <c r="Q9">
        <v>6732.25</v>
      </c>
      <c r="S9">
        <v>45062</v>
      </c>
      <c r="T9" t="str">
        <v>West</v>
      </c>
      <c r="U9" t="str">
        <v>Maharashtra</v>
      </c>
      <c r="V9" t="str">
        <v>Mumbai</v>
      </c>
      <c r="W9" t="str">
        <v>Stationery</v>
      </c>
      <c r="X9">
        <v>15</v>
      </c>
      <c r="Y9">
        <v>2330.62</v>
      </c>
      <c r="Z9">
        <v>34959.300000000003</v>
      </c>
    </row>
    <row r="10" spans="1:26">
      <c r="A10" s="4">
        <v>44962</v>
      </c>
      <c r="B10" t="s">
        <v>2041</v>
      </c>
      <c r="C10" t="s">
        <v>3054</v>
      </c>
      <c r="D10" t="s">
        <v>4239</v>
      </c>
      <c r="E10" t="s">
        <v>1516</v>
      </c>
      <c r="F10">
        <v>6</v>
      </c>
      <c r="G10">
        <v>2463.6799999999998</v>
      </c>
      <c r="H10">
        <v>14782.08</v>
      </c>
      <c r="J10">
        <v>45166</v>
      </c>
      <c r="K10" t="str">
        <v>South</v>
      </c>
      <c r="L10" t="str">
        <v>Tamil Nadu</v>
      </c>
      <c r="M10" t="str">
        <v>Coimbatore</v>
      </c>
      <c r="N10" t="str">
        <v>Furniture</v>
      </c>
      <c r="O10">
        <v>19</v>
      </c>
      <c r="P10">
        <v>3074.32</v>
      </c>
      <c r="Q10">
        <v>58412.08</v>
      </c>
      <c r="S10">
        <v>45208</v>
      </c>
      <c r="T10" t="str">
        <v>West</v>
      </c>
      <c r="U10" t="str">
        <v>Maharashtra</v>
      </c>
      <c r="V10" t="str">
        <v>Mumbai</v>
      </c>
      <c r="W10" t="str">
        <v>Stationery</v>
      </c>
      <c r="X10">
        <v>4</v>
      </c>
      <c r="Y10">
        <v>1640.54</v>
      </c>
      <c r="Z10">
        <v>6562.16</v>
      </c>
    </row>
    <row r="11" spans="1:26">
      <c r="A11" s="4">
        <v>45236</v>
      </c>
      <c r="B11" t="s">
        <v>2041</v>
      </c>
      <c r="C11" t="s">
        <v>3056</v>
      </c>
      <c r="D11" t="s">
        <v>4240</v>
      </c>
      <c r="E11" t="s">
        <v>4235</v>
      </c>
      <c r="F11">
        <v>13</v>
      </c>
      <c r="G11">
        <v>4226.47</v>
      </c>
      <c r="H11">
        <v>54944.11</v>
      </c>
      <c r="J11">
        <v>45131</v>
      </c>
      <c r="K11" t="str">
        <v>South</v>
      </c>
      <c r="L11" t="str">
        <v>Tamil Nadu</v>
      </c>
      <c r="M11" t="str">
        <v>Coimbatore</v>
      </c>
      <c r="N11" t="str">
        <v>Clothing</v>
      </c>
      <c r="O11">
        <v>20</v>
      </c>
      <c r="P11">
        <v>3331.04</v>
      </c>
      <c r="Q11">
        <v>66620.800000000003</v>
      </c>
      <c r="S11">
        <v>45219</v>
      </c>
      <c r="T11" t="str">
        <v>West</v>
      </c>
      <c r="U11" t="str">
        <v>Maharashtra</v>
      </c>
      <c r="V11" t="str">
        <v>Mumbai</v>
      </c>
      <c r="W11" t="str">
        <v>Stationery</v>
      </c>
      <c r="X11">
        <v>17</v>
      </c>
      <c r="Y11">
        <v>3490.72</v>
      </c>
      <c r="Z11">
        <v>59342.239999999998</v>
      </c>
    </row>
    <row r="12" spans="1:26">
      <c r="A12" s="4">
        <v>45058</v>
      </c>
      <c r="B12" t="s">
        <v>2041</v>
      </c>
      <c r="C12" t="s">
        <v>3054</v>
      </c>
      <c r="D12" t="s">
        <v>4236</v>
      </c>
      <c r="E12" t="s">
        <v>1514</v>
      </c>
      <c r="F12">
        <v>11</v>
      </c>
      <c r="G12">
        <v>2852.22</v>
      </c>
      <c r="H12">
        <v>31374.42</v>
      </c>
      <c r="J12">
        <v>45086</v>
      </c>
      <c r="K12" t="str">
        <v>South</v>
      </c>
      <c r="L12" t="str">
        <v>Tamil Nadu</v>
      </c>
      <c r="M12" t="str">
        <v>Chennai</v>
      </c>
      <c r="N12" t="str">
        <v>Stationery</v>
      </c>
      <c r="O12">
        <v>18</v>
      </c>
      <c r="P12">
        <v>4103.6099999999997</v>
      </c>
      <c r="Q12">
        <v>73864.98</v>
      </c>
      <c r="S12">
        <v>45150</v>
      </c>
      <c r="T12" t="str">
        <v>West</v>
      </c>
      <c r="U12" t="str">
        <v>Maharashtra</v>
      </c>
      <c r="V12" t="str">
        <v>Mumbai</v>
      </c>
      <c r="W12" t="str">
        <v>Furniture</v>
      </c>
      <c r="X12">
        <v>3</v>
      </c>
      <c r="Y12">
        <v>3957.38</v>
      </c>
      <c r="Z12">
        <v>11872.14</v>
      </c>
    </row>
    <row r="13" spans="1:26">
      <c r="A13" s="4">
        <v>44973</v>
      </c>
      <c r="B13" t="s">
        <v>2042</v>
      </c>
      <c r="C13" t="s">
        <v>3055</v>
      </c>
      <c r="D13" t="s">
        <v>4237</v>
      </c>
      <c r="E13" t="s">
        <v>4235</v>
      </c>
      <c r="F13">
        <v>2</v>
      </c>
      <c r="G13">
        <v>4059.61</v>
      </c>
      <c r="H13">
        <v>8119.22</v>
      </c>
      <c r="J13">
        <v>45048</v>
      </c>
      <c r="K13" t="str">
        <v>South</v>
      </c>
      <c r="L13" t="str">
        <v>Tamil Nadu</v>
      </c>
      <c r="M13" t="str">
        <v>Coimbatore</v>
      </c>
      <c r="N13" t="str">
        <v>Clothing</v>
      </c>
      <c r="O13">
        <v>16</v>
      </c>
      <c r="P13">
        <v>3586.87</v>
      </c>
      <c r="Q13">
        <v>57389.919999999998</v>
      </c>
      <c r="S13">
        <v>44949</v>
      </c>
      <c r="T13" t="str">
        <v>West</v>
      </c>
      <c r="U13" t="str">
        <v>Maharashtra</v>
      </c>
      <c r="V13" t="str">
        <v>Mumbai</v>
      </c>
      <c r="W13" t="str">
        <v>Clothing</v>
      </c>
      <c r="X13">
        <v>9</v>
      </c>
      <c r="Y13">
        <v>808.93</v>
      </c>
      <c r="Z13">
        <v>7280.37</v>
      </c>
    </row>
    <row r="14" spans="1:26">
      <c r="A14" s="4">
        <v>45065</v>
      </c>
      <c r="B14" t="s">
        <v>2042</v>
      </c>
      <c r="C14" t="s">
        <v>3055</v>
      </c>
      <c r="D14" t="s">
        <v>4237</v>
      </c>
      <c r="E14" t="s">
        <v>1518</v>
      </c>
      <c r="F14">
        <v>13</v>
      </c>
      <c r="G14">
        <v>1965.63</v>
      </c>
      <c r="H14">
        <v>25553.19</v>
      </c>
      <c r="J14">
        <v>44935</v>
      </c>
      <c r="K14" t="str">
        <v>South</v>
      </c>
      <c r="L14" t="str">
        <v>Tamil Nadu</v>
      </c>
      <c r="M14" t="str">
        <v>Madurai</v>
      </c>
      <c r="N14" t="str">
        <v>Clothing</v>
      </c>
      <c r="O14">
        <v>18</v>
      </c>
      <c r="P14">
        <v>4168.59</v>
      </c>
      <c r="Q14">
        <v>75034.62</v>
      </c>
      <c r="S14">
        <v>45092</v>
      </c>
      <c r="T14" t="str">
        <v>West</v>
      </c>
      <c r="U14" t="str">
        <v>Maharashtra</v>
      </c>
      <c r="V14" t="str">
        <v>Mumbai</v>
      </c>
      <c r="W14" t="str">
        <v>Clothing</v>
      </c>
      <c r="X14">
        <v>19</v>
      </c>
      <c r="Y14">
        <v>1965.12</v>
      </c>
      <c r="Z14">
        <v>37337.279999999999</v>
      </c>
    </row>
    <row r="15" spans="1:26">
      <c r="A15" s="4">
        <v>45070</v>
      </c>
      <c r="B15" t="s">
        <v>2042</v>
      </c>
      <c r="C15" t="s">
        <v>3055</v>
      </c>
      <c r="D15" t="s">
        <v>4237</v>
      </c>
      <c r="E15" t="s">
        <v>1514</v>
      </c>
      <c r="F15">
        <v>4</v>
      </c>
      <c r="G15">
        <v>1020.23</v>
      </c>
      <c r="H15">
        <v>4080.92</v>
      </c>
      <c r="J15">
        <v>45187</v>
      </c>
      <c r="K15" t="str">
        <v>South</v>
      </c>
      <c r="L15" t="str">
        <v>Tamil Nadu</v>
      </c>
      <c r="M15" t="str">
        <v>Madurai</v>
      </c>
      <c r="N15" t="str">
        <v>Furniture</v>
      </c>
      <c r="O15">
        <v>7</v>
      </c>
      <c r="P15">
        <v>2706.33</v>
      </c>
      <c r="Q15">
        <v>18944.310000000001</v>
      </c>
      <c r="S15">
        <v>45108</v>
      </c>
      <c r="T15" t="str">
        <v>West</v>
      </c>
      <c r="U15" t="str">
        <v>Maharashtra</v>
      </c>
      <c r="V15" t="str">
        <v>Mumbai</v>
      </c>
      <c r="W15" t="str">
        <v>Furniture</v>
      </c>
      <c r="X15">
        <v>11</v>
      </c>
      <c r="Y15">
        <v>3969.39</v>
      </c>
      <c r="Z15">
        <v>43663.29</v>
      </c>
    </row>
    <row r="16" spans="1:26">
      <c r="A16" s="4">
        <v>45225</v>
      </c>
      <c r="B16" t="s">
        <v>2042</v>
      </c>
      <c r="C16" t="s">
        <v>3055</v>
      </c>
      <c r="D16" t="s">
        <v>4237</v>
      </c>
      <c r="E16" t="s">
        <v>1517</v>
      </c>
      <c r="F16">
        <v>16</v>
      </c>
      <c r="G16">
        <v>2178.7800000000002</v>
      </c>
      <c r="H16">
        <v>34860.480000000003</v>
      </c>
      <c r="J16">
        <v>45199</v>
      </c>
      <c r="K16" t="str">
        <v>South</v>
      </c>
      <c r="L16" t="str">
        <v>Tamil Nadu</v>
      </c>
      <c r="M16" t="str">
        <v>Coimbatore</v>
      </c>
      <c r="N16" t="str">
        <v>Furniture</v>
      </c>
      <c r="O16">
        <v>10</v>
      </c>
      <c r="P16">
        <v>4496.3900000000003</v>
      </c>
      <c r="Q16">
        <v>44963.9</v>
      </c>
      <c r="S16">
        <v>45209</v>
      </c>
      <c r="T16" t="str">
        <v>West</v>
      </c>
      <c r="U16" t="str">
        <v>Maharashtra</v>
      </c>
      <c r="V16" t="str">
        <v>Mumbai</v>
      </c>
      <c r="W16" t="str">
        <v>Groceries</v>
      </c>
      <c r="X16">
        <v>5</v>
      </c>
      <c r="Y16">
        <v>800.88</v>
      </c>
      <c r="Z16">
        <v>4004.4</v>
      </c>
    </row>
    <row r="17" spans="1:26">
      <c r="A17" s="4">
        <v>44995</v>
      </c>
      <c r="B17" t="s">
        <v>2042</v>
      </c>
      <c r="C17" t="s">
        <v>3055</v>
      </c>
      <c r="D17" t="s">
        <v>4237</v>
      </c>
      <c r="E17" t="s">
        <v>1514</v>
      </c>
      <c r="F17">
        <v>3</v>
      </c>
      <c r="G17">
        <v>4229.84</v>
      </c>
      <c r="H17">
        <v>12689.52</v>
      </c>
      <c r="J17">
        <v>45278</v>
      </c>
      <c r="K17" t="str">
        <v>South</v>
      </c>
      <c r="L17" t="str">
        <v>Tamil Nadu</v>
      </c>
      <c r="M17" t="str">
        <v>Chennai</v>
      </c>
      <c r="N17" t="str">
        <v>Groceries</v>
      </c>
      <c r="O17">
        <v>9</v>
      </c>
      <c r="P17">
        <v>4638.57</v>
      </c>
      <c r="Q17">
        <v>41747.129999999997</v>
      </c>
      <c r="S17">
        <v>45243</v>
      </c>
      <c r="T17" t="str">
        <v>West</v>
      </c>
      <c r="U17" t="str">
        <v>Maharashtra</v>
      </c>
      <c r="V17" t="str">
        <v>Mumbai</v>
      </c>
      <c r="W17" t="str">
        <v>Furniture</v>
      </c>
      <c r="X17">
        <v>12</v>
      </c>
      <c r="Y17">
        <v>3074.45</v>
      </c>
      <c r="Z17">
        <v>36893.4</v>
      </c>
    </row>
    <row r="18" spans="1:26">
      <c r="A18" s="4">
        <v>45226</v>
      </c>
      <c r="B18" t="s">
        <v>2039</v>
      </c>
      <c r="C18" t="s">
        <v>3052</v>
      </c>
      <c r="D18" t="s">
        <v>4241</v>
      </c>
      <c r="E18" t="s">
        <v>1518</v>
      </c>
      <c r="F18">
        <v>11</v>
      </c>
      <c r="G18">
        <v>255.3</v>
      </c>
      <c r="H18">
        <v>2808.3</v>
      </c>
      <c r="J18">
        <v>45104</v>
      </c>
      <c r="K18" t="str">
        <v>South</v>
      </c>
      <c r="L18" t="str">
        <v>Tamil Nadu</v>
      </c>
      <c r="M18" t="str">
        <v>Chennai</v>
      </c>
      <c r="N18" t="str">
        <v>Stationery</v>
      </c>
      <c r="O18">
        <v>14</v>
      </c>
      <c r="P18">
        <v>771.61</v>
      </c>
      <c r="Q18">
        <v>10802.54</v>
      </c>
      <c r="S18">
        <v>45209</v>
      </c>
      <c r="T18" t="str">
        <v>West</v>
      </c>
      <c r="U18" t="str">
        <v>Maharashtra</v>
      </c>
      <c r="V18" t="str">
        <v>Mumbai</v>
      </c>
      <c r="W18" t="str">
        <v>Stationery</v>
      </c>
      <c r="X18">
        <v>15</v>
      </c>
      <c r="Y18">
        <v>4657.82</v>
      </c>
      <c r="Z18">
        <v>69867.3</v>
      </c>
    </row>
    <row r="19" spans="1:26">
      <c r="A19" s="4">
        <v>45261</v>
      </c>
      <c r="B19" t="s">
        <v>2039</v>
      </c>
      <c r="C19" t="s">
        <v>3052</v>
      </c>
      <c r="D19" t="s">
        <v>4242</v>
      </c>
      <c r="E19" t="s">
        <v>1516</v>
      </c>
      <c r="F19">
        <v>1</v>
      </c>
      <c r="G19">
        <v>4557.0600000000004</v>
      </c>
      <c r="H19">
        <v>4557.0600000000004</v>
      </c>
      <c r="J19">
        <v>45112</v>
      </c>
      <c r="K19" t="str">
        <v>South</v>
      </c>
      <c r="L19" t="str">
        <v>Tamil Nadu</v>
      </c>
      <c r="M19" t="str">
        <v>Coimbatore</v>
      </c>
      <c r="N19" t="str">
        <v>Groceries</v>
      </c>
      <c r="O19">
        <v>14</v>
      </c>
      <c r="P19">
        <v>2808.58</v>
      </c>
      <c r="Q19">
        <v>39320.120000000003</v>
      </c>
      <c r="S19">
        <v>45047</v>
      </c>
      <c r="T19" t="str">
        <v>West</v>
      </c>
      <c r="U19" t="str">
        <v>Maharashtra</v>
      </c>
      <c r="V19" t="str">
        <v>Mumbai</v>
      </c>
      <c r="W19" t="str">
        <v>Groceries</v>
      </c>
      <c r="X19">
        <v>5</v>
      </c>
      <c r="Y19">
        <v>1204.6400000000001</v>
      </c>
      <c r="Z19">
        <v>6023.2</v>
      </c>
    </row>
    <row r="20" spans="1:26">
      <c r="A20" s="4">
        <v>44972</v>
      </c>
      <c r="B20" t="s">
        <v>2039</v>
      </c>
      <c r="C20" t="s">
        <v>3052</v>
      </c>
      <c r="D20" t="s">
        <v>4241</v>
      </c>
      <c r="E20" t="s">
        <v>1514</v>
      </c>
      <c r="F20">
        <v>10</v>
      </c>
      <c r="G20">
        <v>843.5</v>
      </c>
      <c r="H20">
        <v>8435</v>
      </c>
      <c r="J20">
        <v>45239</v>
      </c>
      <c r="K20" t="str">
        <v>South</v>
      </c>
      <c r="L20" t="str">
        <v>Tamil Nadu</v>
      </c>
      <c r="M20" t="str">
        <v>Chennai</v>
      </c>
      <c r="N20" t="str">
        <v>Stationery</v>
      </c>
      <c r="O20">
        <v>15</v>
      </c>
      <c r="P20">
        <v>3909.42</v>
      </c>
      <c r="Q20">
        <v>58641.3</v>
      </c>
      <c r="S20">
        <v>45177</v>
      </c>
      <c r="T20" t="str">
        <v>West</v>
      </c>
      <c r="U20" t="str">
        <v>Maharashtra</v>
      </c>
      <c r="V20" t="str">
        <v>Mumbai</v>
      </c>
      <c r="W20" t="str">
        <v>Electronics</v>
      </c>
      <c r="X20">
        <v>4</v>
      </c>
      <c r="Y20">
        <v>3725.78</v>
      </c>
      <c r="Z20">
        <v>14903.12</v>
      </c>
    </row>
    <row r="21" spans="1:26">
      <c r="A21" s="4">
        <v>44998</v>
      </c>
      <c r="B21" t="s">
        <v>2039</v>
      </c>
      <c r="C21" t="s">
        <v>3053</v>
      </c>
      <c r="D21" t="s">
        <v>4232</v>
      </c>
      <c r="E21" t="s">
        <v>1518</v>
      </c>
      <c r="F21">
        <v>5</v>
      </c>
      <c r="G21">
        <v>4987.7</v>
      </c>
      <c r="H21">
        <v>24938.5</v>
      </c>
      <c r="J21">
        <v>45266</v>
      </c>
      <c r="K21" t="str">
        <v>South</v>
      </c>
      <c r="L21" t="str">
        <v>Tamil Nadu</v>
      </c>
      <c r="M21" t="str">
        <v>Coimbatore</v>
      </c>
      <c r="N21" t="str">
        <v>Stationery</v>
      </c>
      <c r="O21">
        <v>5</v>
      </c>
      <c r="P21">
        <v>4987.84</v>
      </c>
      <c r="Q21">
        <v>24939.200000000001</v>
      </c>
      <c r="S21">
        <v>45273</v>
      </c>
      <c r="T21" t="str">
        <v>West</v>
      </c>
      <c r="U21" t="str">
        <v>Maharashtra</v>
      </c>
      <c r="V21" t="str">
        <v>Mumbai</v>
      </c>
      <c r="W21" t="str">
        <v>Clothing</v>
      </c>
      <c r="X21">
        <v>11</v>
      </c>
      <c r="Y21">
        <v>2097.48</v>
      </c>
      <c r="Z21">
        <v>23072.28</v>
      </c>
    </row>
    <row r="22" spans="1:26">
      <c r="A22" s="4">
        <v>45095</v>
      </c>
      <c r="B22" t="s">
        <v>2039</v>
      </c>
      <c r="C22" t="s">
        <v>3052</v>
      </c>
      <c r="D22" t="s">
        <v>4242</v>
      </c>
      <c r="E22" t="s">
        <v>1516</v>
      </c>
      <c r="F22">
        <v>5</v>
      </c>
      <c r="G22">
        <v>3860.73</v>
      </c>
      <c r="H22">
        <v>19303.650000000001</v>
      </c>
      <c r="J22">
        <v>44946</v>
      </c>
      <c r="K22" t="str">
        <v>South</v>
      </c>
      <c r="L22" t="str">
        <v>Tamil Nadu</v>
      </c>
      <c r="M22" t="str">
        <v>Coimbatore</v>
      </c>
      <c r="N22" t="str">
        <v>Furniture</v>
      </c>
      <c r="O22">
        <v>14</v>
      </c>
      <c r="P22">
        <v>1507.19</v>
      </c>
      <c r="Q22">
        <v>21100.66</v>
      </c>
      <c r="S22">
        <v>45229</v>
      </c>
      <c r="T22" t="str">
        <v>West</v>
      </c>
      <c r="U22" t="str">
        <v>Maharashtra</v>
      </c>
      <c r="V22" t="str">
        <v>Mumbai</v>
      </c>
      <c r="W22" t="str">
        <v>Electronics</v>
      </c>
      <c r="X22">
        <v>15</v>
      </c>
      <c r="Y22">
        <v>1113.76</v>
      </c>
      <c r="Z22">
        <v>16706.400000000001</v>
      </c>
    </row>
    <row r="23" spans="1:26">
      <c r="A23" s="4">
        <v>45125</v>
      </c>
      <c r="B23" t="s">
        <v>2039</v>
      </c>
      <c r="C23" t="s">
        <v>3053</v>
      </c>
      <c r="D23" t="s">
        <v>4232</v>
      </c>
      <c r="E23" t="s">
        <v>1517</v>
      </c>
      <c r="F23">
        <v>14</v>
      </c>
      <c r="G23">
        <v>4649.53</v>
      </c>
      <c r="H23">
        <v>65093.42</v>
      </c>
      <c r="J23">
        <v>45026</v>
      </c>
      <c r="K23" t="str">
        <v>South</v>
      </c>
      <c r="L23" t="str">
        <v>Tamil Nadu</v>
      </c>
      <c r="M23" t="str">
        <v>Coimbatore</v>
      </c>
      <c r="N23" t="str">
        <v>Clothing</v>
      </c>
      <c r="O23">
        <v>5</v>
      </c>
      <c r="P23">
        <v>3786.28</v>
      </c>
      <c r="Q23">
        <v>18931.400000000001</v>
      </c>
      <c r="S23">
        <v>45161</v>
      </c>
      <c r="T23" t="str">
        <v>West</v>
      </c>
      <c r="U23" t="str">
        <v>Maharashtra</v>
      </c>
      <c r="V23" t="str">
        <v>Mumbai</v>
      </c>
      <c r="W23" t="str">
        <v>Groceries</v>
      </c>
      <c r="X23">
        <v>20</v>
      </c>
      <c r="Y23">
        <v>1100.3800000000001</v>
      </c>
      <c r="Z23">
        <v>22007.599999999999</v>
      </c>
    </row>
    <row r="24" spans="1:26">
      <c r="A24" s="4">
        <v>45267</v>
      </c>
      <c r="B24" t="s">
        <v>2042</v>
      </c>
      <c r="C24" t="s">
        <v>3055</v>
      </c>
      <c r="D24" t="s">
        <v>4237</v>
      </c>
      <c r="E24" t="s">
        <v>1516</v>
      </c>
      <c r="F24">
        <v>3</v>
      </c>
      <c r="G24">
        <v>144.38999999999999</v>
      </c>
      <c r="H24">
        <v>433.17</v>
      </c>
      <c r="J24">
        <v>45052</v>
      </c>
      <c r="K24" t="str">
        <v>South</v>
      </c>
      <c r="L24" t="str">
        <v>Tamil Nadu</v>
      </c>
      <c r="M24" t="str">
        <v>Coimbatore</v>
      </c>
      <c r="N24" t="str">
        <v>Groceries</v>
      </c>
      <c r="O24">
        <v>19</v>
      </c>
      <c r="P24">
        <v>548.70000000000005</v>
      </c>
      <c r="Q24">
        <v>10425.299999999999</v>
      </c>
      <c r="S24">
        <v>44982</v>
      </c>
      <c r="T24" t="str">
        <v>West</v>
      </c>
      <c r="U24" t="str">
        <v>Maharashtra</v>
      </c>
      <c r="V24" t="str">
        <v>Mumbai</v>
      </c>
      <c r="W24" t="str">
        <v>Clothing</v>
      </c>
      <c r="X24">
        <v>5</v>
      </c>
      <c r="Y24">
        <v>3926.26</v>
      </c>
      <c r="Z24">
        <v>19631.3</v>
      </c>
    </row>
    <row r="25" spans="1:26">
      <c r="A25" s="4">
        <v>45290</v>
      </c>
      <c r="B25" t="s">
        <v>2041</v>
      </c>
      <c r="C25" t="s">
        <v>3056</v>
      </c>
      <c r="D25" t="s">
        <v>4240</v>
      </c>
      <c r="E25" t="s">
        <v>1517</v>
      </c>
      <c r="F25">
        <v>15</v>
      </c>
      <c r="G25">
        <v>4402.43</v>
      </c>
      <c r="H25">
        <v>66036.45</v>
      </c>
      <c r="J25">
        <v>45149</v>
      </c>
      <c r="K25" t="str">
        <v>South</v>
      </c>
      <c r="L25" t="str">
        <v>Tamil Nadu</v>
      </c>
      <c r="M25" t="str">
        <v>Madurai</v>
      </c>
      <c r="N25" t="str">
        <v>Clothing</v>
      </c>
      <c r="O25">
        <v>19</v>
      </c>
      <c r="P25">
        <v>1309.6500000000001</v>
      </c>
      <c r="Q25">
        <v>24883.35</v>
      </c>
      <c r="S25">
        <v>45202</v>
      </c>
      <c r="T25" t="str">
        <v>West</v>
      </c>
      <c r="U25" t="str">
        <v>Maharashtra</v>
      </c>
      <c r="V25" t="str">
        <v>Mumbai</v>
      </c>
      <c r="W25" t="str">
        <v>Stationery</v>
      </c>
      <c r="X25">
        <v>11</v>
      </c>
      <c r="Y25">
        <v>1316.18</v>
      </c>
      <c r="Z25">
        <v>14477.98</v>
      </c>
    </row>
    <row r="26" spans="1:26">
      <c r="A26" s="4">
        <v>45146</v>
      </c>
      <c r="B26" t="s">
        <v>2039</v>
      </c>
      <c r="C26" t="s">
        <v>3053</v>
      </c>
      <c r="D26" t="s">
        <v>4243</v>
      </c>
      <c r="E26" t="s">
        <v>1516</v>
      </c>
      <c r="F26">
        <v>8</v>
      </c>
      <c r="G26">
        <v>1461.31</v>
      </c>
      <c r="H26">
        <v>11690.48</v>
      </c>
      <c r="J26">
        <v>45195</v>
      </c>
      <c r="K26" t="str">
        <v>South</v>
      </c>
      <c r="L26" t="str">
        <v>Tamil Nadu</v>
      </c>
      <c r="M26" t="str">
        <v>Chennai</v>
      </c>
      <c r="N26" t="str">
        <v>Groceries</v>
      </c>
      <c r="O26">
        <v>5</v>
      </c>
      <c r="P26">
        <v>4499.88</v>
      </c>
      <c r="Q26">
        <v>22499.4</v>
      </c>
      <c r="S26">
        <v>45119</v>
      </c>
      <c r="T26" t="str">
        <v>West</v>
      </c>
      <c r="U26" t="str">
        <v>Maharashtra</v>
      </c>
      <c r="V26" t="str">
        <v>Mumbai</v>
      </c>
      <c r="W26" t="str">
        <v>Electronics</v>
      </c>
      <c r="X26">
        <v>9</v>
      </c>
      <c r="Y26">
        <v>4757.53</v>
      </c>
      <c r="Z26">
        <v>42817.77</v>
      </c>
    </row>
    <row r="27" spans="1:26">
      <c r="A27" s="4">
        <v>44977</v>
      </c>
      <c r="B27" t="s">
        <v>2039</v>
      </c>
      <c r="C27" t="s">
        <v>3053</v>
      </c>
      <c r="D27" t="s">
        <v>4238</v>
      </c>
      <c r="E27" t="s">
        <v>1518</v>
      </c>
      <c r="F27">
        <v>9</v>
      </c>
      <c r="G27">
        <v>3318.1</v>
      </c>
      <c r="H27">
        <v>29862.9</v>
      </c>
      <c r="J27">
        <v>45214</v>
      </c>
      <c r="K27" t="str">
        <v>South</v>
      </c>
      <c r="L27" t="str">
        <v>Tamil Nadu</v>
      </c>
      <c r="M27" t="str">
        <v>Madurai</v>
      </c>
      <c r="N27" t="str">
        <v>Electronics</v>
      </c>
      <c r="O27">
        <v>15</v>
      </c>
      <c r="P27">
        <v>346.45</v>
      </c>
      <c r="Q27">
        <v>5196.75</v>
      </c>
      <c r="S27">
        <v>44971</v>
      </c>
      <c r="T27" t="str">
        <v>West</v>
      </c>
      <c r="U27" t="str">
        <v>Maharashtra</v>
      </c>
      <c r="V27" t="str">
        <v>Mumbai</v>
      </c>
      <c r="W27" t="str">
        <v>Clothing</v>
      </c>
      <c r="X27">
        <v>15</v>
      </c>
      <c r="Y27">
        <v>4822.26</v>
      </c>
      <c r="Z27">
        <v>72333.899999999994</v>
      </c>
    </row>
    <row r="28" spans="1:26">
      <c r="A28" s="4">
        <v>45150</v>
      </c>
      <c r="B28" t="s">
        <v>2039</v>
      </c>
      <c r="C28" t="s">
        <v>3052</v>
      </c>
      <c r="D28" t="s">
        <v>4244</v>
      </c>
      <c r="E28" t="s">
        <v>1516</v>
      </c>
      <c r="F28">
        <v>13</v>
      </c>
      <c r="G28">
        <v>2475.98</v>
      </c>
      <c r="H28">
        <v>32187.74</v>
      </c>
      <c r="J28">
        <v>45212</v>
      </c>
      <c r="K28" t="str">
        <v>South</v>
      </c>
      <c r="L28" t="str">
        <v>Tamil Nadu</v>
      </c>
      <c r="M28" t="str">
        <v>Chennai</v>
      </c>
      <c r="N28" t="str">
        <v>Stationery</v>
      </c>
      <c r="O28">
        <v>16</v>
      </c>
      <c r="P28">
        <v>2682.3</v>
      </c>
      <c r="Q28">
        <v>42916.800000000003</v>
      </c>
      <c r="S28">
        <v>44978</v>
      </c>
      <c r="T28" t="str">
        <v>West</v>
      </c>
      <c r="U28" t="str">
        <v>Maharashtra</v>
      </c>
      <c r="V28" t="str">
        <v>Mumbai</v>
      </c>
      <c r="W28" t="str">
        <v>Furniture</v>
      </c>
      <c r="X28">
        <v>4</v>
      </c>
      <c r="Y28">
        <v>1831.79</v>
      </c>
      <c r="Z28">
        <v>7327.16</v>
      </c>
    </row>
    <row r="29" spans="1:26">
      <c r="A29" s="4">
        <v>44986</v>
      </c>
      <c r="B29" t="s">
        <v>2041</v>
      </c>
      <c r="C29" t="s">
        <v>3054</v>
      </c>
      <c r="D29" t="s">
        <v>4234</v>
      </c>
      <c r="E29" t="s">
        <v>1514</v>
      </c>
      <c r="F29">
        <v>3</v>
      </c>
      <c r="G29">
        <v>4132.17</v>
      </c>
      <c r="H29">
        <v>12396.51</v>
      </c>
      <c r="J29">
        <v>45080</v>
      </c>
      <c r="K29" t="str">
        <v>South</v>
      </c>
      <c r="L29" t="str">
        <v>Tamil Nadu</v>
      </c>
      <c r="M29" t="str">
        <v>Chennai</v>
      </c>
      <c r="N29" t="str">
        <v>Clothing</v>
      </c>
      <c r="O29">
        <v>1</v>
      </c>
      <c r="P29">
        <v>696.38</v>
      </c>
      <c r="Q29">
        <v>696.38</v>
      </c>
      <c r="S29">
        <v>45024</v>
      </c>
      <c r="T29" t="str">
        <v>West</v>
      </c>
      <c r="U29" t="str">
        <v>Maharashtra</v>
      </c>
      <c r="V29" t="str">
        <v>Mumbai</v>
      </c>
      <c r="W29" t="str">
        <v>Clothing</v>
      </c>
      <c r="X29">
        <v>1</v>
      </c>
      <c r="Y29">
        <v>3847.65</v>
      </c>
      <c r="Z29">
        <v>3847.65</v>
      </c>
    </row>
    <row r="30" spans="1:26">
      <c r="A30" s="4">
        <v>45212</v>
      </c>
      <c r="B30" t="s">
        <v>2041</v>
      </c>
      <c r="C30" t="s">
        <v>3056</v>
      </c>
      <c r="D30" t="s">
        <v>4233</v>
      </c>
      <c r="E30" t="s">
        <v>1516</v>
      </c>
      <c r="F30">
        <v>12</v>
      </c>
      <c r="G30">
        <v>835.83</v>
      </c>
      <c r="H30">
        <v>10029.959999999999</v>
      </c>
      <c r="J30">
        <v>45089</v>
      </c>
      <c r="K30" t="str">
        <v>South</v>
      </c>
      <c r="L30" t="str">
        <v>Tamil Nadu</v>
      </c>
      <c r="M30" t="str">
        <v>Chennai</v>
      </c>
      <c r="N30" t="str">
        <v>Stationery</v>
      </c>
      <c r="O30">
        <v>13</v>
      </c>
      <c r="P30">
        <v>3551.21</v>
      </c>
      <c r="Q30">
        <v>46165.73</v>
      </c>
      <c r="S30">
        <v>45167</v>
      </c>
      <c r="T30" t="str">
        <v>West</v>
      </c>
      <c r="U30" t="str">
        <v>Maharashtra</v>
      </c>
      <c r="V30" t="str">
        <v>Mumbai</v>
      </c>
      <c r="W30" t="str">
        <v>Stationery</v>
      </c>
      <c r="X30">
        <v>2</v>
      </c>
      <c r="Y30">
        <v>816.12</v>
      </c>
      <c r="Z30">
        <v>1632.24</v>
      </c>
    </row>
    <row r="31" spans="1:26">
      <c r="A31" s="4">
        <v>45089</v>
      </c>
      <c r="B31" t="s">
        <v>2042</v>
      </c>
      <c r="C31" t="s">
        <v>3055</v>
      </c>
      <c r="D31" t="s">
        <v>4237</v>
      </c>
      <c r="E31" t="s">
        <v>1517</v>
      </c>
      <c r="F31">
        <v>12</v>
      </c>
      <c r="G31">
        <v>1377.41</v>
      </c>
      <c r="H31">
        <v>16528.919999999998</v>
      </c>
      <c r="J31">
        <v>45231</v>
      </c>
      <c r="K31" t="str">
        <v>South</v>
      </c>
      <c r="L31" t="str">
        <v>Tamil Nadu</v>
      </c>
      <c r="M31" t="str">
        <v>Coimbatore</v>
      </c>
      <c r="N31" t="str">
        <v>Electronics</v>
      </c>
      <c r="O31">
        <v>18</v>
      </c>
      <c r="P31">
        <v>262.12</v>
      </c>
      <c r="Q31">
        <v>4718.16</v>
      </c>
      <c r="S31">
        <v>45051</v>
      </c>
      <c r="T31" t="str">
        <v>West</v>
      </c>
      <c r="U31" t="str">
        <v>Maharashtra</v>
      </c>
      <c r="V31" t="str">
        <v>Mumbai</v>
      </c>
      <c r="W31" t="str">
        <v>Furniture</v>
      </c>
      <c r="X31">
        <v>20</v>
      </c>
      <c r="Y31">
        <v>4270.08</v>
      </c>
      <c r="Z31">
        <v>85401.600000000006</v>
      </c>
    </row>
    <row r="32" spans="1:26">
      <c r="A32" s="4">
        <v>45183</v>
      </c>
      <c r="B32" t="s">
        <v>2041</v>
      </c>
      <c r="C32" t="s">
        <v>3054</v>
      </c>
      <c r="D32" t="s">
        <v>4239</v>
      </c>
      <c r="E32" t="s">
        <v>1514</v>
      </c>
      <c r="F32">
        <v>2</v>
      </c>
      <c r="G32">
        <v>1983.93</v>
      </c>
      <c r="H32">
        <v>3967.86</v>
      </c>
      <c r="J32">
        <v>45264</v>
      </c>
      <c r="K32" t="str">
        <v>South</v>
      </c>
      <c r="L32" t="str">
        <v>Tamil Nadu</v>
      </c>
      <c r="M32" t="str">
        <v>Madurai</v>
      </c>
      <c r="N32" t="str">
        <v>Furniture</v>
      </c>
      <c r="O32">
        <v>7</v>
      </c>
      <c r="P32">
        <v>4720.63</v>
      </c>
      <c r="Q32">
        <v>33044.410000000003</v>
      </c>
      <c r="S32">
        <v>44990</v>
      </c>
      <c r="T32" t="str">
        <v>West</v>
      </c>
      <c r="U32" t="str">
        <v>Maharashtra</v>
      </c>
      <c r="V32" t="str">
        <v>Mumbai</v>
      </c>
      <c r="W32" t="str">
        <v>Furniture</v>
      </c>
      <c r="X32">
        <v>1</v>
      </c>
      <c r="Y32">
        <v>3059.01</v>
      </c>
      <c r="Z32">
        <v>3059.01</v>
      </c>
    </row>
    <row r="33" spans="1:26">
      <c r="A33" s="4">
        <v>45169</v>
      </c>
      <c r="B33" t="s">
        <v>2039</v>
      </c>
      <c r="C33" t="s">
        <v>3053</v>
      </c>
      <c r="D33" t="s">
        <v>4232</v>
      </c>
      <c r="E33" t="s">
        <v>1517</v>
      </c>
      <c r="F33">
        <v>8</v>
      </c>
      <c r="G33">
        <v>4621.75</v>
      </c>
      <c r="H33">
        <v>36974</v>
      </c>
      <c r="J33">
        <v>45246</v>
      </c>
      <c r="K33" t="str">
        <v>South</v>
      </c>
      <c r="L33" t="str">
        <v>Tamil Nadu</v>
      </c>
      <c r="M33" t="str">
        <v>Coimbatore</v>
      </c>
      <c r="N33" t="str">
        <v>Stationery</v>
      </c>
      <c r="O33">
        <v>11</v>
      </c>
      <c r="P33">
        <v>4089.16</v>
      </c>
      <c r="Q33">
        <v>44980.76</v>
      </c>
      <c r="S33">
        <v>44996</v>
      </c>
      <c r="T33" t="str">
        <v>West</v>
      </c>
      <c r="U33" t="str">
        <v>Maharashtra</v>
      </c>
      <c r="V33" t="str">
        <v>Mumbai</v>
      </c>
      <c r="W33" t="str">
        <v>Clothing</v>
      </c>
      <c r="X33">
        <v>20</v>
      </c>
      <c r="Y33">
        <v>1222.92</v>
      </c>
      <c r="Z33">
        <v>24458.400000000001</v>
      </c>
    </row>
    <row r="34" spans="1:26">
      <c r="A34" s="4">
        <v>45111</v>
      </c>
      <c r="B34" t="s">
        <v>2041</v>
      </c>
      <c r="C34" t="s">
        <v>3056</v>
      </c>
      <c r="D34" t="s">
        <v>4245</v>
      </c>
      <c r="E34" t="s">
        <v>4235</v>
      </c>
      <c r="F34">
        <v>8</v>
      </c>
      <c r="G34">
        <v>2342.02</v>
      </c>
      <c r="H34">
        <v>18736.16</v>
      </c>
      <c r="J34">
        <v>44992</v>
      </c>
      <c r="K34" t="str">
        <v>South</v>
      </c>
      <c r="L34" t="str">
        <v>Tamil Nadu</v>
      </c>
      <c r="M34" t="str">
        <v>Madurai</v>
      </c>
      <c r="N34" t="str">
        <v>Clothing</v>
      </c>
      <c r="O34">
        <v>4</v>
      </c>
      <c r="P34">
        <v>1385.95</v>
      </c>
      <c r="Q34">
        <v>5543.8</v>
      </c>
      <c r="S34">
        <v>45229</v>
      </c>
      <c r="T34" t="str">
        <v>West</v>
      </c>
      <c r="U34" t="str">
        <v>Maharashtra</v>
      </c>
      <c r="V34" t="str">
        <v>Mumbai</v>
      </c>
      <c r="W34" t="str">
        <v>Clothing</v>
      </c>
      <c r="X34">
        <v>5</v>
      </c>
      <c r="Y34">
        <v>3288.58</v>
      </c>
      <c r="Z34">
        <v>16442.900000000001</v>
      </c>
    </row>
    <row r="35" spans="1:26">
      <c r="A35" s="4">
        <v>45146</v>
      </c>
      <c r="B35" t="s">
        <v>2039</v>
      </c>
      <c r="C35" t="s">
        <v>3053</v>
      </c>
      <c r="D35" t="s">
        <v>4232</v>
      </c>
      <c r="E35" t="s">
        <v>1517</v>
      </c>
      <c r="F35">
        <v>9</v>
      </c>
      <c r="G35">
        <v>489.27</v>
      </c>
      <c r="H35">
        <v>4403.43</v>
      </c>
      <c r="J35">
        <v>45112</v>
      </c>
      <c r="K35" t="str">
        <v>South</v>
      </c>
      <c r="L35" t="str">
        <v>Tamil Nadu</v>
      </c>
      <c r="M35" t="str">
        <v>Coimbatore</v>
      </c>
      <c r="N35" t="str">
        <v>Clothing</v>
      </c>
      <c r="O35">
        <v>14</v>
      </c>
      <c r="P35">
        <v>1770.36</v>
      </c>
      <c r="Q35">
        <v>24785.040000000001</v>
      </c>
      <c r="S35">
        <v>45146</v>
      </c>
      <c r="T35" t="str">
        <v>West</v>
      </c>
      <c r="U35" t="str">
        <v>Maharashtra</v>
      </c>
      <c r="V35" t="str">
        <v>Mumbai</v>
      </c>
      <c r="W35" t="str">
        <v>Electronics</v>
      </c>
      <c r="X35">
        <v>6</v>
      </c>
      <c r="Y35">
        <v>1701.04</v>
      </c>
      <c r="Z35">
        <v>10206.24</v>
      </c>
    </row>
    <row r="36" spans="1:26">
      <c r="A36" s="4">
        <v>45219</v>
      </c>
      <c r="B36" t="s">
        <v>2041</v>
      </c>
      <c r="C36" t="s">
        <v>3054</v>
      </c>
      <c r="D36" t="s">
        <v>4239</v>
      </c>
      <c r="E36" t="s">
        <v>1517</v>
      </c>
      <c r="F36">
        <v>3</v>
      </c>
      <c r="G36">
        <v>2444.6</v>
      </c>
      <c r="H36">
        <v>7333.8</v>
      </c>
      <c r="J36">
        <v>45286</v>
      </c>
      <c r="K36" t="str">
        <v>South</v>
      </c>
      <c r="L36" t="str">
        <v>Tamil Nadu</v>
      </c>
      <c r="M36" t="str">
        <v>Coimbatore</v>
      </c>
      <c r="N36" t="str">
        <v>Clothing</v>
      </c>
      <c r="O36">
        <v>20</v>
      </c>
      <c r="P36">
        <v>3751.01</v>
      </c>
      <c r="Q36">
        <v>75020.2</v>
      </c>
      <c r="S36">
        <v>45279</v>
      </c>
      <c r="T36" t="str">
        <v>West</v>
      </c>
      <c r="U36" t="str">
        <v>Maharashtra</v>
      </c>
      <c r="V36" t="str">
        <v>Mumbai</v>
      </c>
      <c r="W36" t="str">
        <v>Electronics</v>
      </c>
      <c r="X36">
        <v>19</v>
      </c>
      <c r="Y36">
        <v>3718.59</v>
      </c>
      <c r="Z36">
        <v>70653.210000000006</v>
      </c>
    </row>
    <row r="37" spans="1:26">
      <c r="A37" s="4">
        <v>45132</v>
      </c>
      <c r="B37" t="s">
        <v>2041</v>
      </c>
      <c r="C37" t="s">
        <v>3054</v>
      </c>
      <c r="D37" t="s">
        <v>4234</v>
      </c>
      <c r="E37" t="s">
        <v>1518</v>
      </c>
      <c r="F37">
        <v>5</v>
      </c>
      <c r="G37">
        <v>1346.45</v>
      </c>
      <c r="H37">
        <v>6732.25</v>
      </c>
      <c r="J37">
        <v>45203</v>
      </c>
      <c r="K37" t="str">
        <v>South</v>
      </c>
      <c r="L37" t="str">
        <v>Tamil Nadu</v>
      </c>
      <c r="M37" t="str">
        <v>Coimbatore</v>
      </c>
      <c r="N37" t="str">
        <v>Clothing</v>
      </c>
      <c r="O37">
        <v>17</v>
      </c>
      <c r="P37">
        <v>463.54</v>
      </c>
      <c r="Q37">
        <v>7880.18</v>
      </c>
      <c r="S37">
        <v>45141</v>
      </c>
      <c r="T37" t="str">
        <v>West</v>
      </c>
      <c r="U37" t="str">
        <v>Maharashtra</v>
      </c>
      <c r="V37" t="str">
        <v>Mumbai</v>
      </c>
      <c r="W37" t="str">
        <v>Furniture</v>
      </c>
      <c r="X37">
        <v>14</v>
      </c>
      <c r="Y37">
        <v>2918.42</v>
      </c>
      <c r="Z37">
        <v>40857.879999999997</v>
      </c>
    </row>
    <row r="38" spans="1:26">
      <c r="A38" s="4">
        <v>45257</v>
      </c>
      <c r="B38" t="s">
        <v>2039</v>
      </c>
      <c r="C38" t="s">
        <v>3053</v>
      </c>
      <c r="D38" t="s">
        <v>4243</v>
      </c>
      <c r="E38" t="s">
        <v>1517</v>
      </c>
      <c r="F38">
        <v>17</v>
      </c>
      <c r="G38">
        <v>1333.71</v>
      </c>
      <c r="H38">
        <v>22673.07</v>
      </c>
      <c r="J38">
        <v>45062</v>
      </c>
      <c r="K38" t="str">
        <v>South</v>
      </c>
      <c r="L38" t="str">
        <v>Tamil Nadu</v>
      </c>
      <c r="M38" t="str">
        <v>Chennai</v>
      </c>
      <c r="N38" t="str">
        <v>Stationery</v>
      </c>
      <c r="O38">
        <v>5</v>
      </c>
      <c r="P38">
        <v>4619.16</v>
      </c>
      <c r="Q38">
        <v>23095.8</v>
      </c>
      <c r="S38">
        <v>44985</v>
      </c>
      <c r="T38" t="str">
        <v>West</v>
      </c>
      <c r="U38" t="str">
        <v>Maharashtra</v>
      </c>
      <c r="V38" t="str">
        <v>Mumbai</v>
      </c>
      <c r="W38" t="str">
        <v>Groceries</v>
      </c>
      <c r="X38">
        <v>4</v>
      </c>
      <c r="Y38">
        <v>1080.1600000000001</v>
      </c>
      <c r="Z38">
        <v>4320.6400000000003</v>
      </c>
    </row>
    <row r="39" spans="1:26">
      <c r="A39" s="4">
        <v>45230</v>
      </c>
      <c r="B39" t="s">
        <v>2041</v>
      </c>
      <c r="C39" t="s">
        <v>3056</v>
      </c>
      <c r="D39" t="s">
        <v>4245</v>
      </c>
      <c r="E39" t="s">
        <v>1514</v>
      </c>
      <c r="F39">
        <v>2</v>
      </c>
      <c r="G39">
        <v>2287.09</v>
      </c>
      <c r="H39">
        <v>4574.18</v>
      </c>
      <c r="J39">
        <v>45116</v>
      </c>
      <c r="K39" t="str">
        <v>South</v>
      </c>
      <c r="L39" t="str">
        <v>Tamil Nadu</v>
      </c>
      <c r="M39" t="str">
        <v>Chennai</v>
      </c>
      <c r="N39" t="str">
        <v>Electronics</v>
      </c>
      <c r="O39">
        <v>4</v>
      </c>
      <c r="P39">
        <v>3022.72</v>
      </c>
      <c r="Q39">
        <v>12090.88</v>
      </c>
      <c r="S39">
        <v>45129</v>
      </c>
      <c r="T39" t="str">
        <v>West</v>
      </c>
      <c r="U39" t="str">
        <v>Maharashtra</v>
      </c>
      <c r="V39" t="str">
        <v>Mumbai</v>
      </c>
      <c r="W39" t="str">
        <v>Clothing</v>
      </c>
      <c r="X39">
        <v>20</v>
      </c>
      <c r="Y39">
        <v>2631.58</v>
      </c>
      <c r="Z39">
        <v>52631.6</v>
      </c>
    </row>
    <row r="40" spans="1:26">
      <c r="A40" s="4">
        <v>45219</v>
      </c>
      <c r="B40" t="s">
        <v>2039</v>
      </c>
      <c r="C40" t="s">
        <v>3052</v>
      </c>
      <c r="D40" t="s">
        <v>4241</v>
      </c>
      <c r="E40" t="s">
        <v>1514</v>
      </c>
      <c r="F40">
        <v>12</v>
      </c>
      <c r="G40">
        <v>2384.1</v>
      </c>
      <c r="H40">
        <v>28609.200000000001</v>
      </c>
      <c r="J40">
        <v>45193</v>
      </c>
      <c r="K40" t="str">
        <v>South</v>
      </c>
      <c r="L40" t="str">
        <v>Tamil Nadu</v>
      </c>
      <c r="M40" t="str">
        <v>Coimbatore</v>
      </c>
      <c r="N40" t="str">
        <v>Furniture</v>
      </c>
      <c r="O40">
        <v>16</v>
      </c>
      <c r="P40">
        <v>2793.48</v>
      </c>
      <c r="Q40">
        <v>44695.68</v>
      </c>
      <c r="S40">
        <v>45279</v>
      </c>
      <c r="T40" t="str">
        <v>West</v>
      </c>
      <c r="U40" t="str">
        <v>Maharashtra</v>
      </c>
      <c r="V40" t="str">
        <v>Mumbai</v>
      </c>
      <c r="W40" t="str">
        <v>Clothing</v>
      </c>
      <c r="X40">
        <v>20</v>
      </c>
      <c r="Y40">
        <v>1507.52</v>
      </c>
      <c r="Z40">
        <v>30150.400000000001</v>
      </c>
    </row>
    <row r="41" spans="1:26">
      <c r="A41" s="4">
        <v>45017</v>
      </c>
      <c r="B41" t="s">
        <v>2039</v>
      </c>
      <c r="C41" t="s">
        <v>3052</v>
      </c>
      <c r="D41" t="s">
        <v>4242</v>
      </c>
      <c r="E41" t="s">
        <v>1518</v>
      </c>
      <c r="F41">
        <v>2</v>
      </c>
      <c r="G41">
        <v>3037.55</v>
      </c>
      <c r="H41">
        <v>6075.1</v>
      </c>
      <c r="J41">
        <v>45110</v>
      </c>
      <c r="K41" t="str">
        <v>South</v>
      </c>
      <c r="L41" t="str">
        <v>Tamil Nadu</v>
      </c>
      <c r="M41" t="str">
        <v>Madurai</v>
      </c>
      <c r="N41" t="str">
        <v>Groceries</v>
      </c>
      <c r="O41">
        <v>3</v>
      </c>
      <c r="P41">
        <v>2966.4</v>
      </c>
      <c r="Q41">
        <v>8899.2000000000007</v>
      </c>
      <c r="S41">
        <v>45225</v>
      </c>
      <c r="T41" t="str">
        <v>West</v>
      </c>
      <c r="U41" t="str">
        <v>Maharashtra</v>
      </c>
      <c r="V41" t="str">
        <v>Mumbai</v>
      </c>
      <c r="W41" t="str">
        <v>Stationery</v>
      </c>
      <c r="X41">
        <v>4</v>
      </c>
      <c r="Y41">
        <v>4386.54</v>
      </c>
      <c r="Z41">
        <v>17546.16</v>
      </c>
    </row>
    <row r="42" spans="1:26">
      <c r="A42" s="4">
        <v>44941</v>
      </c>
      <c r="B42" t="s">
        <v>2039</v>
      </c>
      <c r="C42" t="s">
        <v>3053</v>
      </c>
      <c r="D42" t="s">
        <v>4232</v>
      </c>
      <c r="E42" t="s">
        <v>1518</v>
      </c>
      <c r="F42">
        <v>7</v>
      </c>
      <c r="G42">
        <v>3163.37</v>
      </c>
      <c r="H42">
        <v>22143.59</v>
      </c>
      <c r="J42">
        <v>45118</v>
      </c>
      <c r="K42" t="str">
        <v>South</v>
      </c>
      <c r="L42" t="str">
        <v>Tamil Nadu</v>
      </c>
      <c r="M42" t="str">
        <v>Coimbatore</v>
      </c>
      <c r="N42" t="str">
        <v>Groceries</v>
      </c>
      <c r="O42">
        <v>10</v>
      </c>
      <c r="P42">
        <v>3122.59</v>
      </c>
      <c r="Q42">
        <v>31225.9</v>
      </c>
      <c r="S42">
        <v>45163</v>
      </c>
      <c r="T42" t="str">
        <v>West</v>
      </c>
      <c r="U42" t="str">
        <v>Maharashtra</v>
      </c>
      <c r="V42" t="str">
        <v>Mumbai</v>
      </c>
      <c r="W42" t="str">
        <v>Stationery</v>
      </c>
      <c r="X42">
        <v>16</v>
      </c>
      <c r="Y42">
        <v>3580.79</v>
      </c>
      <c r="Z42">
        <v>57292.639999999999</v>
      </c>
    </row>
    <row r="43" spans="1:26">
      <c r="A43" s="4">
        <v>45289</v>
      </c>
      <c r="B43" t="s">
        <v>2039</v>
      </c>
      <c r="C43" t="s">
        <v>3053</v>
      </c>
      <c r="D43" t="s">
        <v>4243</v>
      </c>
      <c r="E43" t="s">
        <v>1518</v>
      </c>
      <c r="F43">
        <v>13</v>
      </c>
      <c r="G43">
        <v>4985.82</v>
      </c>
      <c r="H43">
        <v>64815.66</v>
      </c>
      <c r="J43">
        <v>45286</v>
      </c>
      <c r="K43" t="str">
        <v>South</v>
      </c>
      <c r="L43" t="str">
        <v>Tamil Nadu</v>
      </c>
      <c r="M43" t="str">
        <v>Coimbatore</v>
      </c>
      <c r="N43" t="str">
        <v>Furniture</v>
      </c>
      <c r="O43">
        <v>7</v>
      </c>
      <c r="P43">
        <v>2557.77</v>
      </c>
      <c r="Q43">
        <v>17904.39</v>
      </c>
      <c r="S43">
        <v>44949</v>
      </c>
      <c r="T43" t="str">
        <v>West</v>
      </c>
      <c r="U43" t="str">
        <v>Maharashtra</v>
      </c>
      <c r="V43" t="str">
        <v>Mumbai</v>
      </c>
      <c r="W43" t="str">
        <v>Furniture</v>
      </c>
      <c r="X43">
        <v>8</v>
      </c>
      <c r="Y43">
        <v>1412.48</v>
      </c>
      <c r="Z43">
        <v>11299.84</v>
      </c>
    </row>
    <row r="44" spans="1:26">
      <c r="A44" s="4">
        <v>45189</v>
      </c>
      <c r="B44" t="s">
        <v>2039</v>
      </c>
      <c r="C44" t="s">
        <v>3052</v>
      </c>
      <c r="D44" t="s">
        <v>4244</v>
      </c>
      <c r="E44" t="s">
        <v>1517</v>
      </c>
      <c r="F44">
        <v>8</v>
      </c>
      <c r="G44">
        <v>285.94</v>
      </c>
      <c r="H44">
        <v>2287.52</v>
      </c>
      <c r="J44">
        <v>45110</v>
      </c>
      <c r="K44" t="str">
        <v>South</v>
      </c>
      <c r="L44" t="str">
        <v>Tamil Nadu</v>
      </c>
      <c r="M44" t="str">
        <v>Madurai</v>
      </c>
      <c r="N44" t="str">
        <v>Clothing</v>
      </c>
      <c r="O44">
        <v>3</v>
      </c>
      <c r="P44">
        <v>4999.6899999999996</v>
      </c>
      <c r="Q44">
        <v>14999.07</v>
      </c>
      <c r="S44">
        <v>45056</v>
      </c>
      <c r="T44" t="str">
        <v>West</v>
      </c>
      <c r="U44" t="str">
        <v>Maharashtra</v>
      </c>
      <c r="V44" t="str">
        <v>Mumbai</v>
      </c>
      <c r="W44" t="str">
        <v>Clothing</v>
      </c>
      <c r="X44">
        <v>18</v>
      </c>
      <c r="Y44">
        <v>2074.52</v>
      </c>
      <c r="Z44">
        <v>37341.360000000001</v>
      </c>
    </row>
    <row r="45" spans="1:26">
      <c r="A45" s="4">
        <v>45264</v>
      </c>
      <c r="B45" t="s">
        <v>2041</v>
      </c>
      <c r="C45" t="s">
        <v>3056</v>
      </c>
      <c r="D45" t="s">
        <v>4233</v>
      </c>
      <c r="E45" t="s">
        <v>1517</v>
      </c>
      <c r="F45">
        <v>11</v>
      </c>
      <c r="G45">
        <v>1905.7</v>
      </c>
      <c r="H45">
        <v>20962.7</v>
      </c>
      <c r="J45">
        <v>45108</v>
      </c>
      <c r="K45" t="str">
        <v>South</v>
      </c>
      <c r="L45" t="str">
        <v>Tamil Nadu</v>
      </c>
      <c r="M45" t="str">
        <v>Coimbatore</v>
      </c>
      <c r="N45" t="str">
        <v>Furniture</v>
      </c>
      <c r="O45">
        <v>2</v>
      </c>
      <c r="P45">
        <v>4997.2299999999996</v>
      </c>
      <c r="Q45">
        <v>9994.4599999999991</v>
      </c>
      <c r="S45">
        <v>45164</v>
      </c>
      <c r="T45" t="str">
        <v>West</v>
      </c>
      <c r="U45" t="str">
        <v>Maharashtra</v>
      </c>
      <c r="V45" t="str">
        <v>Mumbai</v>
      </c>
      <c r="W45" t="str">
        <v>Electronics</v>
      </c>
      <c r="X45">
        <v>4</v>
      </c>
      <c r="Y45">
        <v>1788.95</v>
      </c>
      <c r="Z45">
        <v>7155.8</v>
      </c>
    </row>
    <row r="46" spans="1:26">
      <c r="A46" s="4">
        <v>44970</v>
      </c>
      <c r="B46" t="s">
        <v>2041</v>
      </c>
      <c r="C46" t="s">
        <v>3056</v>
      </c>
      <c r="D46" t="s">
        <v>4240</v>
      </c>
      <c r="E46" t="s">
        <v>1517</v>
      </c>
      <c r="F46">
        <v>20</v>
      </c>
      <c r="G46">
        <v>1310.3699999999999</v>
      </c>
      <c r="H46">
        <v>26207.4</v>
      </c>
      <c r="J46">
        <v>45128</v>
      </c>
      <c r="K46" t="str">
        <v>South</v>
      </c>
      <c r="L46" t="str">
        <v>Tamil Nadu</v>
      </c>
      <c r="M46" t="str">
        <v>Coimbatore</v>
      </c>
      <c r="N46" t="str">
        <v>Clothing</v>
      </c>
      <c r="O46">
        <v>15</v>
      </c>
      <c r="P46">
        <v>4579.29</v>
      </c>
      <c r="Q46">
        <v>68689.350000000006</v>
      </c>
      <c r="S46">
        <v>44968</v>
      </c>
      <c r="T46" t="str">
        <v>West</v>
      </c>
      <c r="U46" t="str">
        <v>Maharashtra</v>
      </c>
      <c r="V46" t="str">
        <v>Mumbai</v>
      </c>
      <c r="W46" t="str">
        <v>Electronics</v>
      </c>
      <c r="X46">
        <v>16</v>
      </c>
      <c r="Y46">
        <v>2954.32</v>
      </c>
      <c r="Z46">
        <v>47269.120000000003</v>
      </c>
    </row>
    <row r="47" spans="1:26">
      <c r="A47" s="4">
        <v>45021</v>
      </c>
      <c r="B47" t="s">
        <v>2039</v>
      </c>
      <c r="C47" t="s">
        <v>3052</v>
      </c>
      <c r="D47" t="s">
        <v>4242</v>
      </c>
      <c r="E47" t="s">
        <v>4235</v>
      </c>
      <c r="F47">
        <v>8</v>
      </c>
      <c r="G47">
        <v>1185.17</v>
      </c>
      <c r="H47">
        <v>9481.36</v>
      </c>
      <c r="J47">
        <v>45279</v>
      </c>
      <c r="K47" t="str">
        <v>South</v>
      </c>
      <c r="L47" t="str">
        <v>Tamil Nadu</v>
      </c>
      <c r="M47" t="str">
        <v>Madurai</v>
      </c>
      <c r="N47" t="str">
        <v>Groceries</v>
      </c>
      <c r="O47">
        <v>11</v>
      </c>
      <c r="P47">
        <v>1389.59</v>
      </c>
      <c r="Q47">
        <v>15285.49</v>
      </c>
      <c r="S47">
        <v>45249</v>
      </c>
      <c r="T47" t="str">
        <v>West</v>
      </c>
      <c r="U47" t="str">
        <v>Maharashtra</v>
      </c>
      <c r="V47" t="str">
        <v>Mumbai</v>
      </c>
      <c r="W47" t="str">
        <v>Furniture</v>
      </c>
      <c r="X47">
        <v>15</v>
      </c>
      <c r="Y47">
        <v>4785.6099999999997</v>
      </c>
      <c r="Z47">
        <v>71784.149999999994</v>
      </c>
    </row>
    <row r="48" spans="1:26">
      <c r="A48" s="4">
        <v>45134</v>
      </c>
      <c r="B48" t="s">
        <v>2042</v>
      </c>
      <c r="C48" t="s">
        <v>3055</v>
      </c>
      <c r="D48" t="s">
        <v>4237</v>
      </c>
      <c r="E48" t="s">
        <v>1516</v>
      </c>
      <c r="F48">
        <v>6</v>
      </c>
      <c r="G48">
        <v>4100.9799999999996</v>
      </c>
      <c r="H48">
        <v>24605.88</v>
      </c>
      <c r="J48">
        <v>45284</v>
      </c>
      <c r="K48" t="str">
        <v>South</v>
      </c>
      <c r="L48" t="str">
        <v>Tamil Nadu</v>
      </c>
      <c r="M48" t="str">
        <v>Coimbatore</v>
      </c>
      <c r="N48" t="str">
        <v>Furniture</v>
      </c>
      <c r="O48">
        <v>9</v>
      </c>
      <c r="P48">
        <v>1302.45</v>
      </c>
      <c r="Q48">
        <v>11722.05</v>
      </c>
      <c r="S48">
        <v>44992</v>
      </c>
      <c r="T48" t="str">
        <v>West</v>
      </c>
      <c r="U48" t="str">
        <v>Maharashtra</v>
      </c>
      <c r="V48" t="str">
        <v>Mumbai</v>
      </c>
      <c r="W48" t="str">
        <v>Furniture</v>
      </c>
      <c r="X48">
        <v>14</v>
      </c>
      <c r="Y48">
        <v>3259.64</v>
      </c>
      <c r="Z48">
        <v>45634.96</v>
      </c>
    </row>
    <row r="49" spans="1:26">
      <c r="A49" s="4">
        <v>45210</v>
      </c>
      <c r="B49" t="s">
        <v>2041</v>
      </c>
      <c r="C49" t="s">
        <v>3056</v>
      </c>
      <c r="D49" t="s">
        <v>4240</v>
      </c>
      <c r="E49" t="s">
        <v>4235</v>
      </c>
      <c r="F49">
        <v>16</v>
      </c>
      <c r="G49">
        <v>2619.73</v>
      </c>
      <c r="H49">
        <v>41915.68</v>
      </c>
      <c r="J49">
        <v>45213</v>
      </c>
      <c r="K49" t="str">
        <v>South</v>
      </c>
      <c r="L49" t="str">
        <v>Tamil Nadu</v>
      </c>
      <c r="M49" t="str">
        <v>Chennai</v>
      </c>
      <c r="N49" t="str">
        <v>Groceries</v>
      </c>
      <c r="O49">
        <v>5</v>
      </c>
      <c r="P49">
        <v>1445.72</v>
      </c>
      <c r="Q49">
        <v>7228.6</v>
      </c>
      <c r="S49">
        <v>45278</v>
      </c>
      <c r="T49" t="str">
        <v>West</v>
      </c>
      <c r="U49" t="str">
        <v>Maharashtra</v>
      </c>
      <c r="V49" t="str">
        <v>Mumbai</v>
      </c>
      <c r="W49" t="str">
        <v>Furniture</v>
      </c>
      <c r="X49">
        <v>2</v>
      </c>
      <c r="Y49">
        <v>1377.64</v>
      </c>
      <c r="Z49">
        <v>2755.28</v>
      </c>
    </row>
    <row r="50" spans="1:26">
      <c r="A50" s="4">
        <v>45229</v>
      </c>
      <c r="B50" t="s">
        <v>2041</v>
      </c>
      <c r="C50" t="s">
        <v>3056</v>
      </c>
      <c r="D50" t="s">
        <v>4240</v>
      </c>
      <c r="E50" t="s">
        <v>1517</v>
      </c>
      <c r="F50">
        <v>5</v>
      </c>
      <c r="G50">
        <v>3103.12</v>
      </c>
      <c r="H50">
        <v>15515.6</v>
      </c>
      <c r="J50">
        <v>45113</v>
      </c>
      <c r="K50" t="str">
        <v>South</v>
      </c>
      <c r="L50" t="str">
        <v>Tamil Nadu</v>
      </c>
      <c r="M50" t="str">
        <v>Coimbatore</v>
      </c>
      <c r="N50" t="str">
        <v>Groceries</v>
      </c>
      <c r="O50">
        <v>9</v>
      </c>
      <c r="P50">
        <v>3395.02</v>
      </c>
      <c r="Q50">
        <v>30555.18</v>
      </c>
      <c r="S50">
        <v>45001</v>
      </c>
      <c r="T50" t="str">
        <v>West</v>
      </c>
      <c r="U50" t="str">
        <v>Maharashtra</v>
      </c>
      <c r="V50" t="str">
        <v>Mumbai</v>
      </c>
      <c r="W50" t="str">
        <v>Electronics</v>
      </c>
      <c r="X50">
        <v>1</v>
      </c>
      <c r="Y50">
        <v>568.54999999999995</v>
      </c>
      <c r="Z50">
        <v>568.54999999999995</v>
      </c>
    </row>
    <row r="51" spans="1:26">
      <c r="A51" s="4">
        <v>45166</v>
      </c>
      <c r="B51" t="s">
        <v>2041</v>
      </c>
      <c r="C51" t="s">
        <v>3054</v>
      </c>
      <c r="D51" t="s">
        <v>4239</v>
      </c>
      <c r="E51" t="s">
        <v>1517</v>
      </c>
      <c r="F51">
        <v>19</v>
      </c>
      <c r="G51">
        <v>3074.32</v>
      </c>
      <c r="H51">
        <v>58412.08</v>
      </c>
      <c r="J51">
        <v>45161</v>
      </c>
      <c r="K51" t="str">
        <v>South</v>
      </c>
      <c r="L51" t="str">
        <v>Tamil Nadu</v>
      </c>
      <c r="M51" t="str">
        <v>Coimbatore</v>
      </c>
      <c r="N51" t="str">
        <v>Groceries</v>
      </c>
      <c r="O51">
        <v>12</v>
      </c>
      <c r="P51">
        <v>3932.48</v>
      </c>
      <c r="Q51">
        <v>47189.760000000002</v>
      </c>
      <c r="S51">
        <v>45290</v>
      </c>
      <c r="T51" t="str">
        <v>West</v>
      </c>
      <c r="U51" t="str">
        <v>Maharashtra</v>
      </c>
      <c r="V51" t="str">
        <v>Mumbai</v>
      </c>
      <c r="W51" t="str">
        <v>Clothing</v>
      </c>
      <c r="X51">
        <v>18</v>
      </c>
      <c r="Y51">
        <v>1533.77</v>
      </c>
      <c r="Z51">
        <v>27607.86</v>
      </c>
    </row>
    <row r="52" spans="1:26">
      <c r="A52" s="4">
        <v>45131</v>
      </c>
      <c r="B52" t="s">
        <v>2041</v>
      </c>
      <c r="C52" t="s">
        <v>3054</v>
      </c>
      <c r="D52" t="s">
        <v>4239</v>
      </c>
      <c r="E52" t="s">
        <v>1516</v>
      </c>
      <c r="F52">
        <v>20</v>
      </c>
      <c r="G52">
        <v>3331.04</v>
      </c>
      <c r="H52">
        <v>66620.800000000003</v>
      </c>
      <c r="J52">
        <v>44966</v>
      </c>
      <c r="K52" t="str">
        <v>South</v>
      </c>
      <c r="L52" t="str">
        <v>Tamil Nadu</v>
      </c>
      <c r="M52" t="str">
        <v>Madurai</v>
      </c>
      <c r="N52" t="str">
        <v>Groceries</v>
      </c>
      <c r="O52">
        <v>1</v>
      </c>
      <c r="P52">
        <v>3964.37</v>
      </c>
      <c r="Q52">
        <v>3964.37</v>
      </c>
      <c r="S52">
        <v>44980</v>
      </c>
      <c r="T52" t="str">
        <v>West</v>
      </c>
      <c r="U52" t="str">
        <v>Maharashtra</v>
      </c>
      <c r="V52" t="str">
        <v>Mumbai</v>
      </c>
      <c r="W52" t="str">
        <v>Groceries</v>
      </c>
      <c r="X52">
        <v>20</v>
      </c>
      <c r="Y52">
        <v>4638.2</v>
      </c>
      <c r="Z52">
        <v>92764</v>
      </c>
    </row>
    <row r="53" spans="1:26">
      <c r="A53" s="4">
        <v>45260</v>
      </c>
      <c r="B53" t="s">
        <v>2042</v>
      </c>
      <c r="C53" t="s">
        <v>3055</v>
      </c>
      <c r="D53" t="s">
        <v>4237</v>
      </c>
      <c r="E53" t="s">
        <v>1518</v>
      </c>
      <c r="F53">
        <v>7</v>
      </c>
      <c r="G53">
        <v>4813.28</v>
      </c>
      <c r="H53">
        <v>33692.959999999999</v>
      </c>
      <c r="J53">
        <v>45031</v>
      </c>
      <c r="K53" t="str">
        <v>South</v>
      </c>
      <c r="L53" t="str">
        <v>Tamil Nadu</v>
      </c>
      <c r="M53" t="str">
        <v>Madurai</v>
      </c>
      <c r="N53" t="str">
        <v>Furniture</v>
      </c>
      <c r="O53">
        <v>13</v>
      </c>
      <c r="P53">
        <v>1466.66</v>
      </c>
      <c r="Q53">
        <v>19066.580000000002</v>
      </c>
      <c r="S53">
        <v>45193</v>
      </c>
      <c r="T53" t="str">
        <v>West</v>
      </c>
      <c r="U53" t="str">
        <v>Maharashtra</v>
      </c>
      <c r="V53" t="str">
        <v>Mumbai</v>
      </c>
      <c r="W53" t="str">
        <v>Groceries</v>
      </c>
      <c r="X53">
        <v>10</v>
      </c>
      <c r="Y53">
        <v>2691.21</v>
      </c>
      <c r="Z53">
        <v>26912.1</v>
      </c>
    </row>
    <row r="54" spans="1:26">
      <c r="A54" s="4">
        <v>45177</v>
      </c>
      <c r="B54" t="s">
        <v>2039</v>
      </c>
      <c r="C54" t="s">
        <v>3052</v>
      </c>
      <c r="D54" t="s">
        <v>4241</v>
      </c>
      <c r="E54" t="s">
        <v>1517</v>
      </c>
      <c r="F54">
        <v>18</v>
      </c>
      <c r="G54">
        <v>1376.52</v>
      </c>
      <c r="H54">
        <v>24777.360000000001</v>
      </c>
      <c r="J54">
        <v>45187</v>
      </c>
      <c r="K54" t="str">
        <v>South</v>
      </c>
      <c r="L54" t="str">
        <v>Tamil Nadu</v>
      </c>
      <c r="M54" t="str">
        <v>Madurai</v>
      </c>
      <c r="N54" t="str">
        <v>Groceries</v>
      </c>
      <c r="O54">
        <v>12</v>
      </c>
      <c r="P54">
        <v>1947.14</v>
      </c>
      <c r="Q54">
        <v>23365.68</v>
      </c>
      <c r="S54">
        <v>45128</v>
      </c>
      <c r="T54" t="str">
        <v>West</v>
      </c>
      <c r="U54" t="str">
        <v>Maharashtra</v>
      </c>
      <c r="V54" t="str">
        <v>Mumbai</v>
      </c>
      <c r="W54" t="str">
        <v>Clothing</v>
      </c>
      <c r="X54">
        <v>5</v>
      </c>
      <c r="Y54">
        <v>3156.9</v>
      </c>
      <c r="Z54">
        <v>15784.5</v>
      </c>
    </row>
    <row r="55" spans="1:26">
      <c r="A55" s="4">
        <v>45156</v>
      </c>
      <c r="B55" t="s">
        <v>2039</v>
      </c>
      <c r="C55" t="s">
        <v>3053</v>
      </c>
      <c r="D55" t="s">
        <v>4232</v>
      </c>
      <c r="E55" t="s">
        <v>1516</v>
      </c>
      <c r="F55">
        <v>12</v>
      </c>
      <c r="G55">
        <v>3400.71</v>
      </c>
      <c r="H55">
        <v>40808.519999999997</v>
      </c>
      <c r="J55">
        <v>45029</v>
      </c>
      <c r="K55" t="str">
        <v>South</v>
      </c>
      <c r="L55" t="str">
        <v>Tamil Nadu</v>
      </c>
      <c r="M55" t="str">
        <v>Coimbatore</v>
      </c>
      <c r="N55" t="str">
        <v>Furniture</v>
      </c>
      <c r="O55">
        <v>1</v>
      </c>
      <c r="P55">
        <v>632.39</v>
      </c>
      <c r="Q55">
        <v>632.39</v>
      </c>
      <c r="S55">
        <v>44927</v>
      </c>
      <c r="T55" t="str">
        <v>West</v>
      </c>
      <c r="U55" t="str">
        <v>Maharashtra</v>
      </c>
      <c r="V55" t="str">
        <v>Mumbai</v>
      </c>
      <c r="W55" t="str">
        <v>Stationery</v>
      </c>
      <c r="X55">
        <v>9</v>
      </c>
      <c r="Y55">
        <v>4858.75</v>
      </c>
      <c r="Z55">
        <v>43728.75</v>
      </c>
    </row>
    <row r="56" spans="1:26">
      <c r="A56" s="4">
        <v>45069</v>
      </c>
      <c r="B56" t="s">
        <v>2041</v>
      </c>
      <c r="C56" t="s">
        <v>3056</v>
      </c>
      <c r="D56" t="s">
        <v>4240</v>
      </c>
      <c r="E56" t="s">
        <v>1518</v>
      </c>
      <c r="F56">
        <v>2</v>
      </c>
      <c r="G56">
        <v>4762.71</v>
      </c>
      <c r="H56">
        <v>9525.42</v>
      </c>
      <c r="J56">
        <v>45081</v>
      </c>
      <c r="K56" t="str">
        <v>South</v>
      </c>
      <c r="L56" t="str">
        <v>Tamil Nadu</v>
      </c>
      <c r="M56" t="str">
        <v>Madurai</v>
      </c>
      <c r="N56" t="str">
        <v>Clothing</v>
      </c>
      <c r="O56">
        <v>11</v>
      </c>
      <c r="P56">
        <v>1703.12</v>
      </c>
      <c r="Q56">
        <v>18734.32</v>
      </c>
      <c r="S56">
        <v>45095</v>
      </c>
      <c r="T56" t="str">
        <v>West</v>
      </c>
      <c r="U56" t="str">
        <v>Maharashtra</v>
      </c>
      <c r="V56" t="str">
        <v>Mumbai</v>
      </c>
      <c r="W56" t="str">
        <v>Electronics</v>
      </c>
      <c r="X56">
        <v>14</v>
      </c>
      <c r="Y56">
        <v>4428</v>
      </c>
      <c r="Z56">
        <v>61992</v>
      </c>
    </row>
    <row r="57" spans="1:26">
      <c r="A57" s="4">
        <v>45249</v>
      </c>
      <c r="B57" t="s">
        <v>2042</v>
      </c>
      <c r="C57" t="s">
        <v>3055</v>
      </c>
      <c r="D57" t="s">
        <v>4246</v>
      </c>
      <c r="E57" t="s">
        <v>1516</v>
      </c>
      <c r="F57">
        <v>18</v>
      </c>
      <c r="G57">
        <v>2149.9899999999998</v>
      </c>
      <c r="H57">
        <v>38699.82</v>
      </c>
      <c r="J57">
        <v>45092</v>
      </c>
      <c r="K57" t="str">
        <v>South</v>
      </c>
      <c r="L57" t="str">
        <v>Tamil Nadu</v>
      </c>
      <c r="M57" t="str">
        <v>Madurai</v>
      </c>
      <c r="N57" t="str">
        <v>Groceries</v>
      </c>
      <c r="O57">
        <v>20</v>
      </c>
      <c r="P57">
        <v>3684.86</v>
      </c>
      <c r="Q57">
        <v>73697.2</v>
      </c>
      <c r="S57">
        <v>45144</v>
      </c>
      <c r="T57" t="str">
        <v>West</v>
      </c>
      <c r="U57" t="str">
        <v>Maharashtra</v>
      </c>
      <c r="V57" t="str">
        <v>Mumbai</v>
      </c>
      <c r="W57" t="str">
        <v>Stationery</v>
      </c>
      <c r="X57">
        <v>6</v>
      </c>
      <c r="Y57">
        <v>3363.77</v>
      </c>
      <c r="Z57">
        <v>20182.62</v>
      </c>
    </row>
    <row r="58" spans="1:26">
      <c r="A58" s="4">
        <v>44978</v>
      </c>
      <c r="B58" t="s">
        <v>2039</v>
      </c>
      <c r="C58" t="s">
        <v>3052</v>
      </c>
      <c r="D58" t="s">
        <v>4241</v>
      </c>
      <c r="E58" t="s">
        <v>1518</v>
      </c>
      <c r="F58">
        <v>13</v>
      </c>
      <c r="G58">
        <v>2665.15</v>
      </c>
      <c r="H58">
        <v>34646.949999999997</v>
      </c>
      <c r="J58">
        <v>45173</v>
      </c>
      <c r="K58" t="str">
        <v>South</v>
      </c>
      <c r="L58" t="str">
        <v>Tamil Nadu</v>
      </c>
      <c r="M58" t="str">
        <v>Coimbatore</v>
      </c>
      <c r="N58" t="str">
        <v>Furniture</v>
      </c>
      <c r="O58">
        <v>8</v>
      </c>
      <c r="P58">
        <v>1410.46</v>
      </c>
      <c r="Q58">
        <v>11283.68</v>
      </c>
      <c r="S58">
        <v>45026</v>
      </c>
      <c r="T58" t="str">
        <v>West</v>
      </c>
      <c r="U58" t="str">
        <v>Maharashtra</v>
      </c>
      <c r="V58" t="str">
        <v>Mumbai</v>
      </c>
      <c r="W58" t="str">
        <v>Electronics</v>
      </c>
      <c r="X58">
        <v>11</v>
      </c>
      <c r="Y58">
        <v>1708.99</v>
      </c>
      <c r="Z58">
        <v>18798.89</v>
      </c>
    </row>
    <row r="59" spans="1:26">
      <c r="A59" s="4">
        <v>45238</v>
      </c>
      <c r="B59" t="s">
        <v>2042</v>
      </c>
      <c r="C59" t="s">
        <v>3055</v>
      </c>
      <c r="D59" t="s">
        <v>4237</v>
      </c>
      <c r="E59" t="s">
        <v>1514</v>
      </c>
      <c r="F59">
        <v>15</v>
      </c>
      <c r="G59">
        <v>1543.85</v>
      </c>
      <c r="H59">
        <v>23157.75</v>
      </c>
      <c r="J59">
        <v>45061</v>
      </c>
      <c r="K59" t="str">
        <v>South</v>
      </c>
      <c r="L59" t="str">
        <v>Tamil Nadu</v>
      </c>
      <c r="M59" t="str">
        <v>Madurai</v>
      </c>
      <c r="N59" t="str">
        <v>Electronics</v>
      </c>
      <c r="O59">
        <v>16</v>
      </c>
      <c r="P59">
        <v>325.52</v>
      </c>
      <c r="Q59">
        <v>5208.32</v>
      </c>
      <c r="S59">
        <v>45096</v>
      </c>
      <c r="T59" t="str">
        <v>West</v>
      </c>
      <c r="U59" t="str">
        <v>Maharashtra</v>
      </c>
      <c r="V59" t="str">
        <v>Mumbai</v>
      </c>
      <c r="W59" t="str">
        <v>Electronics</v>
      </c>
      <c r="X59">
        <v>2</v>
      </c>
      <c r="Y59">
        <v>3239.94</v>
      </c>
      <c r="Z59">
        <v>6479.88</v>
      </c>
    </row>
    <row r="60" spans="1:26">
      <c r="A60" s="4">
        <v>45143</v>
      </c>
      <c r="B60" t="s">
        <v>2042</v>
      </c>
      <c r="C60" t="s">
        <v>3055</v>
      </c>
      <c r="D60" t="s">
        <v>4237</v>
      </c>
      <c r="E60" t="s">
        <v>1516</v>
      </c>
      <c r="F60">
        <v>3</v>
      </c>
      <c r="G60">
        <v>3366.66</v>
      </c>
      <c r="H60">
        <v>10099.98</v>
      </c>
      <c r="J60">
        <v>45004</v>
      </c>
      <c r="K60" t="str">
        <v>South</v>
      </c>
      <c r="L60" t="str">
        <v>Tamil Nadu</v>
      </c>
      <c r="M60" t="str">
        <v>Coimbatore</v>
      </c>
      <c r="N60" t="str">
        <v>Groceries</v>
      </c>
      <c r="O60">
        <v>6</v>
      </c>
      <c r="P60">
        <v>484.95</v>
      </c>
      <c r="Q60">
        <v>2909.7</v>
      </c>
      <c r="S60">
        <v>45242</v>
      </c>
      <c r="T60" t="str">
        <v>West</v>
      </c>
      <c r="U60" t="str">
        <v>Maharashtra</v>
      </c>
      <c r="V60" t="str">
        <v>Mumbai</v>
      </c>
      <c r="W60" t="str">
        <v>Stationery</v>
      </c>
      <c r="X60">
        <v>14</v>
      </c>
      <c r="Y60">
        <v>492.06</v>
      </c>
      <c r="Z60">
        <v>6888.84</v>
      </c>
    </row>
    <row r="61" spans="1:26">
      <c r="A61" s="4">
        <v>45247</v>
      </c>
      <c r="B61" t="s">
        <v>2039</v>
      </c>
      <c r="C61" t="s">
        <v>3052</v>
      </c>
      <c r="D61" t="s">
        <v>4244</v>
      </c>
      <c r="E61" t="s">
        <v>1514</v>
      </c>
      <c r="F61">
        <v>19</v>
      </c>
      <c r="G61">
        <v>1809.9</v>
      </c>
      <c r="H61">
        <v>34388.1</v>
      </c>
      <c r="J61">
        <v>45265</v>
      </c>
      <c r="K61" t="str">
        <v>South</v>
      </c>
      <c r="L61" t="str">
        <v>Tamil Nadu</v>
      </c>
      <c r="M61" t="str">
        <v>Coimbatore</v>
      </c>
      <c r="N61" t="str">
        <v>Electronics</v>
      </c>
      <c r="O61">
        <v>13</v>
      </c>
      <c r="P61">
        <v>3190.8</v>
      </c>
      <c r="Q61">
        <v>41480.400000000001</v>
      </c>
      <c r="S61">
        <v>45242</v>
      </c>
      <c r="T61" t="str">
        <v>West</v>
      </c>
      <c r="U61" t="str">
        <v>Maharashtra</v>
      </c>
      <c r="V61" t="str">
        <v>Mumbai</v>
      </c>
      <c r="W61" t="str">
        <v>Electronics</v>
      </c>
      <c r="X61">
        <v>7</v>
      </c>
      <c r="Y61">
        <v>1458</v>
      </c>
      <c r="Z61">
        <v>10206</v>
      </c>
    </row>
    <row r="62" spans="1:26">
      <c r="A62" s="4">
        <v>45002</v>
      </c>
      <c r="B62" t="s">
        <v>2041</v>
      </c>
      <c r="C62" t="s">
        <v>3056</v>
      </c>
      <c r="D62" t="s">
        <v>4245</v>
      </c>
      <c r="E62" t="s">
        <v>1518</v>
      </c>
      <c r="F62">
        <v>7</v>
      </c>
      <c r="G62">
        <v>1774.74</v>
      </c>
      <c r="H62">
        <v>12423.18</v>
      </c>
      <c r="J62">
        <v>45258</v>
      </c>
      <c r="K62" t="str">
        <v>South</v>
      </c>
      <c r="L62" t="str">
        <v>Tamil Nadu</v>
      </c>
      <c r="M62" t="str">
        <v>Madurai</v>
      </c>
      <c r="N62" t="str">
        <v>Groceries</v>
      </c>
      <c r="O62">
        <v>13</v>
      </c>
      <c r="P62">
        <v>2347.66</v>
      </c>
      <c r="Q62">
        <v>30519.58</v>
      </c>
      <c r="S62">
        <v>44961</v>
      </c>
      <c r="T62" t="str">
        <v>West</v>
      </c>
      <c r="U62" t="str">
        <v>Maharashtra</v>
      </c>
      <c r="V62" t="str">
        <v>Mumbai</v>
      </c>
      <c r="W62" t="str">
        <v>Electronics</v>
      </c>
      <c r="X62">
        <v>17</v>
      </c>
      <c r="Y62">
        <v>4100.2700000000004</v>
      </c>
      <c r="Z62">
        <v>69704.59</v>
      </c>
    </row>
    <row r="63" spans="1:26">
      <c r="A63" s="4">
        <v>45257</v>
      </c>
      <c r="B63" t="s">
        <v>2039</v>
      </c>
      <c r="C63" t="s">
        <v>3053</v>
      </c>
      <c r="D63" t="s">
        <v>4243</v>
      </c>
      <c r="E63" t="s">
        <v>4235</v>
      </c>
      <c r="F63">
        <v>1</v>
      </c>
      <c r="G63">
        <v>3459.33</v>
      </c>
      <c r="H63">
        <v>3459.33</v>
      </c>
      <c r="J63">
        <v>45171</v>
      </c>
      <c r="K63" t="str">
        <v>South</v>
      </c>
      <c r="L63" t="str">
        <v>Tamil Nadu</v>
      </c>
      <c r="M63" t="str">
        <v>Madurai</v>
      </c>
      <c r="N63" t="str">
        <v>Furniture</v>
      </c>
      <c r="O63">
        <v>15</v>
      </c>
      <c r="P63">
        <v>4426.4399999999996</v>
      </c>
      <c r="Q63">
        <v>66396.600000000006</v>
      </c>
      <c r="S63">
        <v>45049</v>
      </c>
      <c r="T63" t="str">
        <v>West</v>
      </c>
      <c r="U63" t="str">
        <v>Maharashtra</v>
      </c>
      <c r="V63" t="str">
        <v>Mumbai</v>
      </c>
      <c r="W63" t="str">
        <v>Clothing</v>
      </c>
      <c r="X63">
        <v>19</v>
      </c>
      <c r="Y63">
        <v>4137.4399999999996</v>
      </c>
      <c r="Z63">
        <v>78611.360000000001</v>
      </c>
    </row>
    <row r="64" spans="1:26">
      <c r="A64" s="4">
        <v>45247</v>
      </c>
      <c r="B64" t="s">
        <v>2042</v>
      </c>
      <c r="C64" t="s">
        <v>3055</v>
      </c>
      <c r="D64" t="s">
        <v>4237</v>
      </c>
      <c r="E64" t="s">
        <v>1514</v>
      </c>
      <c r="F64">
        <v>13</v>
      </c>
      <c r="G64">
        <v>4339.46</v>
      </c>
      <c r="H64">
        <v>56412.98</v>
      </c>
      <c r="J64">
        <v>45275</v>
      </c>
      <c r="K64" t="str">
        <v>South</v>
      </c>
      <c r="L64" t="str">
        <v>Tamil Nadu</v>
      </c>
      <c r="M64" t="str">
        <v>Madurai</v>
      </c>
      <c r="N64" t="str">
        <v>Clothing</v>
      </c>
      <c r="O64">
        <v>12</v>
      </c>
      <c r="P64">
        <v>2882.46</v>
      </c>
      <c r="Q64">
        <v>34589.519999999997</v>
      </c>
      <c r="S64">
        <v>45039</v>
      </c>
      <c r="T64" t="str">
        <v>West</v>
      </c>
      <c r="U64" t="str">
        <v>Maharashtra</v>
      </c>
      <c r="V64" t="str">
        <v>Mumbai</v>
      </c>
      <c r="W64" t="str">
        <v>Electronics</v>
      </c>
      <c r="X64">
        <v>14</v>
      </c>
      <c r="Y64">
        <v>2775.33</v>
      </c>
      <c r="Z64">
        <v>38854.620000000003</v>
      </c>
    </row>
    <row r="65" spans="1:26">
      <c r="A65" s="4">
        <v>44965</v>
      </c>
      <c r="B65" t="s">
        <v>2041</v>
      </c>
      <c r="C65" t="s">
        <v>3056</v>
      </c>
      <c r="D65" t="s">
        <v>4233</v>
      </c>
      <c r="E65" t="s">
        <v>4235</v>
      </c>
      <c r="F65">
        <v>17</v>
      </c>
      <c r="G65">
        <v>269.7</v>
      </c>
      <c r="H65">
        <v>4584.8999999999996</v>
      </c>
      <c r="J65">
        <v>45161</v>
      </c>
      <c r="K65" t="str">
        <v>South</v>
      </c>
      <c r="L65" t="str">
        <v>Tamil Nadu</v>
      </c>
      <c r="M65" t="str">
        <v>Coimbatore</v>
      </c>
      <c r="N65" t="str">
        <v>Electronics</v>
      </c>
      <c r="O65">
        <v>19</v>
      </c>
      <c r="P65">
        <v>3336.46</v>
      </c>
      <c r="Q65">
        <v>63392.74</v>
      </c>
      <c r="S65">
        <v>45083</v>
      </c>
      <c r="T65" t="str">
        <v>West</v>
      </c>
      <c r="U65" t="str">
        <v>Maharashtra</v>
      </c>
      <c r="V65" t="str">
        <v>Mumbai</v>
      </c>
      <c r="W65" t="str">
        <v>Furniture</v>
      </c>
      <c r="X65">
        <v>6</v>
      </c>
      <c r="Y65">
        <v>1205.3599999999999</v>
      </c>
      <c r="Z65">
        <v>7232.16</v>
      </c>
    </row>
    <row r="66" spans="1:26">
      <c r="A66" s="4">
        <v>45086</v>
      </c>
      <c r="B66" t="s">
        <v>2041</v>
      </c>
      <c r="C66" t="s">
        <v>3054</v>
      </c>
      <c r="D66" t="s">
        <v>4234</v>
      </c>
      <c r="E66" t="s">
        <v>1518</v>
      </c>
      <c r="F66">
        <v>18</v>
      </c>
      <c r="G66">
        <v>4103.6099999999997</v>
      </c>
      <c r="H66">
        <v>73864.98</v>
      </c>
      <c r="J66">
        <v>44971</v>
      </c>
      <c r="K66" t="str">
        <v>South</v>
      </c>
      <c r="L66" t="str">
        <v>Tamil Nadu</v>
      </c>
      <c r="M66" t="str">
        <v>Madurai</v>
      </c>
      <c r="N66" t="str">
        <v>Stationery</v>
      </c>
      <c r="O66">
        <v>12</v>
      </c>
      <c r="P66">
        <v>2733.87</v>
      </c>
      <c r="Q66">
        <v>32806.44</v>
      </c>
      <c r="S66">
        <v>45027</v>
      </c>
      <c r="T66" t="str">
        <v>West</v>
      </c>
      <c r="U66" t="str">
        <v>Maharashtra</v>
      </c>
      <c r="V66" t="str">
        <v>Mumbai</v>
      </c>
      <c r="W66" t="str">
        <v>Stationery</v>
      </c>
      <c r="X66">
        <v>9</v>
      </c>
      <c r="Y66">
        <v>2376.12</v>
      </c>
      <c r="Z66">
        <v>21385.08</v>
      </c>
    </row>
    <row r="67" spans="1:26">
      <c r="A67" s="4">
        <v>45069</v>
      </c>
      <c r="B67" t="s">
        <v>2039</v>
      </c>
      <c r="C67" t="s">
        <v>3053</v>
      </c>
      <c r="D67" t="s">
        <v>4238</v>
      </c>
      <c r="E67" t="s">
        <v>1516</v>
      </c>
      <c r="F67">
        <v>14</v>
      </c>
      <c r="G67">
        <v>2785.95</v>
      </c>
      <c r="H67">
        <v>39003.300000000003</v>
      </c>
      <c r="J67">
        <v>45081</v>
      </c>
      <c r="K67" t="str">
        <v>South</v>
      </c>
      <c r="L67" t="str">
        <v>Tamil Nadu</v>
      </c>
      <c r="M67" t="str">
        <v>Chennai</v>
      </c>
      <c r="N67" t="str">
        <v>Clothing</v>
      </c>
      <c r="O67">
        <v>20</v>
      </c>
      <c r="P67">
        <v>4398.47</v>
      </c>
      <c r="Q67">
        <v>87969.4</v>
      </c>
      <c r="S67">
        <v>45192</v>
      </c>
      <c r="T67" t="str">
        <v>West</v>
      </c>
      <c r="U67" t="str">
        <v>Maharashtra</v>
      </c>
      <c r="V67" t="str">
        <v>Mumbai</v>
      </c>
      <c r="W67" t="str">
        <v>Electronics</v>
      </c>
      <c r="X67">
        <v>6</v>
      </c>
      <c r="Y67">
        <v>686.38</v>
      </c>
      <c r="Z67">
        <v>4118.28</v>
      </c>
    </row>
    <row r="68" spans="1:26">
      <c r="A68" s="4">
        <v>45062</v>
      </c>
      <c r="B68" t="s">
        <v>2039</v>
      </c>
      <c r="C68" t="s">
        <v>3053</v>
      </c>
      <c r="D68" t="s">
        <v>4232</v>
      </c>
      <c r="E68" t="s">
        <v>1518</v>
      </c>
      <c r="F68">
        <v>15</v>
      </c>
      <c r="G68">
        <v>2330.62</v>
      </c>
      <c r="H68">
        <v>34959.300000000003</v>
      </c>
      <c r="J68">
        <v>45228</v>
      </c>
      <c r="K68" t="str">
        <v>South</v>
      </c>
      <c r="L68" t="str">
        <v>Tamil Nadu</v>
      </c>
      <c r="M68" t="str">
        <v>Madurai</v>
      </c>
      <c r="N68" t="str">
        <v>Groceries</v>
      </c>
      <c r="O68">
        <v>1</v>
      </c>
      <c r="P68">
        <v>1239.25</v>
      </c>
      <c r="Q68">
        <v>1239.25</v>
      </c>
      <c r="S68">
        <v>45176</v>
      </c>
      <c r="T68" t="str">
        <v>West</v>
      </c>
      <c r="U68" t="str">
        <v>Maharashtra</v>
      </c>
      <c r="V68" t="str">
        <v>Mumbai</v>
      </c>
      <c r="W68" t="str">
        <v>Clothing</v>
      </c>
      <c r="X68">
        <v>13</v>
      </c>
      <c r="Y68">
        <v>2809.29</v>
      </c>
      <c r="Z68">
        <v>36520.769999999997</v>
      </c>
    </row>
    <row r="69" spans="1:26">
      <c r="A69" s="4">
        <v>45107</v>
      </c>
      <c r="B69" t="s">
        <v>2039</v>
      </c>
      <c r="C69" t="s">
        <v>3053</v>
      </c>
      <c r="D69" t="s">
        <v>4243</v>
      </c>
      <c r="E69" t="s">
        <v>4235</v>
      </c>
      <c r="F69">
        <v>1</v>
      </c>
      <c r="G69">
        <v>3698.2</v>
      </c>
      <c r="H69">
        <v>3698.2</v>
      </c>
      <c r="J69">
        <v>45039</v>
      </c>
      <c r="K69" t="str">
        <v>South</v>
      </c>
      <c r="L69" t="str">
        <v>Tamil Nadu</v>
      </c>
      <c r="M69" t="str">
        <v>Madurai</v>
      </c>
      <c r="N69" t="str">
        <v>Electronics</v>
      </c>
      <c r="O69">
        <v>3</v>
      </c>
      <c r="P69">
        <v>938.33</v>
      </c>
      <c r="Q69">
        <v>2814.99</v>
      </c>
      <c r="S69">
        <v>45023</v>
      </c>
      <c r="T69" t="str">
        <v>West</v>
      </c>
      <c r="U69" t="str">
        <v>Maharashtra</v>
      </c>
      <c r="V69" t="str">
        <v>Mumbai</v>
      </c>
      <c r="W69" t="str">
        <v>Stationery</v>
      </c>
      <c r="X69">
        <v>13</v>
      </c>
      <c r="Y69">
        <v>4850.17</v>
      </c>
      <c r="Z69">
        <v>63052.21</v>
      </c>
    </row>
    <row r="70" spans="1:26">
      <c r="A70" s="4">
        <v>45048</v>
      </c>
      <c r="B70" t="s">
        <v>2041</v>
      </c>
      <c r="C70" t="s">
        <v>3054</v>
      </c>
      <c r="D70" t="s">
        <v>4239</v>
      </c>
      <c r="E70" t="s">
        <v>1516</v>
      </c>
      <c r="F70">
        <v>16</v>
      </c>
      <c r="G70">
        <v>3586.87</v>
      </c>
      <c r="H70">
        <v>57389.919999999998</v>
      </c>
      <c r="J70">
        <v>45015</v>
      </c>
      <c r="K70" t="str">
        <v>South</v>
      </c>
      <c r="L70" t="str">
        <v>Tamil Nadu</v>
      </c>
      <c r="M70" t="str">
        <v>Coimbatore</v>
      </c>
      <c r="N70" t="str">
        <v>Electronics</v>
      </c>
      <c r="O70">
        <v>17</v>
      </c>
      <c r="P70">
        <v>2664.62</v>
      </c>
      <c r="Q70">
        <v>45298.54</v>
      </c>
      <c r="S70">
        <v>45199</v>
      </c>
      <c r="T70" t="str">
        <v>West</v>
      </c>
      <c r="U70" t="str">
        <v>Maharashtra</v>
      </c>
      <c r="V70" t="str">
        <v>Mumbai</v>
      </c>
      <c r="W70" t="str">
        <v>Stationery</v>
      </c>
      <c r="X70">
        <v>12</v>
      </c>
      <c r="Y70">
        <v>1352.89</v>
      </c>
      <c r="Z70">
        <v>16234.68</v>
      </c>
    </row>
    <row r="71" spans="1:26">
      <c r="A71" s="4">
        <v>45011</v>
      </c>
      <c r="B71" t="s">
        <v>2041</v>
      </c>
      <c r="C71" t="s">
        <v>3056</v>
      </c>
      <c r="D71" t="s">
        <v>4240</v>
      </c>
      <c r="E71" t="s">
        <v>1516</v>
      </c>
      <c r="F71">
        <v>4</v>
      </c>
      <c r="G71">
        <v>1434.97</v>
      </c>
      <c r="H71">
        <v>5739.88</v>
      </c>
      <c r="J71">
        <v>45284</v>
      </c>
      <c r="K71" t="str">
        <v>South</v>
      </c>
      <c r="L71" t="str">
        <v>Tamil Nadu</v>
      </c>
      <c r="M71" t="str">
        <v>Chennai</v>
      </c>
      <c r="N71" t="str">
        <v>Electronics</v>
      </c>
      <c r="O71">
        <v>15</v>
      </c>
      <c r="P71">
        <v>170.6</v>
      </c>
      <c r="Q71">
        <v>2559</v>
      </c>
      <c r="S71">
        <v>45122</v>
      </c>
      <c r="T71" t="str">
        <v>West</v>
      </c>
      <c r="U71" t="str">
        <v>Maharashtra</v>
      </c>
      <c r="V71" t="str">
        <v>Mumbai</v>
      </c>
      <c r="W71" t="str">
        <v>Clothing</v>
      </c>
      <c r="X71">
        <v>20</v>
      </c>
      <c r="Y71">
        <v>1977</v>
      </c>
      <c r="Z71">
        <v>39540</v>
      </c>
    </row>
    <row r="72" spans="1:26">
      <c r="A72" s="4">
        <v>44935</v>
      </c>
      <c r="B72" t="s">
        <v>2041</v>
      </c>
      <c r="C72" t="s">
        <v>3054</v>
      </c>
      <c r="D72" t="s">
        <v>4236</v>
      </c>
      <c r="E72" t="s">
        <v>1516</v>
      </c>
      <c r="F72">
        <v>18</v>
      </c>
      <c r="G72">
        <v>4168.59</v>
      </c>
      <c r="H72">
        <v>75034.62</v>
      </c>
      <c r="J72">
        <v>45167</v>
      </c>
      <c r="K72" t="str">
        <v>South</v>
      </c>
      <c r="L72" t="str">
        <v>Tamil Nadu</v>
      </c>
      <c r="M72" t="str">
        <v>Coimbatore</v>
      </c>
      <c r="N72" t="str">
        <v>Furniture</v>
      </c>
      <c r="O72">
        <v>1</v>
      </c>
      <c r="P72">
        <v>3734.74</v>
      </c>
      <c r="Q72">
        <v>3734.74</v>
      </c>
      <c r="S72">
        <v>45233</v>
      </c>
      <c r="T72" t="str">
        <v>West</v>
      </c>
      <c r="U72" t="str">
        <v>Maharashtra</v>
      </c>
      <c r="V72" t="str">
        <v>Mumbai</v>
      </c>
      <c r="W72" t="str">
        <v>Stationery</v>
      </c>
      <c r="X72">
        <v>16</v>
      </c>
      <c r="Y72">
        <v>2563.69</v>
      </c>
      <c r="Z72">
        <v>41019.040000000001</v>
      </c>
    </row>
    <row r="73" spans="1:26">
      <c r="A73" s="4">
        <v>45187</v>
      </c>
      <c r="B73" t="s">
        <v>2041</v>
      </c>
      <c r="C73" t="s">
        <v>3054</v>
      </c>
      <c r="D73" t="s">
        <v>4236</v>
      </c>
      <c r="E73" t="s">
        <v>1517</v>
      </c>
      <c r="F73">
        <v>7</v>
      </c>
      <c r="G73">
        <v>2706.33</v>
      </c>
      <c r="H73">
        <v>18944.310000000001</v>
      </c>
      <c r="J73">
        <v>45051</v>
      </c>
      <c r="K73" t="str">
        <v>South</v>
      </c>
      <c r="L73" t="str">
        <v>Tamil Nadu</v>
      </c>
      <c r="M73" t="str">
        <v>Coimbatore</v>
      </c>
      <c r="N73" t="str">
        <v>Stationery</v>
      </c>
      <c r="O73">
        <v>7</v>
      </c>
      <c r="P73">
        <v>4530.8100000000004</v>
      </c>
      <c r="Q73">
        <v>31715.67</v>
      </c>
      <c r="S73">
        <v>45066</v>
      </c>
      <c r="T73" t="str">
        <v>West</v>
      </c>
      <c r="U73" t="str">
        <v>Maharashtra</v>
      </c>
      <c r="V73" t="str">
        <v>Mumbai</v>
      </c>
      <c r="W73" t="str">
        <v>Electronics</v>
      </c>
      <c r="X73">
        <v>8</v>
      </c>
      <c r="Y73">
        <v>4576.97</v>
      </c>
      <c r="Z73">
        <v>36615.760000000002</v>
      </c>
    </row>
    <row r="74" spans="1:26">
      <c r="A74" s="4">
        <v>45027</v>
      </c>
      <c r="B74" t="s">
        <v>2039</v>
      </c>
      <c r="C74" t="s">
        <v>3052</v>
      </c>
      <c r="D74" t="s">
        <v>4242</v>
      </c>
      <c r="E74" t="s">
        <v>4235</v>
      </c>
      <c r="F74">
        <v>6</v>
      </c>
      <c r="G74">
        <v>4042.16</v>
      </c>
      <c r="H74">
        <v>24252.959999999999</v>
      </c>
      <c r="J74">
        <v>45008</v>
      </c>
      <c r="K74" t="str">
        <v>South</v>
      </c>
      <c r="L74" t="str">
        <v>Tamil Nadu</v>
      </c>
      <c r="M74" t="str">
        <v>Madurai</v>
      </c>
      <c r="N74" t="str">
        <v>Clothing</v>
      </c>
      <c r="O74">
        <v>13</v>
      </c>
      <c r="P74">
        <v>3568.86</v>
      </c>
      <c r="Q74">
        <v>46395.18</v>
      </c>
    </row>
    <row r="75" spans="1:26">
      <c r="A75" s="4">
        <v>45199</v>
      </c>
      <c r="B75" t="s">
        <v>2041</v>
      </c>
      <c r="C75" t="s">
        <v>3054</v>
      </c>
      <c r="D75" t="s">
        <v>4239</v>
      </c>
      <c r="E75" t="s">
        <v>1517</v>
      </c>
      <c r="F75">
        <v>10</v>
      </c>
      <c r="G75">
        <v>4496.3900000000003</v>
      </c>
      <c r="H75">
        <v>44963.9</v>
      </c>
      <c r="J75">
        <v>45164</v>
      </c>
      <c r="K75" t="str">
        <v>South</v>
      </c>
      <c r="L75" t="str">
        <v>Tamil Nadu</v>
      </c>
      <c r="M75" t="str">
        <v>Chennai</v>
      </c>
      <c r="N75" t="str">
        <v>Furniture</v>
      </c>
      <c r="O75">
        <v>10</v>
      </c>
      <c r="P75">
        <v>2349.2399999999998</v>
      </c>
      <c r="Q75">
        <v>23492.400000000001</v>
      </c>
    </row>
    <row r="76" spans="1:26">
      <c r="A76" s="4">
        <v>45278</v>
      </c>
      <c r="B76" t="s">
        <v>2041</v>
      </c>
      <c r="C76" t="s">
        <v>3054</v>
      </c>
      <c r="D76" t="s">
        <v>4234</v>
      </c>
      <c r="E76" t="s">
        <v>4235</v>
      </c>
      <c r="F76">
        <v>9</v>
      </c>
      <c r="G76">
        <v>4638.57</v>
      </c>
      <c r="H76">
        <v>41747.129999999997</v>
      </c>
      <c r="J76">
        <v>45254</v>
      </c>
      <c r="K76" t="str">
        <v>South</v>
      </c>
      <c r="L76" t="str">
        <v>Tamil Nadu</v>
      </c>
      <c r="M76" t="str">
        <v>Coimbatore</v>
      </c>
      <c r="N76" t="str">
        <v>Furniture</v>
      </c>
      <c r="O76">
        <v>5</v>
      </c>
      <c r="P76">
        <v>2481.2199999999998</v>
      </c>
      <c r="Q76">
        <v>12406.1</v>
      </c>
    </row>
    <row r="77" spans="1:26">
      <c r="A77" s="4">
        <v>45107</v>
      </c>
      <c r="B77" t="s">
        <v>2039</v>
      </c>
      <c r="C77" t="s">
        <v>3053</v>
      </c>
      <c r="D77" t="s">
        <v>4238</v>
      </c>
      <c r="E77" t="s">
        <v>1518</v>
      </c>
      <c r="F77">
        <v>16</v>
      </c>
      <c r="G77">
        <v>494.05</v>
      </c>
      <c r="H77">
        <v>7904.8</v>
      </c>
      <c r="J77">
        <v>45035</v>
      </c>
      <c r="K77" t="str">
        <v>South</v>
      </c>
      <c r="L77" t="str">
        <v>Tamil Nadu</v>
      </c>
      <c r="M77" t="str">
        <v>Madurai</v>
      </c>
      <c r="N77" t="str">
        <v>Furniture</v>
      </c>
      <c r="O77">
        <v>13</v>
      </c>
      <c r="P77">
        <v>4911.57</v>
      </c>
      <c r="Q77">
        <v>63850.41</v>
      </c>
    </row>
    <row r="78" spans="1:26">
      <c r="A78" s="4">
        <v>44932</v>
      </c>
      <c r="B78" t="s">
        <v>2041</v>
      </c>
      <c r="C78" t="s">
        <v>3056</v>
      </c>
      <c r="D78" t="s">
        <v>4240</v>
      </c>
      <c r="E78" t="s">
        <v>1514</v>
      </c>
      <c r="F78">
        <v>12</v>
      </c>
      <c r="G78">
        <v>1061.49</v>
      </c>
      <c r="H78">
        <v>12737.88</v>
      </c>
      <c r="J78">
        <v>44989</v>
      </c>
      <c r="K78" t="str">
        <v>South</v>
      </c>
      <c r="L78" t="str">
        <v>Tamil Nadu</v>
      </c>
      <c r="M78" t="str">
        <v>Chennai</v>
      </c>
      <c r="N78" t="str">
        <v>Electronics</v>
      </c>
      <c r="O78">
        <v>13</v>
      </c>
      <c r="P78">
        <v>2693.09</v>
      </c>
      <c r="Q78">
        <v>35010.17</v>
      </c>
    </row>
    <row r="79" spans="1:26">
      <c r="A79" s="4">
        <v>45257</v>
      </c>
      <c r="B79" t="s">
        <v>2041</v>
      </c>
      <c r="C79" t="s">
        <v>3056</v>
      </c>
      <c r="D79" t="s">
        <v>4245</v>
      </c>
      <c r="E79" t="s">
        <v>4235</v>
      </c>
      <c r="F79">
        <v>16</v>
      </c>
      <c r="G79">
        <v>795.17</v>
      </c>
      <c r="H79">
        <v>12722.72</v>
      </c>
      <c r="J79">
        <v>45236</v>
      </c>
      <c r="K79" t="str">
        <v>South</v>
      </c>
      <c r="L79" t="str">
        <v>Tamil Nadu</v>
      </c>
      <c r="M79" t="str">
        <v>Madurai</v>
      </c>
      <c r="N79" t="str">
        <v>Electronics</v>
      </c>
      <c r="O79">
        <v>1</v>
      </c>
      <c r="P79">
        <v>585.58000000000004</v>
      </c>
      <c r="Q79">
        <v>585.58000000000004</v>
      </c>
    </row>
    <row r="80" spans="1:26">
      <c r="A80" s="4">
        <v>45104</v>
      </c>
      <c r="B80" t="s">
        <v>2041</v>
      </c>
      <c r="C80" t="s">
        <v>3054</v>
      </c>
      <c r="D80" t="s">
        <v>4234</v>
      </c>
      <c r="E80" t="s">
        <v>1518</v>
      </c>
      <c r="F80">
        <v>14</v>
      </c>
      <c r="G80">
        <v>771.61</v>
      </c>
      <c r="H80">
        <v>10802.54</v>
      </c>
      <c r="J80">
        <v>44931</v>
      </c>
      <c r="K80" t="str">
        <v>South</v>
      </c>
      <c r="L80" t="str">
        <v>Tamil Nadu</v>
      </c>
      <c r="M80" t="str">
        <v>Madurai</v>
      </c>
      <c r="N80" t="str">
        <v>Clothing</v>
      </c>
      <c r="O80">
        <v>10</v>
      </c>
      <c r="P80">
        <v>772.21</v>
      </c>
      <c r="Q80">
        <v>7722.1</v>
      </c>
    </row>
    <row r="81" spans="1:17">
      <c r="A81" s="4">
        <v>44934</v>
      </c>
      <c r="B81" t="s">
        <v>2039</v>
      </c>
      <c r="C81" t="s">
        <v>3053</v>
      </c>
      <c r="D81" t="s">
        <v>4243</v>
      </c>
      <c r="E81" t="s">
        <v>1518</v>
      </c>
      <c r="F81">
        <v>16</v>
      </c>
      <c r="G81">
        <v>3702.43</v>
      </c>
      <c r="H81">
        <v>59238.879999999997</v>
      </c>
      <c r="J81">
        <v>45290</v>
      </c>
      <c r="K81" t="str">
        <v>South</v>
      </c>
      <c r="L81" t="str">
        <v>Tamil Nadu</v>
      </c>
      <c r="M81" t="str">
        <v>Coimbatore</v>
      </c>
      <c r="N81" t="str">
        <v>Stationery</v>
      </c>
      <c r="O81">
        <v>3</v>
      </c>
      <c r="P81">
        <v>2961.96</v>
      </c>
      <c r="Q81">
        <v>8885.8799999999992</v>
      </c>
    </row>
    <row r="82" spans="1:17">
      <c r="A82" s="4">
        <v>45021</v>
      </c>
      <c r="B82" t="s">
        <v>2041</v>
      </c>
      <c r="C82" t="s">
        <v>3056</v>
      </c>
      <c r="D82" t="s">
        <v>4233</v>
      </c>
      <c r="E82" t="s">
        <v>1518</v>
      </c>
      <c r="F82">
        <v>4</v>
      </c>
      <c r="G82">
        <v>1456.19</v>
      </c>
      <c r="H82">
        <v>5824.76</v>
      </c>
      <c r="J82">
        <v>45060</v>
      </c>
      <c r="K82" t="str">
        <v>South</v>
      </c>
      <c r="L82" t="str">
        <v>Tamil Nadu</v>
      </c>
      <c r="M82" t="str">
        <v>Chennai</v>
      </c>
      <c r="N82" t="str">
        <v>Clothing</v>
      </c>
      <c r="O82">
        <v>3</v>
      </c>
      <c r="P82">
        <v>1205.6199999999999</v>
      </c>
      <c r="Q82">
        <v>3616.86</v>
      </c>
    </row>
    <row r="83" spans="1:17">
      <c r="A83" s="4">
        <v>45112</v>
      </c>
      <c r="B83" t="s">
        <v>2041</v>
      </c>
      <c r="C83" t="s">
        <v>3054</v>
      </c>
      <c r="D83" t="s">
        <v>4239</v>
      </c>
      <c r="E83" t="s">
        <v>4235</v>
      </c>
      <c r="F83">
        <v>14</v>
      </c>
      <c r="G83">
        <v>2808.58</v>
      </c>
      <c r="H83">
        <v>39320.120000000003</v>
      </c>
      <c r="J83">
        <v>45159</v>
      </c>
      <c r="K83" t="str">
        <v>South</v>
      </c>
      <c r="L83" t="str">
        <v>Tamil Nadu</v>
      </c>
      <c r="M83" t="str">
        <v>Chennai</v>
      </c>
      <c r="N83" t="str">
        <v>Clothing</v>
      </c>
      <c r="O83">
        <v>1</v>
      </c>
      <c r="P83">
        <v>421.27</v>
      </c>
      <c r="Q83">
        <v>421.27</v>
      </c>
    </row>
    <row r="84" spans="1:17">
      <c r="A84" s="4">
        <v>45208</v>
      </c>
      <c r="B84" t="s">
        <v>2039</v>
      </c>
      <c r="C84" t="s">
        <v>3053</v>
      </c>
      <c r="D84" t="s">
        <v>4232</v>
      </c>
      <c r="E84" t="s">
        <v>1518</v>
      </c>
      <c r="F84">
        <v>4</v>
      </c>
      <c r="G84">
        <v>1640.54</v>
      </c>
      <c r="H84">
        <v>6562.16</v>
      </c>
      <c r="J84">
        <v>45023</v>
      </c>
      <c r="K84" t="str">
        <v>South</v>
      </c>
      <c r="L84" t="str">
        <v>Tamil Nadu</v>
      </c>
      <c r="M84" t="str">
        <v>Madurai</v>
      </c>
      <c r="N84" t="str">
        <v>Stationery</v>
      </c>
      <c r="O84">
        <v>17</v>
      </c>
      <c r="P84">
        <v>3233.82</v>
      </c>
      <c r="Q84">
        <v>54974.94</v>
      </c>
    </row>
    <row r="85" spans="1:17">
      <c r="A85" s="4">
        <v>45239</v>
      </c>
      <c r="B85" t="s">
        <v>2041</v>
      </c>
      <c r="C85" t="s">
        <v>3054</v>
      </c>
      <c r="D85" t="s">
        <v>4234</v>
      </c>
      <c r="E85" t="s">
        <v>1518</v>
      </c>
      <c r="F85">
        <v>15</v>
      </c>
      <c r="G85">
        <v>3909.42</v>
      </c>
      <c r="H85">
        <v>58641.3</v>
      </c>
      <c r="J85">
        <v>45218</v>
      </c>
      <c r="K85" t="str">
        <v>South</v>
      </c>
      <c r="L85" t="str">
        <v>Tamil Nadu</v>
      </c>
      <c r="M85" t="str">
        <v>Madurai</v>
      </c>
      <c r="N85" t="str">
        <v>Stationery</v>
      </c>
      <c r="O85">
        <v>18</v>
      </c>
      <c r="P85">
        <v>532.4</v>
      </c>
      <c r="Q85">
        <v>9583.2000000000007</v>
      </c>
    </row>
    <row r="86" spans="1:17">
      <c r="A86" s="4">
        <v>45155</v>
      </c>
      <c r="B86" t="s">
        <v>2041</v>
      </c>
      <c r="C86" t="s">
        <v>3056</v>
      </c>
      <c r="D86" t="s">
        <v>4240</v>
      </c>
      <c r="E86" t="s">
        <v>1516</v>
      </c>
      <c r="F86">
        <v>17</v>
      </c>
      <c r="G86">
        <v>4517.78</v>
      </c>
      <c r="H86">
        <v>76802.259999999995</v>
      </c>
      <c r="J86">
        <v>44961</v>
      </c>
      <c r="K86" t="str">
        <v>South</v>
      </c>
      <c r="L86" t="str">
        <v>Tamil Nadu</v>
      </c>
      <c r="M86" t="str">
        <v>Coimbatore</v>
      </c>
      <c r="N86" t="str">
        <v>Furniture</v>
      </c>
      <c r="O86">
        <v>3</v>
      </c>
      <c r="P86">
        <v>3007.45</v>
      </c>
      <c r="Q86">
        <v>9022.35</v>
      </c>
    </row>
    <row r="87" spans="1:17">
      <c r="A87" s="4">
        <v>45150</v>
      </c>
      <c r="B87" t="s">
        <v>2039</v>
      </c>
      <c r="C87" t="s">
        <v>3053</v>
      </c>
      <c r="D87" t="s">
        <v>4243</v>
      </c>
      <c r="E87" t="s">
        <v>1517</v>
      </c>
      <c r="F87">
        <v>5</v>
      </c>
      <c r="G87">
        <v>4198.97</v>
      </c>
      <c r="H87">
        <v>20994.85</v>
      </c>
      <c r="J87">
        <v>45291</v>
      </c>
      <c r="K87" t="str">
        <v>South</v>
      </c>
      <c r="L87" t="str">
        <v>Tamil Nadu</v>
      </c>
      <c r="M87" t="str">
        <v>Coimbatore</v>
      </c>
      <c r="N87" t="str">
        <v>Electronics</v>
      </c>
      <c r="O87">
        <v>13</v>
      </c>
      <c r="P87">
        <v>1647.87</v>
      </c>
      <c r="Q87">
        <v>21422.31</v>
      </c>
    </row>
    <row r="88" spans="1:17">
      <c r="A88" s="4">
        <v>45266</v>
      </c>
      <c r="B88" t="s">
        <v>2039</v>
      </c>
      <c r="C88" t="s">
        <v>3052</v>
      </c>
      <c r="D88" t="s">
        <v>4242</v>
      </c>
      <c r="E88" t="s">
        <v>1517</v>
      </c>
      <c r="F88">
        <v>14</v>
      </c>
      <c r="G88">
        <v>4839.1099999999997</v>
      </c>
      <c r="H88">
        <v>67747.539999999994</v>
      </c>
      <c r="J88">
        <v>45208</v>
      </c>
      <c r="K88" t="str">
        <v>South</v>
      </c>
      <c r="L88" t="str">
        <v>Tamil Nadu</v>
      </c>
      <c r="M88" t="str">
        <v>Chennai</v>
      </c>
      <c r="N88" t="str">
        <v>Furniture</v>
      </c>
      <c r="O88">
        <v>3</v>
      </c>
      <c r="P88">
        <v>3533.3</v>
      </c>
      <c r="Q88">
        <v>10599.9</v>
      </c>
    </row>
    <row r="89" spans="1:17">
      <c r="A89" s="4">
        <v>45042</v>
      </c>
      <c r="B89" t="s">
        <v>2039</v>
      </c>
      <c r="C89" t="s">
        <v>3053</v>
      </c>
      <c r="D89" t="s">
        <v>4238</v>
      </c>
      <c r="E89" t="s">
        <v>1518</v>
      </c>
      <c r="F89">
        <v>18</v>
      </c>
      <c r="G89">
        <v>4022.66</v>
      </c>
      <c r="H89">
        <v>72407.88</v>
      </c>
      <c r="J89">
        <v>45284</v>
      </c>
      <c r="K89" t="str">
        <v>South</v>
      </c>
      <c r="L89" t="str">
        <v>Tamil Nadu</v>
      </c>
      <c r="M89" t="str">
        <v>Madurai</v>
      </c>
      <c r="N89" t="str">
        <v>Clothing</v>
      </c>
      <c r="O89">
        <v>8</v>
      </c>
      <c r="P89">
        <v>1670.31</v>
      </c>
      <c r="Q89">
        <v>13362.48</v>
      </c>
    </row>
    <row r="90" spans="1:17">
      <c r="A90" s="4">
        <v>45137</v>
      </c>
      <c r="B90" t="s">
        <v>2039</v>
      </c>
      <c r="C90" t="s">
        <v>3052</v>
      </c>
      <c r="D90" t="s">
        <v>4244</v>
      </c>
      <c r="E90" t="s">
        <v>1514</v>
      </c>
      <c r="F90">
        <v>11</v>
      </c>
      <c r="G90">
        <v>1798.54</v>
      </c>
      <c r="H90">
        <v>19783.939999999999</v>
      </c>
      <c r="J90">
        <v>45248</v>
      </c>
      <c r="K90" t="str">
        <v>South</v>
      </c>
      <c r="L90" t="str">
        <v>Tamil Nadu</v>
      </c>
      <c r="M90" t="str">
        <v>Madurai</v>
      </c>
      <c r="N90" t="str">
        <v>Stationery</v>
      </c>
      <c r="O90">
        <v>16</v>
      </c>
      <c r="P90">
        <v>1480.7</v>
      </c>
      <c r="Q90">
        <v>23691.200000000001</v>
      </c>
    </row>
    <row r="91" spans="1:17">
      <c r="A91" s="4">
        <v>45175</v>
      </c>
      <c r="B91" t="s">
        <v>2039</v>
      </c>
      <c r="C91" t="s">
        <v>3052</v>
      </c>
      <c r="D91" t="s">
        <v>4242</v>
      </c>
      <c r="E91" t="s">
        <v>1516</v>
      </c>
      <c r="F91">
        <v>10</v>
      </c>
      <c r="G91">
        <v>3205.57</v>
      </c>
      <c r="H91">
        <v>32055.7</v>
      </c>
      <c r="J91">
        <v>45015</v>
      </c>
      <c r="K91" t="str">
        <v>South</v>
      </c>
      <c r="L91" t="str">
        <v>Tamil Nadu</v>
      </c>
      <c r="M91" t="str">
        <v>Chennai</v>
      </c>
      <c r="N91" t="str">
        <v>Stationery</v>
      </c>
      <c r="O91">
        <v>6</v>
      </c>
      <c r="P91">
        <v>1979</v>
      </c>
      <c r="Q91">
        <v>11874</v>
      </c>
    </row>
    <row r="92" spans="1:17">
      <c r="A92" s="4">
        <v>45266</v>
      </c>
      <c r="B92" t="s">
        <v>2041</v>
      </c>
      <c r="C92" t="s">
        <v>3054</v>
      </c>
      <c r="D92" t="s">
        <v>4239</v>
      </c>
      <c r="E92" t="s">
        <v>1518</v>
      </c>
      <c r="F92">
        <v>5</v>
      </c>
      <c r="G92">
        <v>4987.84</v>
      </c>
      <c r="H92">
        <v>24939.200000000001</v>
      </c>
      <c r="J92">
        <v>45238</v>
      </c>
      <c r="K92" t="str">
        <v>South</v>
      </c>
      <c r="L92" t="str">
        <v>Tamil Nadu</v>
      </c>
      <c r="M92" t="str">
        <v>Chennai</v>
      </c>
      <c r="N92" t="str">
        <v>Furniture</v>
      </c>
      <c r="O92">
        <v>4</v>
      </c>
      <c r="P92">
        <v>4058.48</v>
      </c>
      <c r="Q92">
        <v>16233.92</v>
      </c>
    </row>
    <row r="93" spans="1:17">
      <c r="A93" s="4">
        <v>44946</v>
      </c>
      <c r="B93" t="s">
        <v>2041</v>
      </c>
      <c r="C93" t="s">
        <v>3054</v>
      </c>
      <c r="D93" t="s">
        <v>4239</v>
      </c>
      <c r="E93" t="s">
        <v>1517</v>
      </c>
      <c r="F93">
        <v>14</v>
      </c>
      <c r="G93">
        <v>1507.19</v>
      </c>
      <c r="H93">
        <v>21100.66</v>
      </c>
      <c r="J93">
        <v>45001</v>
      </c>
      <c r="K93" t="str">
        <v>South</v>
      </c>
      <c r="L93" t="str">
        <v>Tamil Nadu</v>
      </c>
      <c r="M93" t="str">
        <v>Chennai</v>
      </c>
      <c r="N93" t="str">
        <v>Furniture</v>
      </c>
      <c r="O93">
        <v>9</v>
      </c>
      <c r="P93">
        <v>1805.32</v>
      </c>
      <c r="Q93">
        <v>16247.88</v>
      </c>
    </row>
    <row r="94" spans="1:17">
      <c r="A94" s="4">
        <v>45219</v>
      </c>
      <c r="B94" t="s">
        <v>2039</v>
      </c>
      <c r="C94" t="s">
        <v>3053</v>
      </c>
      <c r="D94" t="s">
        <v>4232</v>
      </c>
      <c r="E94" t="s">
        <v>1518</v>
      </c>
      <c r="F94">
        <v>17</v>
      </c>
      <c r="G94">
        <v>3490.72</v>
      </c>
      <c r="H94">
        <v>59342.239999999998</v>
      </c>
      <c r="J94">
        <v>45274</v>
      </c>
      <c r="K94" t="str">
        <v>South</v>
      </c>
      <c r="L94" t="str">
        <v>Tamil Nadu</v>
      </c>
      <c r="M94" t="str">
        <v>Chennai</v>
      </c>
      <c r="N94" t="str">
        <v>Furniture</v>
      </c>
      <c r="O94">
        <v>5</v>
      </c>
      <c r="P94">
        <v>278.31</v>
      </c>
      <c r="Q94">
        <v>1391.55</v>
      </c>
    </row>
    <row r="95" spans="1:17">
      <c r="A95" s="4">
        <v>45026</v>
      </c>
      <c r="B95" t="s">
        <v>2041</v>
      </c>
      <c r="C95" t="s">
        <v>3054</v>
      </c>
      <c r="D95" t="s">
        <v>4239</v>
      </c>
      <c r="E95" t="s">
        <v>1516</v>
      </c>
      <c r="F95">
        <v>5</v>
      </c>
      <c r="G95">
        <v>3786.28</v>
      </c>
      <c r="H95">
        <v>18931.400000000001</v>
      </c>
      <c r="J95">
        <v>45120</v>
      </c>
      <c r="K95" t="str">
        <v>South</v>
      </c>
      <c r="L95" t="str">
        <v>Tamil Nadu</v>
      </c>
      <c r="M95" t="str">
        <v>Coimbatore</v>
      </c>
      <c r="N95" t="str">
        <v>Electronics</v>
      </c>
      <c r="O95">
        <v>9</v>
      </c>
      <c r="P95">
        <v>491.64</v>
      </c>
      <c r="Q95">
        <v>4424.76</v>
      </c>
    </row>
    <row r="96" spans="1:17">
      <c r="A96" s="4">
        <v>44974</v>
      </c>
      <c r="B96" t="s">
        <v>2041</v>
      </c>
      <c r="C96" t="s">
        <v>3056</v>
      </c>
      <c r="D96" t="s">
        <v>4240</v>
      </c>
      <c r="E96" t="s">
        <v>4235</v>
      </c>
      <c r="F96">
        <v>10</v>
      </c>
      <c r="G96">
        <v>4196.24</v>
      </c>
      <c r="H96">
        <v>41962.400000000001</v>
      </c>
      <c r="J96">
        <v>45094</v>
      </c>
      <c r="K96" t="str">
        <v>South</v>
      </c>
      <c r="L96" t="str">
        <v>Tamil Nadu</v>
      </c>
      <c r="M96" t="str">
        <v>Madurai</v>
      </c>
      <c r="N96" t="str">
        <v>Clothing</v>
      </c>
      <c r="O96">
        <v>15</v>
      </c>
      <c r="P96">
        <v>3048.36</v>
      </c>
      <c r="Q96">
        <v>45725.4</v>
      </c>
    </row>
    <row r="97" spans="1:17">
      <c r="A97" s="4">
        <v>44974</v>
      </c>
      <c r="B97" t="s">
        <v>2041</v>
      </c>
      <c r="C97" t="s">
        <v>3056</v>
      </c>
      <c r="D97" t="s">
        <v>4245</v>
      </c>
      <c r="E97" t="s">
        <v>4235</v>
      </c>
      <c r="F97">
        <v>4</v>
      </c>
      <c r="G97">
        <v>1493.04</v>
      </c>
      <c r="H97">
        <v>5972.16</v>
      </c>
      <c r="J97">
        <v>45004</v>
      </c>
      <c r="K97" t="str">
        <v>South</v>
      </c>
      <c r="L97" t="str">
        <v>Tamil Nadu</v>
      </c>
      <c r="M97" t="str">
        <v>Chennai</v>
      </c>
      <c r="N97" t="str">
        <v>Furniture</v>
      </c>
      <c r="O97">
        <v>4</v>
      </c>
      <c r="P97">
        <v>366.33</v>
      </c>
      <c r="Q97">
        <v>1465.32</v>
      </c>
    </row>
    <row r="98" spans="1:17">
      <c r="A98" s="4">
        <v>45224</v>
      </c>
      <c r="B98" t="s">
        <v>2042</v>
      </c>
      <c r="C98" t="s">
        <v>3055</v>
      </c>
      <c r="D98" t="s">
        <v>4247</v>
      </c>
      <c r="E98" t="s">
        <v>1517</v>
      </c>
      <c r="F98">
        <v>16</v>
      </c>
      <c r="G98">
        <v>2502.5700000000002</v>
      </c>
      <c r="H98">
        <v>40041.120000000003</v>
      </c>
      <c r="J98">
        <v>45168</v>
      </c>
      <c r="K98" t="str">
        <v>South</v>
      </c>
      <c r="L98" t="str">
        <v>Tamil Nadu</v>
      </c>
      <c r="M98" t="str">
        <v>Coimbatore</v>
      </c>
      <c r="N98" t="str">
        <v>Groceries</v>
      </c>
      <c r="O98">
        <v>11</v>
      </c>
      <c r="P98">
        <v>920.95</v>
      </c>
      <c r="Q98">
        <v>10130.450000000001</v>
      </c>
    </row>
    <row r="99" spans="1:17">
      <c r="A99" s="4">
        <v>45052</v>
      </c>
      <c r="B99" t="s">
        <v>2041</v>
      </c>
      <c r="C99" t="s">
        <v>3054</v>
      </c>
      <c r="D99" t="s">
        <v>4239</v>
      </c>
      <c r="E99" t="s">
        <v>4235</v>
      </c>
      <c r="F99">
        <v>19</v>
      </c>
      <c r="G99">
        <v>548.70000000000005</v>
      </c>
      <c r="H99">
        <v>10425.299999999999</v>
      </c>
      <c r="J99">
        <v>45132</v>
      </c>
      <c r="K99" t="str">
        <v>South</v>
      </c>
      <c r="L99" t="str">
        <v>Tamil Nadu</v>
      </c>
      <c r="M99" t="str">
        <v>Chennai</v>
      </c>
      <c r="N99" t="str">
        <v>Stationery</v>
      </c>
      <c r="O99">
        <v>12</v>
      </c>
      <c r="P99">
        <v>2821.2</v>
      </c>
      <c r="Q99">
        <v>33854.400000000001</v>
      </c>
    </row>
    <row r="100" spans="1:17">
      <c r="A100" s="4">
        <v>45149</v>
      </c>
      <c r="B100" t="s">
        <v>2041</v>
      </c>
      <c r="C100" t="s">
        <v>3054</v>
      </c>
      <c r="D100" t="s">
        <v>4236</v>
      </c>
      <c r="E100" t="s">
        <v>1516</v>
      </c>
      <c r="F100">
        <v>19</v>
      </c>
      <c r="G100">
        <v>1309.6500000000001</v>
      </c>
      <c r="H100">
        <v>24883.35</v>
      </c>
      <c r="J100">
        <v>45114</v>
      </c>
      <c r="K100" t="str">
        <v>South</v>
      </c>
      <c r="L100" t="str">
        <v>Tamil Nadu</v>
      </c>
      <c r="M100" t="str">
        <v>Coimbatore</v>
      </c>
      <c r="N100" t="str">
        <v>Groceries</v>
      </c>
      <c r="O100">
        <v>20</v>
      </c>
      <c r="P100">
        <v>3891.28</v>
      </c>
      <c r="Q100">
        <v>77825.600000000006</v>
      </c>
    </row>
    <row r="101" spans="1:17">
      <c r="A101" s="4">
        <v>45130</v>
      </c>
      <c r="B101" t="s">
        <v>2039</v>
      </c>
      <c r="C101" t="s">
        <v>3053</v>
      </c>
      <c r="D101" t="s">
        <v>4238</v>
      </c>
      <c r="E101" t="s">
        <v>1518</v>
      </c>
      <c r="F101">
        <v>2</v>
      </c>
      <c r="G101">
        <v>741.33</v>
      </c>
      <c r="H101">
        <v>1482.66</v>
      </c>
      <c r="J101">
        <v>45119</v>
      </c>
      <c r="K101" t="str">
        <v>South</v>
      </c>
      <c r="L101" t="str">
        <v>Tamil Nadu</v>
      </c>
      <c r="M101" t="str">
        <v>Madurai</v>
      </c>
      <c r="N101" t="str">
        <v>Electronics</v>
      </c>
      <c r="O101">
        <v>9</v>
      </c>
      <c r="P101">
        <v>2427.88</v>
      </c>
      <c r="Q101">
        <v>21850.92</v>
      </c>
    </row>
    <row r="102" spans="1:17">
      <c r="A102" s="4">
        <v>45150</v>
      </c>
      <c r="B102" t="s">
        <v>2039</v>
      </c>
      <c r="C102" t="s">
        <v>3053</v>
      </c>
      <c r="D102" t="s">
        <v>4232</v>
      </c>
      <c r="E102" t="s">
        <v>1517</v>
      </c>
      <c r="F102">
        <v>3</v>
      </c>
      <c r="G102">
        <v>3957.38</v>
      </c>
      <c r="H102">
        <v>11872.14</v>
      </c>
      <c r="J102">
        <v>45003</v>
      </c>
      <c r="K102" t="str">
        <v>South</v>
      </c>
      <c r="L102" t="str">
        <v>Tamil Nadu</v>
      </c>
      <c r="M102" t="str">
        <v>Madurai</v>
      </c>
      <c r="N102" t="str">
        <v>Clothing</v>
      </c>
      <c r="O102">
        <v>16</v>
      </c>
      <c r="P102">
        <v>874.99</v>
      </c>
      <c r="Q102">
        <v>13999.84</v>
      </c>
    </row>
    <row r="103" spans="1:17">
      <c r="A103" s="4">
        <v>44939</v>
      </c>
      <c r="B103" t="s">
        <v>2039</v>
      </c>
      <c r="C103" t="s">
        <v>3053</v>
      </c>
      <c r="D103" t="s">
        <v>4243</v>
      </c>
      <c r="E103" t="s">
        <v>1516</v>
      </c>
      <c r="F103">
        <v>18</v>
      </c>
      <c r="G103">
        <v>2777.65</v>
      </c>
      <c r="H103">
        <v>49997.7</v>
      </c>
      <c r="J103">
        <v>44940</v>
      </c>
      <c r="K103" t="str">
        <v>South</v>
      </c>
      <c r="L103" t="str">
        <v>Tamil Nadu</v>
      </c>
      <c r="M103" t="str">
        <v>Madurai</v>
      </c>
      <c r="N103" t="str">
        <v>Furniture</v>
      </c>
      <c r="O103">
        <v>2</v>
      </c>
      <c r="P103">
        <v>3072.48</v>
      </c>
      <c r="Q103">
        <v>6144.96</v>
      </c>
    </row>
    <row r="104" spans="1:17">
      <c r="A104" s="4">
        <v>45078</v>
      </c>
      <c r="B104" t="s">
        <v>2039</v>
      </c>
      <c r="C104" t="s">
        <v>3052</v>
      </c>
      <c r="D104" t="s">
        <v>4244</v>
      </c>
      <c r="E104" t="s">
        <v>4235</v>
      </c>
      <c r="F104">
        <v>15</v>
      </c>
      <c r="G104">
        <v>2586.8000000000002</v>
      </c>
      <c r="H104">
        <v>38802</v>
      </c>
      <c r="J104">
        <v>44936</v>
      </c>
      <c r="K104" t="str">
        <v>South</v>
      </c>
      <c r="L104" t="str">
        <v>Tamil Nadu</v>
      </c>
      <c r="M104" t="str">
        <v>Madurai</v>
      </c>
      <c r="N104" t="str">
        <v>Electronics</v>
      </c>
      <c r="O104">
        <v>11</v>
      </c>
      <c r="P104">
        <v>2491.8000000000002</v>
      </c>
      <c r="Q104">
        <v>27409.8</v>
      </c>
    </row>
    <row r="105" spans="1:17">
      <c r="A105" s="4">
        <v>45184</v>
      </c>
      <c r="B105" t="s">
        <v>2041</v>
      </c>
      <c r="C105" t="s">
        <v>3056</v>
      </c>
      <c r="D105" t="s">
        <v>4233</v>
      </c>
      <c r="E105" t="s">
        <v>1516</v>
      </c>
      <c r="F105">
        <v>13</v>
      </c>
      <c r="G105">
        <v>4337.22</v>
      </c>
      <c r="H105">
        <v>56383.86</v>
      </c>
      <c r="J105">
        <v>44940</v>
      </c>
      <c r="K105" t="str">
        <v>South</v>
      </c>
      <c r="L105" t="str">
        <v>Tamil Nadu</v>
      </c>
      <c r="M105" t="str">
        <v>Chennai</v>
      </c>
      <c r="N105" t="str">
        <v>Electronics</v>
      </c>
      <c r="O105">
        <v>14</v>
      </c>
      <c r="P105">
        <v>1293.27</v>
      </c>
      <c r="Q105">
        <v>18105.78</v>
      </c>
    </row>
    <row r="106" spans="1:17">
      <c r="A106" s="4">
        <v>45195</v>
      </c>
      <c r="B106" t="s">
        <v>2041</v>
      </c>
      <c r="C106" t="s">
        <v>3054</v>
      </c>
      <c r="D106" t="s">
        <v>4234</v>
      </c>
      <c r="E106" t="s">
        <v>4235</v>
      </c>
      <c r="F106">
        <v>5</v>
      </c>
      <c r="G106">
        <v>4499.88</v>
      </c>
      <c r="H106">
        <v>22499.4</v>
      </c>
      <c r="J106">
        <v>44932</v>
      </c>
      <c r="K106" t="str">
        <v>South</v>
      </c>
      <c r="L106" t="str">
        <v>Tamil Nadu</v>
      </c>
      <c r="M106" t="str">
        <v>Chennai</v>
      </c>
      <c r="N106" t="str">
        <v>Stationery</v>
      </c>
      <c r="O106">
        <v>2</v>
      </c>
      <c r="P106">
        <v>1582.65</v>
      </c>
      <c r="Q106">
        <v>3165.3</v>
      </c>
    </row>
    <row r="107" spans="1:17">
      <c r="A107" s="4">
        <v>45244</v>
      </c>
      <c r="B107" t="s">
        <v>2039</v>
      </c>
      <c r="C107" t="s">
        <v>3053</v>
      </c>
      <c r="D107" t="s">
        <v>4238</v>
      </c>
      <c r="E107" t="s">
        <v>1518</v>
      </c>
      <c r="F107">
        <v>13</v>
      </c>
      <c r="G107">
        <v>4357.0200000000004</v>
      </c>
      <c r="H107">
        <v>56641.26</v>
      </c>
      <c r="J107">
        <v>45076</v>
      </c>
      <c r="K107" t="str">
        <v>South</v>
      </c>
      <c r="L107" t="str">
        <v>Tamil Nadu</v>
      </c>
      <c r="M107" t="str">
        <v>Coimbatore</v>
      </c>
      <c r="N107" t="str">
        <v>Stationery</v>
      </c>
      <c r="O107">
        <v>1</v>
      </c>
      <c r="P107">
        <v>2664.84</v>
      </c>
      <c r="Q107">
        <v>2664.84</v>
      </c>
    </row>
    <row r="108" spans="1:17">
      <c r="A108" s="4">
        <v>44949</v>
      </c>
      <c r="B108" t="s">
        <v>2039</v>
      </c>
      <c r="C108" t="s">
        <v>3053</v>
      </c>
      <c r="D108" t="s">
        <v>4232</v>
      </c>
      <c r="E108" t="s">
        <v>1516</v>
      </c>
      <c r="F108">
        <v>9</v>
      </c>
      <c r="G108">
        <v>808.93</v>
      </c>
      <c r="H108">
        <v>7280.37</v>
      </c>
      <c r="J108">
        <v>45226</v>
      </c>
      <c r="K108" t="str">
        <v>South</v>
      </c>
      <c r="L108" t="str">
        <v>Tamil Nadu</v>
      </c>
      <c r="M108" t="str">
        <v>Coimbatore</v>
      </c>
      <c r="N108" t="str">
        <v>Clothing</v>
      </c>
      <c r="O108">
        <v>1</v>
      </c>
      <c r="P108">
        <v>4443.22</v>
      </c>
      <c r="Q108">
        <v>4443.22</v>
      </c>
    </row>
    <row r="109" spans="1:17">
      <c r="A109" s="4">
        <v>44962</v>
      </c>
      <c r="B109" t="s">
        <v>2039</v>
      </c>
      <c r="C109" t="s">
        <v>3053</v>
      </c>
      <c r="D109" t="s">
        <v>4243</v>
      </c>
      <c r="E109" t="s">
        <v>1518</v>
      </c>
      <c r="F109">
        <v>9</v>
      </c>
      <c r="G109">
        <v>2267.7199999999998</v>
      </c>
      <c r="H109">
        <v>20409.48</v>
      </c>
      <c r="J109">
        <v>45159</v>
      </c>
      <c r="K109" t="str">
        <v>South</v>
      </c>
      <c r="L109" t="str">
        <v>Tamil Nadu</v>
      </c>
      <c r="M109" t="str">
        <v>Chennai</v>
      </c>
      <c r="N109" t="str">
        <v>Groceries</v>
      </c>
      <c r="O109">
        <v>7</v>
      </c>
      <c r="P109">
        <v>711.35</v>
      </c>
      <c r="Q109">
        <v>4979.45</v>
      </c>
    </row>
    <row r="110" spans="1:17">
      <c r="A110" s="4">
        <v>45206</v>
      </c>
      <c r="B110" t="s">
        <v>2041</v>
      </c>
      <c r="C110" t="s">
        <v>3056</v>
      </c>
      <c r="D110" t="s">
        <v>4245</v>
      </c>
      <c r="E110" t="s">
        <v>1514</v>
      </c>
      <c r="F110">
        <v>13</v>
      </c>
      <c r="G110">
        <v>2238.96</v>
      </c>
      <c r="H110">
        <v>29106.48</v>
      </c>
      <c r="J110">
        <v>44930</v>
      </c>
      <c r="K110" t="str">
        <v>South</v>
      </c>
      <c r="L110" t="str">
        <v>Tamil Nadu</v>
      </c>
      <c r="M110" t="str">
        <v>Madurai</v>
      </c>
      <c r="N110" t="str">
        <v>Electronics</v>
      </c>
      <c r="O110">
        <v>13</v>
      </c>
      <c r="P110">
        <v>2913.56</v>
      </c>
      <c r="Q110">
        <v>37876.28</v>
      </c>
    </row>
    <row r="111" spans="1:17">
      <c r="A111" s="4">
        <v>45183</v>
      </c>
      <c r="B111" t="s">
        <v>2039</v>
      </c>
      <c r="C111" t="s">
        <v>3052</v>
      </c>
      <c r="D111" t="s">
        <v>4244</v>
      </c>
      <c r="E111" t="s">
        <v>1518</v>
      </c>
      <c r="F111">
        <v>3</v>
      </c>
      <c r="G111">
        <v>4195.66</v>
      </c>
      <c r="H111">
        <v>12586.98</v>
      </c>
      <c r="J111">
        <v>45016</v>
      </c>
      <c r="K111" t="str">
        <v>South</v>
      </c>
      <c r="L111" t="str">
        <v>Tamil Nadu</v>
      </c>
      <c r="M111" t="str">
        <v>Madurai</v>
      </c>
      <c r="N111" t="str">
        <v>Furniture</v>
      </c>
      <c r="O111">
        <v>4</v>
      </c>
      <c r="P111">
        <v>2701.93</v>
      </c>
      <c r="Q111">
        <v>10807.72</v>
      </c>
    </row>
    <row r="112" spans="1:17">
      <c r="A112" s="4">
        <v>45046</v>
      </c>
      <c r="B112" t="s">
        <v>2042</v>
      </c>
      <c r="C112" t="s">
        <v>3055</v>
      </c>
      <c r="D112" t="s">
        <v>4246</v>
      </c>
      <c r="E112" t="s">
        <v>1517</v>
      </c>
      <c r="F112">
        <v>6</v>
      </c>
      <c r="G112">
        <v>1508.35</v>
      </c>
      <c r="H112">
        <v>9050.1</v>
      </c>
      <c r="J112">
        <v>44985</v>
      </c>
      <c r="K112" t="str">
        <v>South</v>
      </c>
      <c r="L112" t="str">
        <v>Tamil Nadu</v>
      </c>
      <c r="M112" t="str">
        <v>Coimbatore</v>
      </c>
      <c r="N112" t="str">
        <v>Stationery</v>
      </c>
      <c r="O112">
        <v>14</v>
      </c>
      <c r="P112">
        <v>4009.33</v>
      </c>
      <c r="Q112">
        <v>56130.62</v>
      </c>
    </row>
    <row r="113" spans="1:17">
      <c r="A113" s="4">
        <v>44953</v>
      </c>
      <c r="B113" t="s">
        <v>2042</v>
      </c>
      <c r="C113" t="s">
        <v>3055</v>
      </c>
      <c r="D113" t="s">
        <v>4246</v>
      </c>
      <c r="E113" t="s">
        <v>1517</v>
      </c>
      <c r="F113">
        <v>8</v>
      </c>
      <c r="G113">
        <v>1314.71</v>
      </c>
      <c r="H113">
        <v>10517.68</v>
      </c>
      <c r="J113">
        <v>45041</v>
      </c>
      <c r="K113" t="str">
        <v>South</v>
      </c>
      <c r="L113" t="str">
        <v>Tamil Nadu</v>
      </c>
      <c r="M113" t="str">
        <v>Coimbatore</v>
      </c>
      <c r="N113" t="str">
        <v>Stationery</v>
      </c>
      <c r="O113">
        <v>14</v>
      </c>
      <c r="P113">
        <v>4935.34</v>
      </c>
      <c r="Q113">
        <v>69094.759999999995</v>
      </c>
    </row>
    <row r="114" spans="1:17">
      <c r="A114" s="4">
        <v>45009</v>
      </c>
      <c r="B114" t="s">
        <v>2039</v>
      </c>
      <c r="C114" t="s">
        <v>3052</v>
      </c>
      <c r="D114" t="s">
        <v>4244</v>
      </c>
      <c r="E114" t="s">
        <v>4235</v>
      </c>
      <c r="F114">
        <v>11</v>
      </c>
      <c r="G114">
        <v>1435.18</v>
      </c>
      <c r="H114">
        <v>15786.98</v>
      </c>
      <c r="J114">
        <v>45074</v>
      </c>
      <c r="K114" t="str">
        <v>South</v>
      </c>
      <c r="L114" t="str">
        <v>Tamil Nadu</v>
      </c>
      <c r="M114" t="str">
        <v>Chennai</v>
      </c>
      <c r="N114" t="str">
        <v>Groceries</v>
      </c>
      <c r="O114">
        <v>10</v>
      </c>
      <c r="P114">
        <v>4413.5</v>
      </c>
      <c r="Q114">
        <v>44135</v>
      </c>
    </row>
    <row r="115" spans="1:17">
      <c r="A115" s="4">
        <v>45274</v>
      </c>
      <c r="B115" t="s">
        <v>2039</v>
      </c>
      <c r="C115" t="s">
        <v>3052</v>
      </c>
      <c r="D115" t="s">
        <v>4244</v>
      </c>
      <c r="E115" t="s">
        <v>1517</v>
      </c>
      <c r="F115">
        <v>11</v>
      </c>
      <c r="G115">
        <v>4188.37</v>
      </c>
      <c r="H115">
        <v>46072.07</v>
      </c>
      <c r="J115">
        <v>45200</v>
      </c>
      <c r="K115" t="str">
        <v>South</v>
      </c>
      <c r="L115" t="str">
        <v>Tamil Nadu</v>
      </c>
      <c r="M115" t="str">
        <v>Chennai</v>
      </c>
      <c r="N115" t="str">
        <v>Stationery</v>
      </c>
      <c r="O115">
        <v>4</v>
      </c>
      <c r="P115">
        <v>637.89</v>
      </c>
      <c r="Q115">
        <v>2551.56</v>
      </c>
    </row>
    <row r="116" spans="1:17">
      <c r="A116" s="4">
        <v>45068</v>
      </c>
      <c r="B116" t="s">
        <v>2042</v>
      </c>
      <c r="C116" t="s">
        <v>3055</v>
      </c>
      <c r="D116" t="s">
        <v>4246</v>
      </c>
      <c r="E116" t="s">
        <v>1517</v>
      </c>
      <c r="F116">
        <v>1</v>
      </c>
      <c r="G116">
        <v>4859.6499999999996</v>
      </c>
      <c r="H116">
        <v>4859.6499999999996</v>
      </c>
      <c r="J116">
        <v>45282</v>
      </c>
      <c r="K116" t="str">
        <v>South</v>
      </c>
      <c r="L116" t="str">
        <v>Tamil Nadu</v>
      </c>
      <c r="M116" t="str">
        <v>Chennai</v>
      </c>
      <c r="N116" t="str">
        <v>Clothing</v>
      </c>
      <c r="O116">
        <v>20</v>
      </c>
      <c r="P116">
        <v>2123.15</v>
      </c>
      <c r="Q116">
        <v>42463</v>
      </c>
    </row>
    <row r="117" spans="1:17">
      <c r="A117" s="4">
        <v>45062</v>
      </c>
      <c r="B117" t="s">
        <v>2041</v>
      </c>
      <c r="C117" t="s">
        <v>3056</v>
      </c>
      <c r="D117" t="s">
        <v>4245</v>
      </c>
      <c r="E117" t="s">
        <v>1516</v>
      </c>
      <c r="F117">
        <v>18</v>
      </c>
      <c r="G117">
        <v>3913.42</v>
      </c>
      <c r="H117">
        <v>70441.56</v>
      </c>
      <c r="J117">
        <v>44942</v>
      </c>
      <c r="K117" t="str">
        <v>South</v>
      </c>
      <c r="L117" t="str">
        <v>Tamil Nadu</v>
      </c>
      <c r="M117" t="str">
        <v>Madurai</v>
      </c>
      <c r="N117" t="str">
        <v>Furniture</v>
      </c>
      <c r="O117">
        <v>19</v>
      </c>
      <c r="P117">
        <v>4771.5</v>
      </c>
      <c r="Q117">
        <v>90658.5</v>
      </c>
    </row>
    <row r="118" spans="1:17">
      <c r="A118" s="4">
        <v>45029</v>
      </c>
      <c r="B118" t="s">
        <v>2041</v>
      </c>
      <c r="C118" t="s">
        <v>3056</v>
      </c>
      <c r="D118" t="s">
        <v>4245</v>
      </c>
      <c r="E118" t="s">
        <v>1514</v>
      </c>
      <c r="F118">
        <v>8</v>
      </c>
      <c r="G118">
        <v>4402.3599999999997</v>
      </c>
      <c r="H118">
        <v>35218.879999999997</v>
      </c>
      <c r="J118">
        <v>45105</v>
      </c>
      <c r="K118" t="str">
        <v>South</v>
      </c>
      <c r="L118" t="str">
        <v>Tamil Nadu</v>
      </c>
      <c r="M118" t="str">
        <v>Coimbatore</v>
      </c>
      <c r="N118" t="str">
        <v>Groceries</v>
      </c>
      <c r="O118">
        <v>7</v>
      </c>
      <c r="P118">
        <v>705.03</v>
      </c>
      <c r="Q118">
        <v>4935.21</v>
      </c>
    </row>
    <row r="119" spans="1:17">
      <c r="A119" s="4">
        <v>45092</v>
      </c>
      <c r="B119" t="s">
        <v>2039</v>
      </c>
      <c r="C119" t="s">
        <v>3053</v>
      </c>
      <c r="D119" t="s">
        <v>4232</v>
      </c>
      <c r="E119" t="s">
        <v>1516</v>
      </c>
      <c r="F119">
        <v>19</v>
      </c>
      <c r="G119">
        <v>1965.12</v>
      </c>
      <c r="H119">
        <v>37337.279999999999</v>
      </c>
      <c r="J119">
        <v>45148</v>
      </c>
      <c r="K119" t="str">
        <v>South</v>
      </c>
      <c r="L119" t="str">
        <v>Tamil Nadu</v>
      </c>
      <c r="M119" t="str">
        <v>Madurai</v>
      </c>
      <c r="N119" t="str">
        <v>Groceries</v>
      </c>
      <c r="O119">
        <v>4</v>
      </c>
      <c r="P119">
        <v>2740.14</v>
      </c>
      <c r="Q119">
        <v>10960.56</v>
      </c>
    </row>
    <row r="120" spans="1:17">
      <c r="A120" s="4">
        <v>45154</v>
      </c>
      <c r="B120" t="s">
        <v>2039</v>
      </c>
      <c r="C120" t="s">
        <v>3052</v>
      </c>
      <c r="D120" t="s">
        <v>4244</v>
      </c>
      <c r="E120" t="s">
        <v>1517</v>
      </c>
      <c r="F120">
        <v>11</v>
      </c>
      <c r="G120">
        <v>2522.63</v>
      </c>
      <c r="H120">
        <v>27748.93</v>
      </c>
      <c r="J120">
        <v>45010</v>
      </c>
      <c r="K120" t="str">
        <v>South</v>
      </c>
      <c r="L120" t="str">
        <v>Tamil Nadu</v>
      </c>
      <c r="M120" t="str">
        <v>Madurai</v>
      </c>
      <c r="N120" t="str">
        <v>Groceries</v>
      </c>
      <c r="O120">
        <v>5</v>
      </c>
      <c r="P120">
        <v>695.3</v>
      </c>
      <c r="Q120">
        <v>3476.5</v>
      </c>
    </row>
    <row r="121" spans="1:17">
      <c r="A121" s="4">
        <v>45188</v>
      </c>
      <c r="B121" t="s">
        <v>2039</v>
      </c>
      <c r="C121" t="s">
        <v>3052</v>
      </c>
      <c r="D121" t="s">
        <v>4242</v>
      </c>
      <c r="E121" t="s">
        <v>1514</v>
      </c>
      <c r="F121">
        <v>19</v>
      </c>
      <c r="G121">
        <v>2493.0300000000002</v>
      </c>
      <c r="H121">
        <v>47367.57</v>
      </c>
      <c r="J121">
        <v>45031</v>
      </c>
      <c r="K121" t="str">
        <v>South</v>
      </c>
      <c r="L121" t="str">
        <v>Tamil Nadu</v>
      </c>
      <c r="M121" t="str">
        <v>Coimbatore</v>
      </c>
      <c r="N121" t="str">
        <v>Furniture</v>
      </c>
      <c r="O121">
        <v>8</v>
      </c>
      <c r="P121">
        <v>592.82000000000005</v>
      </c>
      <c r="Q121">
        <v>4742.5600000000004</v>
      </c>
    </row>
    <row r="122" spans="1:17">
      <c r="A122" s="4">
        <v>45268</v>
      </c>
      <c r="B122" t="s">
        <v>2041</v>
      </c>
      <c r="C122" t="s">
        <v>3056</v>
      </c>
      <c r="D122" t="s">
        <v>4245</v>
      </c>
      <c r="E122" t="s">
        <v>4235</v>
      </c>
      <c r="F122">
        <v>16</v>
      </c>
      <c r="G122">
        <v>3895.18</v>
      </c>
      <c r="H122">
        <v>62322.879999999997</v>
      </c>
      <c r="J122">
        <v>44985</v>
      </c>
      <c r="K122" t="str">
        <v>South</v>
      </c>
      <c r="L122" t="str">
        <v>Tamil Nadu</v>
      </c>
      <c r="M122" t="str">
        <v>Coimbatore</v>
      </c>
      <c r="N122" t="str">
        <v>Furniture</v>
      </c>
      <c r="O122">
        <v>5</v>
      </c>
      <c r="P122">
        <v>1319.46</v>
      </c>
      <c r="Q122">
        <v>6597.3</v>
      </c>
    </row>
    <row r="123" spans="1:17">
      <c r="A123" s="4">
        <v>45166</v>
      </c>
      <c r="B123" t="s">
        <v>2041</v>
      </c>
      <c r="C123" t="s">
        <v>3056</v>
      </c>
      <c r="D123" t="s">
        <v>4245</v>
      </c>
      <c r="E123" t="s">
        <v>1516</v>
      </c>
      <c r="F123">
        <v>2</v>
      </c>
      <c r="G123">
        <v>1827.28</v>
      </c>
      <c r="H123">
        <v>3654.56</v>
      </c>
      <c r="J123">
        <v>45127</v>
      </c>
      <c r="K123" t="str">
        <v>South</v>
      </c>
      <c r="L123" t="str">
        <v>Tamil Nadu</v>
      </c>
      <c r="M123" t="str">
        <v>Coimbatore</v>
      </c>
      <c r="N123" t="str">
        <v>Electronics</v>
      </c>
      <c r="O123">
        <v>7</v>
      </c>
      <c r="P123">
        <v>222.61</v>
      </c>
      <c r="Q123">
        <v>1558.27</v>
      </c>
    </row>
    <row r="124" spans="1:17">
      <c r="A124" s="4">
        <v>44952</v>
      </c>
      <c r="B124" t="s">
        <v>2039</v>
      </c>
      <c r="C124" t="s">
        <v>3052</v>
      </c>
      <c r="D124" t="s">
        <v>4241</v>
      </c>
      <c r="E124" t="s">
        <v>1514</v>
      </c>
      <c r="F124">
        <v>13</v>
      </c>
      <c r="G124">
        <v>1753.48</v>
      </c>
      <c r="H124">
        <v>22795.24</v>
      </c>
      <c r="J124">
        <v>45089</v>
      </c>
      <c r="K124" t="str">
        <v>South</v>
      </c>
      <c r="L124" t="str">
        <v>Tamil Nadu</v>
      </c>
      <c r="M124" t="str">
        <v>Chennai</v>
      </c>
      <c r="N124" t="str">
        <v>Clothing</v>
      </c>
      <c r="O124">
        <v>18</v>
      </c>
      <c r="P124">
        <v>4403.6899999999996</v>
      </c>
      <c r="Q124">
        <v>79266.42</v>
      </c>
    </row>
    <row r="125" spans="1:17">
      <c r="A125" s="4">
        <v>45124</v>
      </c>
      <c r="B125" t="s">
        <v>2041</v>
      </c>
      <c r="C125" t="s">
        <v>3056</v>
      </c>
      <c r="D125" t="s">
        <v>4245</v>
      </c>
      <c r="E125" t="s">
        <v>1517</v>
      </c>
      <c r="F125">
        <v>16</v>
      </c>
      <c r="G125">
        <v>971.39</v>
      </c>
      <c r="H125">
        <v>15542.24</v>
      </c>
      <c r="J125">
        <v>44946</v>
      </c>
      <c r="K125" t="str">
        <v>South</v>
      </c>
      <c r="L125" t="str">
        <v>Tamil Nadu</v>
      </c>
      <c r="M125" t="str">
        <v>Madurai</v>
      </c>
      <c r="N125" t="str">
        <v>Stationery</v>
      </c>
      <c r="O125">
        <v>20</v>
      </c>
      <c r="P125">
        <v>3280.87</v>
      </c>
      <c r="Q125">
        <v>65617.399999999994</v>
      </c>
    </row>
    <row r="126" spans="1:17">
      <c r="A126" s="4">
        <v>45214</v>
      </c>
      <c r="B126" t="s">
        <v>2041</v>
      </c>
      <c r="C126" t="s">
        <v>3054</v>
      </c>
      <c r="D126" t="s">
        <v>4236</v>
      </c>
      <c r="E126" t="s">
        <v>1514</v>
      </c>
      <c r="F126">
        <v>15</v>
      </c>
      <c r="G126">
        <v>346.45</v>
      </c>
      <c r="H126">
        <v>5196.75</v>
      </c>
      <c r="J126">
        <v>45078</v>
      </c>
      <c r="K126" t="str">
        <v>South</v>
      </c>
      <c r="L126" t="str">
        <v>Tamil Nadu</v>
      </c>
      <c r="M126" t="str">
        <v>Chennai</v>
      </c>
      <c r="N126" t="str">
        <v>Clothing</v>
      </c>
      <c r="O126">
        <v>12</v>
      </c>
      <c r="P126">
        <v>3785.29</v>
      </c>
      <c r="Q126">
        <v>45423.48</v>
      </c>
    </row>
    <row r="127" spans="1:17">
      <c r="A127" s="4">
        <v>45249</v>
      </c>
      <c r="B127" t="s">
        <v>2039</v>
      </c>
      <c r="C127" t="s">
        <v>3052</v>
      </c>
      <c r="D127" t="s">
        <v>4242</v>
      </c>
      <c r="E127" t="s">
        <v>1518</v>
      </c>
      <c r="F127">
        <v>12</v>
      </c>
      <c r="G127">
        <v>186.62</v>
      </c>
      <c r="H127">
        <v>2239.44</v>
      </c>
      <c r="J127">
        <v>45183</v>
      </c>
      <c r="K127" t="str">
        <v>South</v>
      </c>
      <c r="L127" t="str">
        <v>Tamil Nadu</v>
      </c>
      <c r="M127" t="str">
        <v>Coimbatore</v>
      </c>
      <c r="N127" t="str">
        <v>Clothing</v>
      </c>
      <c r="O127">
        <v>18</v>
      </c>
      <c r="P127">
        <v>4422.21</v>
      </c>
      <c r="Q127">
        <v>79599.78</v>
      </c>
    </row>
    <row r="128" spans="1:17">
      <c r="A128" s="4">
        <v>45010</v>
      </c>
      <c r="B128" t="s">
        <v>2042</v>
      </c>
      <c r="C128" t="s">
        <v>3055</v>
      </c>
      <c r="D128" t="s">
        <v>4237</v>
      </c>
      <c r="E128" t="s">
        <v>4235</v>
      </c>
      <c r="F128">
        <v>4</v>
      </c>
      <c r="G128">
        <v>431.75</v>
      </c>
      <c r="H128">
        <v>1727</v>
      </c>
      <c r="J128">
        <v>45037</v>
      </c>
      <c r="K128" t="str">
        <v>South</v>
      </c>
      <c r="L128" t="str">
        <v>Tamil Nadu</v>
      </c>
      <c r="M128" t="str">
        <v>Coimbatore</v>
      </c>
      <c r="N128" t="str">
        <v>Stationery</v>
      </c>
      <c r="O128">
        <v>7</v>
      </c>
      <c r="P128">
        <v>299.68</v>
      </c>
      <c r="Q128">
        <v>2097.7600000000002</v>
      </c>
    </row>
    <row r="129" spans="1:17">
      <c r="A129" s="4">
        <v>45290</v>
      </c>
      <c r="B129" t="s">
        <v>2041</v>
      </c>
      <c r="C129" t="s">
        <v>3056</v>
      </c>
      <c r="D129" t="s">
        <v>4240</v>
      </c>
      <c r="E129" t="s">
        <v>1517</v>
      </c>
      <c r="F129">
        <v>19</v>
      </c>
      <c r="G129">
        <v>4411.57</v>
      </c>
      <c r="H129">
        <v>83819.83</v>
      </c>
      <c r="J129">
        <v>44942</v>
      </c>
      <c r="K129" t="str">
        <v>South</v>
      </c>
      <c r="L129" t="str">
        <v>Tamil Nadu</v>
      </c>
      <c r="M129" t="str">
        <v>Madurai</v>
      </c>
      <c r="N129" t="str">
        <v>Clothing</v>
      </c>
      <c r="O129">
        <v>15</v>
      </c>
      <c r="P129">
        <v>2174.4499999999998</v>
      </c>
      <c r="Q129">
        <v>32616.75</v>
      </c>
    </row>
    <row r="130" spans="1:17">
      <c r="A130" s="4">
        <v>44943</v>
      </c>
      <c r="B130" t="s">
        <v>2041</v>
      </c>
      <c r="C130" t="s">
        <v>3056</v>
      </c>
      <c r="D130" t="s">
        <v>4233</v>
      </c>
      <c r="E130" t="s">
        <v>1514</v>
      </c>
      <c r="F130">
        <v>8</v>
      </c>
      <c r="G130">
        <v>918.76</v>
      </c>
      <c r="H130">
        <v>7350.08</v>
      </c>
      <c r="J130">
        <v>44999</v>
      </c>
      <c r="K130" t="str">
        <v>South</v>
      </c>
      <c r="L130" t="str">
        <v>Tamil Nadu</v>
      </c>
      <c r="M130" t="str">
        <v>Coimbatore</v>
      </c>
      <c r="N130" t="str">
        <v>Stationery</v>
      </c>
      <c r="O130">
        <v>19</v>
      </c>
      <c r="P130">
        <v>4134.01</v>
      </c>
      <c r="Q130">
        <v>78546.19</v>
      </c>
    </row>
    <row r="131" spans="1:17">
      <c r="A131" s="4">
        <v>45096</v>
      </c>
      <c r="B131" t="s">
        <v>2039</v>
      </c>
      <c r="C131" t="s">
        <v>3052</v>
      </c>
      <c r="D131" t="s">
        <v>4244</v>
      </c>
      <c r="E131" t="s">
        <v>1518</v>
      </c>
      <c r="F131">
        <v>13</v>
      </c>
      <c r="G131">
        <v>1767.86</v>
      </c>
      <c r="H131">
        <v>22982.18</v>
      </c>
      <c r="J131">
        <v>44993</v>
      </c>
      <c r="K131" t="str">
        <v>South</v>
      </c>
      <c r="L131" t="str">
        <v>Tamil Nadu</v>
      </c>
      <c r="M131" t="str">
        <v>Chennai</v>
      </c>
      <c r="N131" t="str">
        <v>Electronics</v>
      </c>
      <c r="O131">
        <v>19</v>
      </c>
      <c r="P131">
        <v>4642.84</v>
      </c>
      <c r="Q131">
        <v>88213.96</v>
      </c>
    </row>
    <row r="132" spans="1:17">
      <c r="A132" s="4">
        <v>45167</v>
      </c>
      <c r="B132" t="s">
        <v>2041</v>
      </c>
      <c r="C132" t="s">
        <v>3056</v>
      </c>
      <c r="D132" t="s">
        <v>4245</v>
      </c>
      <c r="E132" t="s">
        <v>1517</v>
      </c>
      <c r="F132">
        <v>13</v>
      </c>
      <c r="G132">
        <v>4650.74</v>
      </c>
      <c r="H132">
        <v>60459.62</v>
      </c>
      <c r="J132">
        <v>44962</v>
      </c>
      <c r="K132" t="str">
        <v>South</v>
      </c>
      <c r="L132" t="str">
        <v>Tamil Nadu</v>
      </c>
      <c r="M132" t="str">
        <v>Madurai</v>
      </c>
      <c r="N132" t="str">
        <v>Furniture</v>
      </c>
      <c r="O132">
        <v>20</v>
      </c>
      <c r="P132">
        <v>2860.11</v>
      </c>
      <c r="Q132">
        <v>57202.2</v>
      </c>
    </row>
    <row r="133" spans="1:17">
      <c r="A133" s="4">
        <v>45142</v>
      </c>
      <c r="B133" t="s">
        <v>2041</v>
      </c>
      <c r="C133" t="s">
        <v>3056</v>
      </c>
      <c r="D133" t="s">
        <v>4245</v>
      </c>
      <c r="E133" t="s">
        <v>1517</v>
      </c>
      <c r="F133">
        <v>3</v>
      </c>
      <c r="G133">
        <v>4876.51</v>
      </c>
      <c r="H133">
        <v>14629.53</v>
      </c>
      <c r="J133">
        <v>44948</v>
      </c>
      <c r="K133" t="str">
        <v>South</v>
      </c>
      <c r="L133" t="str">
        <v>Tamil Nadu</v>
      </c>
      <c r="M133" t="str">
        <v>Coimbatore</v>
      </c>
      <c r="N133" t="str">
        <v>Clothing</v>
      </c>
      <c r="O133">
        <v>13</v>
      </c>
      <c r="P133">
        <v>818.58</v>
      </c>
      <c r="Q133">
        <v>10641.54</v>
      </c>
    </row>
    <row r="134" spans="1:17">
      <c r="A134" s="4">
        <v>45200</v>
      </c>
      <c r="B134" t="s">
        <v>2041</v>
      </c>
      <c r="C134" t="s">
        <v>3056</v>
      </c>
      <c r="D134" t="s">
        <v>4245</v>
      </c>
      <c r="E134" t="s">
        <v>4235</v>
      </c>
      <c r="F134">
        <v>16</v>
      </c>
      <c r="G134">
        <v>4354.03</v>
      </c>
      <c r="H134">
        <v>69664.479999999996</v>
      </c>
      <c r="J134">
        <v>45229</v>
      </c>
      <c r="K134" t="str">
        <v>South</v>
      </c>
      <c r="L134" t="str">
        <v>Tamil Nadu</v>
      </c>
      <c r="M134" t="str">
        <v>Coimbatore</v>
      </c>
      <c r="N134" t="str">
        <v>Electronics</v>
      </c>
      <c r="O134">
        <v>7</v>
      </c>
      <c r="P134">
        <v>1316.13</v>
      </c>
      <c r="Q134">
        <v>9212.91</v>
      </c>
    </row>
    <row r="135" spans="1:17">
      <c r="A135" s="4">
        <v>45212</v>
      </c>
      <c r="B135" t="s">
        <v>2041</v>
      </c>
      <c r="C135" t="s">
        <v>3054</v>
      </c>
      <c r="D135" t="s">
        <v>4234</v>
      </c>
      <c r="E135" t="s">
        <v>1518</v>
      </c>
      <c r="F135">
        <v>16</v>
      </c>
      <c r="G135">
        <v>2682.3</v>
      </c>
      <c r="H135">
        <v>42916.800000000003</v>
      </c>
      <c r="J135">
        <v>45191</v>
      </c>
      <c r="K135" t="str">
        <v>South</v>
      </c>
      <c r="L135" t="str">
        <v>Tamil Nadu</v>
      </c>
      <c r="M135" t="str">
        <v>Chennai</v>
      </c>
      <c r="N135" t="str">
        <v>Electronics</v>
      </c>
      <c r="O135">
        <v>20</v>
      </c>
      <c r="P135">
        <v>4710.8500000000004</v>
      </c>
      <c r="Q135">
        <v>94217</v>
      </c>
    </row>
    <row r="136" spans="1:17">
      <c r="A136" s="4">
        <v>45010</v>
      </c>
      <c r="B136" t="s">
        <v>2039</v>
      </c>
      <c r="C136" t="s">
        <v>3053</v>
      </c>
      <c r="D136" t="s">
        <v>4243</v>
      </c>
      <c r="E136" t="s">
        <v>1518</v>
      </c>
      <c r="F136">
        <v>16</v>
      </c>
      <c r="G136">
        <v>328.65</v>
      </c>
      <c r="H136">
        <v>5258.4</v>
      </c>
      <c r="J136">
        <v>44964</v>
      </c>
      <c r="K136" t="str">
        <v>South</v>
      </c>
      <c r="L136" t="str">
        <v>Tamil Nadu</v>
      </c>
      <c r="M136" t="str">
        <v>Chennai</v>
      </c>
      <c r="N136" t="str">
        <v>Furniture</v>
      </c>
      <c r="O136">
        <v>8</v>
      </c>
      <c r="P136">
        <v>562.98</v>
      </c>
      <c r="Q136">
        <v>4503.84</v>
      </c>
    </row>
    <row r="137" spans="1:17">
      <c r="A137" s="4">
        <v>45251</v>
      </c>
      <c r="B137" t="s">
        <v>2039</v>
      </c>
      <c r="C137" t="s">
        <v>3053</v>
      </c>
      <c r="D137" t="s">
        <v>4238</v>
      </c>
      <c r="E137" t="s">
        <v>1516</v>
      </c>
      <c r="F137">
        <v>13</v>
      </c>
      <c r="G137">
        <v>1198.5</v>
      </c>
      <c r="H137">
        <v>15580.5</v>
      </c>
      <c r="J137">
        <v>45222</v>
      </c>
      <c r="K137" t="str">
        <v>South</v>
      </c>
      <c r="L137" t="str">
        <v>Tamil Nadu</v>
      </c>
      <c r="M137" t="str">
        <v>Madurai</v>
      </c>
      <c r="N137" t="str">
        <v>Clothing</v>
      </c>
      <c r="O137">
        <v>18</v>
      </c>
      <c r="P137">
        <v>913.13</v>
      </c>
      <c r="Q137">
        <v>16436.34</v>
      </c>
    </row>
    <row r="138" spans="1:17">
      <c r="A138" s="4">
        <v>45116</v>
      </c>
      <c r="B138" t="s">
        <v>2042</v>
      </c>
      <c r="C138" t="s">
        <v>3055</v>
      </c>
      <c r="D138" t="s">
        <v>4237</v>
      </c>
      <c r="E138" t="s">
        <v>1516</v>
      </c>
      <c r="F138">
        <v>17</v>
      </c>
      <c r="G138">
        <v>3679.89</v>
      </c>
      <c r="H138">
        <v>62558.13</v>
      </c>
      <c r="J138">
        <v>45118</v>
      </c>
      <c r="K138" t="str">
        <v>South</v>
      </c>
      <c r="L138" t="str">
        <v>Tamil Nadu</v>
      </c>
      <c r="M138" t="str">
        <v>Chennai</v>
      </c>
      <c r="N138" t="str">
        <v>Clothing</v>
      </c>
      <c r="O138">
        <v>13</v>
      </c>
      <c r="P138">
        <v>4021.84</v>
      </c>
      <c r="Q138">
        <v>52283.92</v>
      </c>
    </row>
    <row r="139" spans="1:17">
      <c r="A139" s="4">
        <v>45080</v>
      </c>
      <c r="B139" t="s">
        <v>2041</v>
      </c>
      <c r="C139" t="s">
        <v>3054</v>
      </c>
      <c r="D139" t="s">
        <v>4234</v>
      </c>
      <c r="E139" t="s">
        <v>1516</v>
      </c>
      <c r="F139">
        <v>1</v>
      </c>
      <c r="G139">
        <v>696.38</v>
      </c>
      <c r="H139">
        <v>696.38</v>
      </c>
      <c r="J139">
        <v>44993</v>
      </c>
      <c r="K139" t="str">
        <v>South</v>
      </c>
      <c r="L139" t="str">
        <v>Tamil Nadu</v>
      </c>
      <c r="M139" t="str">
        <v>Chennai</v>
      </c>
      <c r="N139" t="str">
        <v>Groceries</v>
      </c>
      <c r="O139">
        <v>17</v>
      </c>
      <c r="P139">
        <v>2603.4899999999998</v>
      </c>
      <c r="Q139">
        <v>44259.33</v>
      </c>
    </row>
    <row r="140" spans="1:17">
      <c r="A140" s="4">
        <v>45089</v>
      </c>
      <c r="B140" t="s">
        <v>2041</v>
      </c>
      <c r="C140" t="s">
        <v>3054</v>
      </c>
      <c r="D140" t="s">
        <v>4234</v>
      </c>
      <c r="E140" t="s">
        <v>1518</v>
      </c>
      <c r="F140">
        <v>13</v>
      </c>
      <c r="G140">
        <v>3551.21</v>
      </c>
      <c r="H140">
        <v>46165.73</v>
      </c>
      <c r="J140">
        <v>45185</v>
      </c>
      <c r="K140" t="str">
        <v>South</v>
      </c>
      <c r="L140" t="str">
        <v>Tamil Nadu</v>
      </c>
      <c r="M140" t="str">
        <v>Coimbatore</v>
      </c>
      <c r="N140" t="str">
        <v>Clothing</v>
      </c>
      <c r="O140">
        <v>4</v>
      </c>
      <c r="P140">
        <v>4961.01</v>
      </c>
      <c r="Q140">
        <v>19844.04</v>
      </c>
    </row>
    <row r="141" spans="1:17">
      <c r="A141" s="4">
        <v>45231</v>
      </c>
      <c r="B141" t="s">
        <v>2041</v>
      </c>
      <c r="C141" t="s">
        <v>3054</v>
      </c>
      <c r="D141" t="s">
        <v>4239</v>
      </c>
      <c r="E141" t="s">
        <v>1514</v>
      </c>
      <c r="F141">
        <v>18</v>
      </c>
      <c r="G141">
        <v>262.12</v>
      </c>
      <c r="H141">
        <v>4718.16</v>
      </c>
      <c r="J141">
        <v>45210</v>
      </c>
      <c r="K141" t="str">
        <v>South</v>
      </c>
      <c r="L141" t="str">
        <v>Tamil Nadu</v>
      </c>
      <c r="M141" t="str">
        <v>Chennai</v>
      </c>
      <c r="N141" t="str">
        <v>Groceries</v>
      </c>
      <c r="O141">
        <v>16</v>
      </c>
      <c r="P141">
        <v>3155.43</v>
      </c>
      <c r="Q141">
        <v>50486.879999999997</v>
      </c>
    </row>
    <row r="142" spans="1:17">
      <c r="A142" s="4">
        <v>45266</v>
      </c>
      <c r="B142" t="s">
        <v>2041</v>
      </c>
      <c r="C142" t="s">
        <v>3056</v>
      </c>
      <c r="D142" t="s">
        <v>4233</v>
      </c>
      <c r="E142" t="s">
        <v>1514</v>
      </c>
      <c r="F142">
        <v>16</v>
      </c>
      <c r="G142">
        <v>3897.57</v>
      </c>
      <c r="H142">
        <v>62361.120000000003</v>
      </c>
      <c r="J142">
        <v>44993</v>
      </c>
      <c r="K142" t="str">
        <v>South</v>
      </c>
      <c r="L142" t="str">
        <v>Tamil Nadu</v>
      </c>
      <c r="M142" t="str">
        <v>Coimbatore</v>
      </c>
      <c r="N142" t="str">
        <v>Groceries</v>
      </c>
      <c r="O142">
        <v>11</v>
      </c>
      <c r="P142">
        <v>3561.4</v>
      </c>
      <c r="Q142">
        <v>39175.4</v>
      </c>
    </row>
    <row r="143" spans="1:17">
      <c r="A143" s="4">
        <v>45033</v>
      </c>
      <c r="B143" t="s">
        <v>2041</v>
      </c>
      <c r="C143" t="s">
        <v>3056</v>
      </c>
      <c r="D143" t="s">
        <v>4240</v>
      </c>
      <c r="E143" t="s">
        <v>1516</v>
      </c>
      <c r="F143">
        <v>1</v>
      </c>
      <c r="G143">
        <v>3042.8</v>
      </c>
      <c r="H143">
        <v>3042.8</v>
      </c>
      <c r="J143">
        <v>45057</v>
      </c>
      <c r="K143" t="str">
        <v>South</v>
      </c>
      <c r="L143" t="str">
        <v>Tamil Nadu</v>
      </c>
      <c r="M143" t="str">
        <v>Chennai</v>
      </c>
      <c r="N143" t="str">
        <v>Groceries</v>
      </c>
      <c r="O143">
        <v>15</v>
      </c>
      <c r="P143">
        <v>2905.47</v>
      </c>
      <c r="Q143">
        <v>43582.05</v>
      </c>
    </row>
    <row r="144" spans="1:17">
      <c r="A144" s="4">
        <v>45258</v>
      </c>
      <c r="B144" t="s">
        <v>2039</v>
      </c>
      <c r="C144" t="s">
        <v>3052</v>
      </c>
      <c r="D144" t="s">
        <v>4244</v>
      </c>
      <c r="E144" t="s">
        <v>1517</v>
      </c>
      <c r="F144">
        <v>20</v>
      </c>
      <c r="G144">
        <v>4066.74</v>
      </c>
      <c r="H144">
        <v>81334.8</v>
      </c>
      <c r="J144">
        <v>45023</v>
      </c>
      <c r="K144" t="str">
        <v>South</v>
      </c>
      <c r="L144" t="str">
        <v>Tamil Nadu</v>
      </c>
      <c r="M144" t="str">
        <v>Coimbatore</v>
      </c>
      <c r="N144" t="str">
        <v>Stationery</v>
      </c>
      <c r="O144">
        <v>17</v>
      </c>
      <c r="P144">
        <v>3771.79</v>
      </c>
      <c r="Q144">
        <v>64120.43</v>
      </c>
    </row>
    <row r="145" spans="1:17">
      <c r="A145" s="4">
        <v>45210</v>
      </c>
      <c r="B145" t="s">
        <v>2041</v>
      </c>
      <c r="C145" t="s">
        <v>3056</v>
      </c>
      <c r="D145" t="s">
        <v>4245</v>
      </c>
      <c r="E145" t="s">
        <v>1518</v>
      </c>
      <c r="F145">
        <v>11</v>
      </c>
      <c r="G145">
        <v>4066.2</v>
      </c>
      <c r="H145">
        <v>44728.2</v>
      </c>
      <c r="J145">
        <v>45213</v>
      </c>
      <c r="K145" t="str">
        <v>South</v>
      </c>
      <c r="L145" t="str">
        <v>Tamil Nadu</v>
      </c>
      <c r="M145" t="str">
        <v>Madurai</v>
      </c>
      <c r="N145" t="str">
        <v>Stationery</v>
      </c>
      <c r="O145">
        <v>1</v>
      </c>
      <c r="P145">
        <v>648.88</v>
      </c>
      <c r="Q145">
        <v>648.88</v>
      </c>
    </row>
    <row r="146" spans="1:17">
      <c r="A146" s="4">
        <v>44999</v>
      </c>
      <c r="B146" t="s">
        <v>2041</v>
      </c>
      <c r="C146" t="s">
        <v>3056</v>
      </c>
      <c r="D146" t="s">
        <v>4233</v>
      </c>
      <c r="E146" t="s">
        <v>1517</v>
      </c>
      <c r="F146">
        <v>19</v>
      </c>
      <c r="G146">
        <v>1398.49</v>
      </c>
      <c r="H146">
        <v>26571.31</v>
      </c>
      <c r="J146">
        <v>45076</v>
      </c>
      <c r="K146" t="str">
        <v>South</v>
      </c>
      <c r="L146" t="str">
        <v>Tamil Nadu</v>
      </c>
      <c r="M146" t="str">
        <v>Madurai</v>
      </c>
      <c r="N146" t="str">
        <v>Stationery</v>
      </c>
      <c r="O146">
        <v>4</v>
      </c>
      <c r="P146">
        <v>2830.6</v>
      </c>
      <c r="Q146">
        <v>11322.4</v>
      </c>
    </row>
    <row r="147" spans="1:17">
      <c r="A147" s="4">
        <v>45108</v>
      </c>
      <c r="B147" t="s">
        <v>2039</v>
      </c>
      <c r="C147" t="s">
        <v>3053</v>
      </c>
      <c r="D147" t="s">
        <v>4232</v>
      </c>
      <c r="E147" t="s">
        <v>1517</v>
      </c>
      <c r="F147">
        <v>11</v>
      </c>
      <c r="G147">
        <v>3969.39</v>
      </c>
      <c r="H147">
        <v>43663.29</v>
      </c>
      <c r="J147">
        <v>44946</v>
      </c>
      <c r="K147" t="str">
        <v>South</v>
      </c>
      <c r="L147" t="str">
        <v>Tamil Nadu</v>
      </c>
      <c r="M147" t="str">
        <v>Coimbatore</v>
      </c>
      <c r="N147" t="str">
        <v>Stationery</v>
      </c>
      <c r="O147">
        <v>11</v>
      </c>
      <c r="P147">
        <v>2426.48</v>
      </c>
      <c r="Q147">
        <v>26691.279999999999</v>
      </c>
    </row>
    <row r="148" spans="1:17">
      <c r="A148" s="4">
        <v>45264</v>
      </c>
      <c r="B148" t="s">
        <v>2041</v>
      </c>
      <c r="C148" t="s">
        <v>3054</v>
      </c>
      <c r="D148" t="s">
        <v>4236</v>
      </c>
      <c r="E148" t="s">
        <v>1517</v>
      </c>
      <c r="F148">
        <v>7</v>
      </c>
      <c r="G148">
        <v>4720.63</v>
      </c>
      <c r="H148">
        <v>33044.410000000003</v>
      </c>
      <c r="J148">
        <v>45182</v>
      </c>
      <c r="K148" t="str">
        <v>South</v>
      </c>
      <c r="L148" t="str">
        <v>Tamil Nadu</v>
      </c>
      <c r="M148" t="str">
        <v>Madurai</v>
      </c>
      <c r="N148" t="str">
        <v>Groceries</v>
      </c>
      <c r="O148">
        <v>8</v>
      </c>
      <c r="P148">
        <v>4651.3</v>
      </c>
      <c r="Q148">
        <v>37210.400000000001</v>
      </c>
    </row>
    <row r="149" spans="1:17">
      <c r="A149" s="4">
        <v>45214</v>
      </c>
      <c r="B149" t="s">
        <v>2039</v>
      </c>
      <c r="C149" t="s">
        <v>3052</v>
      </c>
      <c r="D149" t="s">
        <v>4244</v>
      </c>
      <c r="E149" t="s">
        <v>1516</v>
      </c>
      <c r="F149">
        <v>1</v>
      </c>
      <c r="G149">
        <v>3658.84</v>
      </c>
      <c r="H149">
        <v>3658.84</v>
      </c>
      <c r="J149">
        <v>45068</v>
      </c>
      <c r="K149" t="str">
        <v>South</v>
      </c>
      <c r="L149" t="str">
        <v>Tamil Nadu</v>
      </c>
      <c r="M149" t="str">
        <v>Madurai</v>
      </c>
      <c r="N149" t="str">
        <v>Furniture</v>
      </c>
      <c r="O149">
        <v>17</v>
      </c>
      <c r="P149">
        <v>947.7</v>
      </c>
      <c r="Q149">
        <v>16110.9</v>
      </c>
    </row>
    <row r="150" spans="1:17">
      <c r="A150" s="4">
        <v>45083</v>
      </c>
      <c r="B150" t="s">
        <v>2039</v>
      </c>
      <c r="C150" t="s">
        <v>3053</v>
      </c>
      <c r="D150" t="s">
        <v>4238</v>
      </c>
      <c r="E150" t="s">
        <v>1516</v>
      </c>
      <c r="F150">
        <v>1</v>
      </c>
      <c r="G150">
        <v>4681.07</v>
      </c>
      <c r="H150">
        <v>4681.07</v>
      </c>
      <c r="J150">
        <v>44962</v>
      </c>
      <c r="K150" t="str">
        <v>South</v>
      </c>
      <c r="L150" t="str">
        <v>Tamil Nadu</v>
      </c>
      <c r="M150" t="str">
        <v>Coimbatore</v>
      </c>
      <c r="N150" t="str">
        <v>Stationery</v>
      </c>
      <c r="O150">
        <v>14</v>
      </c>
      <c r="P150">
        <v>1273.8399999999999</v>
      </c>
      <c r="Q150">
        <v>17833.759999999998</v>
      </c>
    </row>
    <row r="151" spans="1:17">
      <c r="A151" s="4">
        <v>45246</v>
      </c>
      <c r="B151" t="s">
        <v>2041</v>
      </c>
      <c r="C151" t="s">
        <v>3054</v>
      </c>
      <c r="D151" t="s">
        <v>4239</v>
      </c>
      <c r="E151" t="s">
        <v>1518</v>
      </c>
      <c r="F151">
        <v>11</v>
      </c>
      <c r="G151">
        <v>4089.16</v>
      </c>
      <c r="H151">
        <v>44980.76</v>
      </c>
      <c r="J151">
        <v>44978</v>
      </c>
      <c r="K151" t="str">
        <v>South</v>
      </c>
      <c r="L151" t="str">
        <v>Tamil Nadu</v>
      </c>
      <c r="M151" t="str">
        <v>Coimbatore</v>
      </c>
      <c r="N151" t="str">
        <v>Groceries</v>
      </c>
      <c r="O151">
        <v>4</v>
      </c>
      <c r="P151">
        <v>4878.16</v>
      </c>
      <c r="Q151">
        <v>19512.64</v>
      </c>
    </row>
    <row r="152" spans="1:17">
      <c r="A152" s="4">
        <v>45275</v>
      </c>
      <c r="B152" t="s">
        <v>2042</v>
      </c>
      <c r="C152" t="s">
        <v>3055</v>
      </c>
      <c r="D152" t="s">
        <v>4237</v>
      </c>
      <c r="E152" t="s">
        <v>1517</v>
      </c>
      <c r="F152">
        <v>13</v>
      </c>
      <c r="G152">
        <v>3069.28</v>
      </c>
      <c r="H152">
        <v>39900.639999999999</v>
      </c>
      <c r="J152">
        <v>45052</v>
      </c>
      <c r="K152" t="str">
        <v>South</v>
      </c>
      <c r="L152" t="str">
        <v>Tamil Nadu</v>
      </c>
      <c r="M152" t="str">
        <v>Coimbatore</v>
      </c>
      <c r="N152" t="str">
        <v>Clothing</v>
      </c>
      <c r="O152">
        <v>4</v>
      </c>
      <c r="P152">
        <v>2425.52</v>
      </c>
      <c r="Q152">
        <v>9702.08</v>
      </c>
    </row>
    <row r="153" spans="1:17">
      <c r="A153" s="4">
        <v>44992</v>
      </c>
      <c r="B153" t="s">
        <v>2041</v>
      </c>
      <c r="C153" t="s">
        <v>3054</v>
      </c>
      <c r="D153" t="s">
        <v>4236</v>
      </c>
      <c r="E153" t="s">
        <v>1516</v>
      </c>
      <c r="F153">
        <v>4</v>
      </c>
      <c r="G153">
        <v>1385.95</v>
      </c>
      <c r="H153">
        <v>5543.8</v>
      </c>
      <c r="J153">
        <v>45001</v>
      </c>
      <c r="K153" t="str">
        <v>South</v>
      </c>
      <c r="L153" t="str">
        <v>Tamil Nadu</v>
      </c>
      <c r="M153" t="str">
        <v>Madurai</v>
      </c>
      <c r="N153" t="str">
        <v>Stationery</v>
      </c>
      <c r="O153">
        <v>15</v>
      </c>
      <c r="P153">
        <v>4724.91</v>
      </c>
      <c r="Q153">
        <v>70873.649999999994</v>
      </c>
    </row>
    <row r="154" spans="1:17">
      <c r="A154" s="4">
        <v>45112</v>
      </c>
      <c r="B154" t="s">
        <v>2041</v>
      </c>
      <c r="C154" t="s">
        <v>3054</v>
      </c>
      <c r="D154" t="s">
        <v>4239</v>
      </c>
      <c r="E154" t="s">
        <v>1516</v>
      </c>
      <c r="F154">
        <v>14</v>
      </c>
      <c r="G154">
        <v>1770.36</v>
      </c>
      <c r="H154">
        <v>24785.040000000001</v>
      </c>
      <c r="J154">
        <v>45154</v>
      </c>
      <c r="K154" t="str">
        <v>South</v>
      </c>
      <c r="L154" t="str">
        <v>Tamil Nadu</v>
      </c>
      <c r="M154" t="str">
        <v>Chennai</v>
      </c>
      <c r="N154" t="str">
        <v>Clothing</v>
      </c>
      <c r="O154">
        <v>12</v>
      </c>
      <c r="P154">
        <v>2557.5700000000002</v>
      </c>
      <c r="Q154">
        <v>30690.84</v>
      </c>
    </row>
    <row r="155" spans="1:17">
      <c r="A155" s="4">
        <v>44979</v>
      </c>
      <c r="B155" t="s">
        <v>2042</v>
      </c>
      <c r="C155" t="s">
        <v>3055</v>
      </c>
      <c r="D155" t="s">
        <v>4247</v>
      </c>
      <c r="E155" t="s">
        <v>1514</v>
      </c>
      <c r="F155">
        <v>3</v>
      </c>
      <c r="G155">
        <v>4020.68</v>
      </c>
      <c r="H155">
        <v>12062.04</v>
      </c>
      <c r="J155">
        <v>45021</v>
      </c>
      <c r="K155" t="str">
        <v>South</v>
      </c>
      <c r="L155" t="str">
        <v>Tamil Nadu</v>
      </c>
      <c r="M155" t="str">
        <v>Coimbatore</v>
      </c>
      <c r="N155" t="str">
        <v>Furniture</v>
      </c>
      <c r="O155">
        <v>9</v>
      </c>
      <c r="P155">
        <v>704.39</v>
      </c>
      <c r="Q155">
        <v>6339.51</v>
      </c>
    </row>
    <row r="156" spans="1:17">
      <c r="A156" s="4">
        <v>45004</v>
      </c>
      <c r="B156" t="s">
        <v>2039</v>
      </c>
      <c r="C156" t="s">
        <v>3053</v>
      </c>
      <c r="D156" t="s">
        <v>4238</v>
      </c>
      <c r="E156" t="s">
        <v>1514</v>
      </c>
      <c r="F156">
        <v>9</v>
      </c>
      <c r="G156">
        <v>4953.3999999999996</v>
      </c>
      <c r="H156">
        <v>44580.6</v>
      </c>
      <c r="J156">
        <v>45133</v>
      </c>
      <c r="K156" t="str">
        <v>South</v>
      </c>
      <c r="L156" t="str">
        <v>Tamil Nadu</v>
      </c>
      <c r="M156" t="str">
        <v>Coimbatore</v>
      </c>
      <c r="N156" t="str">
        <v>Electronics</v>
      </c>
      <c r="O156">
        <v>20</v>
      </c>
      <c r="P156">
        <v>2446.31</v>
      </c>
      <c r="Q156">
        <v>48926.2</v>
      </c>
    </row>
    <row r="157" spans="1:17">
      <c r="A157" s="4">
        <v>45239</v>
      </c>
      <c r="B157" t="s">
        <v>2039</v>
      </c>
      <c r="C157" t="s">
        <v>3052</v>
      </c>
      <c r="D157" t="s">
        <v>4242</v>
      </c>
      <c r="E157" t="s">
        <v>1514</v>
      </c>
      <c r="F157">
        <v>7</v>
      </c>
      <c r="G157">
        <v>1729.24</v>
      </c>
      <c r="H157">
        <v>12104.68</v>
      </c>
      <c r="J157">
        <v>45139</v>
      </c>
      <c r="K157" t="str">
        <v>South</v>
      </c>
      <c r="L157" t="str">
        <v>Tamil Nadu</v>
      </c>
      <c r="M157" t="str">
        <v>Madurai</v>
      </c>
      <c r="N157" t="str">
        <v>Furniture</v>
      </c>
      <c r="O157">
        <v>11</v>
      </c>
      <c r="P157">
        <v>968.17</v>
      </c>
      <c r="Q157">
        <v>10649.87</v>
      </c>
    </row>
    <row r="158" spans="1:17">
      <c r="A158" s="4">
        <v>45255</v>
      </c>
      <c r="B158" t="s">
        <v>2041</v>
      </c>
      <c r="C158" t="s">
        <v>3056</v>
      </c>
      <c r="D158" t="s">
        <v>4233</v>
      </c>
      <c r="E158" t="s">
        <v>4235</v>
      </c>
      <c r="F158">
        <v>15</v>
      </c>
      <c r="G158">
        <v>534.41999999999996</v>
      </c>
      <c r="H158">
        <v>8016.3</v>
      </c>
      <c r="J158">
        <v>45229</v>
      </c>
      <c r="K158" t="str">
        <v>South</v>
      </c>
      <c r="L158" t="str">
        <v>Tamil Nadu</v>
      </c>
      <c r="M158" t="str">
        <v>Madurai</v>
      </c>
      <c r="N158" t="str">
        <v>Electronics</v>
      </c>
      <c r="O158">
        <v>9</v>
      </c>
      <c r="P158">
        <v>3643.26</v>
      </c>
      <c r="Q158">
        <v>32789.339999999997</v>
      </c>
    </row>
    <row r="159" spans="1:17">
      <c r="A159" s="4">
        <v>45186</v>
      </c>
      <c r="B159" t="s">
        <v>2042</v>
      </c>
      <c r="C159" t="s">
        <v>3055</v>
      </c>
      <c r="D159" t="s">
        <v>4247</v>
      </c>
      <c r="E159" t="s">
        <v>4235</v>
      </c>
      <c r="F159">
        <v>12</v>
      </c>
      <c r="G159">
        <v>4378.41</v>
      </c>
      <c r="H159">
        <v>52540.92</v>
      </c>
      <c r="J159">
        <v>45140</v>
      </c>
      <c r="K159" t="str">
        <v>South</v>
      </c>
      <c r="L159" t="str">
        <v>Tamil Nadu</v>
      </c>
      <c r="M159" t="str">
        <v>Madurai</v>
      </c>
      <c r="N159" t="str">
        <v>Electronics</v>
      </c>
      <c r="O159">
        <v>13</v>
      </c>
      <c r="P159">
        <v>1220.76</v>
      </c>
      <c r="Q159">
        <v>15869.88</v>
      </c>
    </row>
    <row r="160" spans="1:17">
      <c r="A160" s="4">
        <v>44981</v>
      </c>
      <c r="B160" t="s">
        <v>2041</v>
      </c>
      <c r="C160" t="s">
        <v>3056</v>
      </c>
      <c r="D160" t="s">
        <v>4245</v>
      </c>
      <c r="E160" t="s">
        <v>4235</v>
      </c>
      <c r="F160">
        <v>16</v>
      </c>
      <c r="G160">
        <v>3931.95</v>
      </c>
      <c r="H160">
        <v>62911.199999999997</v>
      </c>
      <c r="J160">
        <v>44965</v>
      </c>
      <c r="K160" t="str">
        <v>South</v>
      </c>
      <c r="L160" t="str">
        <v>Tamil Nadu</v>
      </c>
      <c r="M160" t="str">
        <v>Chennai</v>
      </c>
      <c r="N160" t="str">
        <v>Groceries</v>
      </c>
      <c r="O160">
        <v>12</v>
      </c>
      <c r="P160">
        <v>1608.11</v>
      </c>
      <c r="Q160">
        <v>19297.32</v>
      </c>
    </row>
    <row r="161" spans="1:17">
      <c r="A161" s="4">
        <v>45286</v>
      </c>
      <c r="B161" t="s">
        <v>2041</v>
      </c>
      <c r="C161" t="s">
        <v>3054</v>
      </c>
      <c r="D161" t="s">
        <v>4239</v>
      </c>
      <c r="E161" t="s">
        <v>1516</v>
      </c>
      <c r="F161">
        <v>20</v>
      </c>
      <c r="G161">
        <v>3751.01</v>
      </c>
      <c r="H161">
        <v>75020.2</v>
      </c>
      <c r="J161">
        <v>45214</v>
      </c>
      <c r="K161" t="str">
        <v>South</v>
      </c>
      <c r="L161" t="str">
        <v>Tamil Nadu</v>
      </c>
      <c r="M161" t="str">
        <v>Coimbatore</v>
      </c>
      <c r="N161" t="str">
        <v>Furniture</v>
      </c>
      <c r="O161">
        <v>3</v>
      </c>
      <c r="P161">
        <v>1046.06</v>
      </c>
      <c r="Q161">
        <v>3138.18</v>
      </c>
    </row>
    <row r="162" spans="1:17">
      <c r="A162" s="4">
        <v>45008</v>
      </c>
      <c r="B162" t="s">
        <v>2042</v>
      </c>
      <c r="C162" t="s">
        <v>3055</v>
      </c>
      <c r="D162" t="s">
        <v>4246</v>
      </c>
      <c r="E162" t="s">
        <v>1516</v>
      </c>
      <c r="F162">
        <v>20</v>
      </c>
      <c r="G162">
        <v>2580.02</v>
      </c>
      <c r="H162">
        <v>51600.4</v>
      </c>
      <c r="J162">
        <v>45270</v>
      </c>
      <c r="K162" t="str">
        <v>South</v>
      </c>
      <c r="L162" t="str">
        <v>Tamil Nadu</v>
      </c>
      <c r="M162" t="str">
        <v>Madurai</v>
      </c>
      <c r="N162" t="str">
        <v>Clothing</v>
      </c>
      <c r="O162">
        <v>8</v>
      </c>
      <c r="P162">
        <v>1595.76</v>
      </c>
      <c r="Q162">
        <v>12766.08</v>
      </c>
    </row>
    <row r="163" spans="1:17">
      <c r="A163" s="4">
        <v>45223</v>
      </c>
      <c r="B163" t="s">
        <v>2041</v>
      </c>
      <c r="C163" t="s">
        <v>3056</v>
      </c>
      <c r="D163" t="s">
        <v>4245</v>
      </c>
      <c r="E163" t="s">
        <v>1516</v>
      </c>
      <c r="F163">
        <v>3</v>
      </c>
      <c r="G163">
        <v>468.7</v>
      </c>
      <c r="H163">
        <v>1406.1</v>
      </c>
      <c r="J163">
        <v>44942</v>
      </c>
      <c r="K163" t="str">
        <v>South</v>
      </c>
      <c r="L163" t="str">
        <v>Tamil Nadu</v>
      </c>
      <c r="M163" t="str">
        <v>Chennai</v>
      </c>
      <c r="N163" t="str">
        <v>Stationery</v>
      </c>
      <c r="O163">
        <v>18</v>
      </c>
      <c r="P163">
        <v>1134.8800000000001</v>
      </c>
      <c r="Q163">
        <v>20427.84</v>
      </c>
    </row>
    <row r="164" spans="1:17">
      <c r="A164" s="4">
        <v>45010</v>
      </c>
      <c r="B164" t="s">
        <v>2042</v>
      </c>
      <c r="C164" t="s">
        <v>3055</v>
      </c>
      <c r="D164" t="s">
        <v>4247</v>
      </c>
      <c r="E164" t="s">
        <v>1516</v>
      </c>
      <c r="F164">
        <v>6</v>
      </c>
      <c r="G164">
        <v>3125.31</v>
      </c>
      <c r="H164">
        <v>18751.86</v>
      </c>
      <c r="J164">
        <v>45288</v>
      </c>
      <c r="K164" t="str">
        <v>South</v>
      </c>
      <c r="L164" t="str">
        <v>Tamil Nadu</v>
      </c>
      <c r="M164" t="str">
        <v>Coimbatore</v>
      </c>
      <c r="N164" t="str">
        <v>Stationery</v>
      </c>
      <c r="O164">
        <v>10</v>
      </c>
      <c r="P164">
        <v>568.6</v>
      </c>
      <c r="Q164">
        <v>5686</v>
      </c>
    </row>
    <row r="165" spans="1:17">
      <c r="A165" s="4">
        <v>45077</v>
      </c>
      <c r="B165" t="s">
        <v>2039</v>
      </c>
      <c r="C165" t="s">
        <v>3052</v>
      </c>
      <c r="D165" t="s">
        <v>4242</v>
      </c>
      <c r="E165" t="s">
        <v>1516</v>
      </c>
      <c r="F165">
        <v>19</v>
      </c>
      <c r="G165">
        <v>1641.98</v>
      </c>
      <c r="H165">
        <v>31197.62</v>
      </c>
      <c r="J165">
        <v>45089</v>
      </c>
      <c r="K165" t="str">
        <v>South</v>
      </c>
      <c r="L165" t="str">
        <v>Tamil Nadu</v>
      </c>
      <c r="M165" t="str">
        <v>Coimbatore</v>
      </c>
      <c r="N165" t="str">
        <v>Stationery</v>
      </c>
      <c r="O165">
        <v>3</v>
      </c>
      <c r="P165">
        <v>3109.18</v>
      </c>
      <c r="Q165">
        <v>9327.5400000000009</v>
      </c>
    </row>
    <row r="166" spans="1:17">
      <c r="A166" s="4">
        <v>45203</v>
      </c>
      <c r="B166" t="s">
        <v>2041</v>
      </c>
      <c r="C166" t="s">
        <v>3054</v>
      </c>
      <c r="D166" t="s">
        <v>4239</v>
      </c>
      <c r="E166" t="s">
        <v>1516</v>
      </c>
      <c r="F166">
        <v>17</v>
      </c>
      <c r="G166">
        <v>463.54</v>
      </c>
      <c r="H166">
        <v>7880.18</v>
      </c>
      <c r="J166">
        <v>44932</v>
      </c>
      <c r="K166" t="str">
        <v>South</v>
      </c>
      <c r="L166" t="str">
        <v>Tamil Nadu</v>
      </c>
      <c r="M166" t="str">
        <v>Chennai</v>
      </c>
      <c r="N166" t="str">
        <v>Groceries</v>
      </c>
      <c r="O166">
        <v>2</v>
      </c>
      <c r="P166">
        <v>779.35</v>
      </c>
      <c r="Q166">
        <v>1558.7</v>
      </c>
    </row>
    <row r="167" spans="1:17">
      <c r="A167" s="4">
        <v>45180</v>
      </c>
      <c r="B167" t="s">
        <v>2041</v>
      </c>
      <c r="C167" t="s">
        <v>3056</v>
      </c>
      <c r="D167" t="s">
        <v>4245</v>
      </c>
      <c r="E167" t="s">
        <v>1516</v>
      </c>
      <c r="F167">
        <v>17</v>
      </c>
      <c r="G167">
        <v>4088.77</v>
      </c>
      <c r="H167">
        <v>69509.09</v>
      </c>
      <c r="J167">
        <v>44986</v>
      </c>
      <c r="K167" t="str">
        <v>South</v>
      </c>
      <c r="L167" t="str">
        <v>Tamil Nadu</v>
      </c>
      <c r="M167" t="str">
        <v>Coimbatore</v>
      </c>
      <c r="N167" t="str">
        <v>Groceries</v>
      </c>
      <c r="O167">
        <v>12</v>
      </c>
      <c r="P167">
        <v>4403.8500000000004</v>
      </c>
      <c r="Q167">
        <v>52846.2</v>
      </c>
    </row>
    <row r="168" spans="1:17">
      <c r="A168" s="4">
        <v>45202</v>
      </c>
      <c r="B168" t="s">
        <v>2041</v>
      </c>
      <c r="C168" t="s">
        <v>3056</v>
      </c>
      <c r="D168" t="s">
        <v>4233</v>
      </c>
      <c r="E168" t="s">
        <v>1514</v>
      </c>
      <c r="F168">
        <v>17</v>
      </c>
      <c r="G168">
        <v>1194.33</v>
      </c>
      <c r="H168">
        <v>20303.61</v>
      </c>
      <c r="J168">
        <v>44977</v>
      </c>
      <c r="K168" t="str">
        <v>South</v>
      </c>
      <c r="L168" t="str">
        <v>Tamil Nadu</v>
      </c>
      <c r="M168" t="str">
        <v>Madurai</v>
      </c>
      <c r="N168" t="str">
        <v>Clothing</v>
      </c>
      <c r="O168">
        <v>8</v>
      </c>
      <c r="P168">
        <v>1481.04</v>
      </c>
      <c r="Q168">
        <v>11848.32</v>
      </c>
    </row>
    <row r="169" spans="1:17">
      <c r="A169" s="4">
        <v>45283</v>
      </c>
      <c r="B169" t="s">
        <v>2039</v>
      </c>
      <c r="C169" t="s">
        <v>3052</v>
      </c>
      <c r="D169" t="s">
        <v>4241</v>
      </c>
      <c r="E169" t="s">
        <v>1514</v>
      </c>
      <c r="F169">
        <v>14</v>
      </c>
      <c r="G169">
        <v>1215.6199999999999</v>
      </c>
      <c r="H169">
        <v>17018.68</v>
      </c>
      <c r="J169">
        <v>45168</v>
      </c>
      <c r="K169" t="str">
        <v>South</v>
      </c>
      <c r="L169" t="str">
        <v>Tamil Nadu</v>
      </c>
      <c r="M169" t="str">
        <v>Madurai</v>
      </c>
      <c r="N169" t="str">
        <v>Furniture</v>
      </c>
      <c r="O169">
        <v>3</v>
      </c>
      <c r="P169">
        <v>4363.3</v>
      </c>
      <c r="Q169">
        <v>13089.9</v>
      </c>
    </row>
    <row r="170" spans="1:17">
      <c r="A170" s="4">
        <v>45062</v>
      </c>
      <c r="B170" t="s">
        <v>2041</v>
      </c>
      <c r="C170" t="s">
        <v>3054</v>
      </c>
      <c r="D170" t="s">
        <v>4234</v>
      </c>
      <c r="E170" t="s">
        <v>1518</v>
      </c>
      <c r="F170">
        <v>5</v>
      </c>
      <c r="G170">
        <v>4619.16</v>
      </c>
      <c r="H170">
        <v>23095.8</v>
      </c>
      <c r="J170">
        <v>45227</v>
      </c>
      <c r="K170" t="str">
        <v>South</v>
      </c>
      <c r="L170" t="str">
        <v>Tamil Nadu</v>
      </c>
      <c r="M170" t="str">
        <v>Chennai</v>
      </c>
      <c r="N170" t="str">
        <v>Furniture</v>
      </c>
      <c r="O170">
        <v>3</v>
      </c>
      <c r="P170">
        <v>2756.83</v>
      </c>
      <c r="Q170">
        <v>8270.49</v>
      </c>
    </row>
    <row r="171" spans="1:17">
      <c r="A171" s="4">
        <v>44965</v>
      </c>
      <c r="B171" t="s">
        <v>2041</v>
      </c>
      <c r="C171" t="s">
        <v>3056</v>
      </c>
      <c r="D171" t="s">
        <v>4245</v>
      </c>
      <c r="E171" t="s">
        <v>1518</v>
      </c>
      <c r="F171">
        <v>6</v>
      </c>
      <c r="G171">
        <v>3277.95</v>
      </c>
      <c r="H171">
        <v>19667.7</v>
      </c>
      <c r="J171">
        <v>45278</v>
      </c>
      <c r="K171" t="str">
        <v>South</v>
      </c>
      <c r="L171" t="str">
        <v>Tamil Nadu</v>
      </c>
      <c r="M171" t="str">
        <v>Madurai</v>
      </c>
      <c r="N171" t="str">
        <v>Clothing</v>
      </c>
      <c r="O171">
        <v>13</v>
      </c>
      <c r="P171">
        <v>2829.47</v>
      </c>
      <c r="Q171">
        <v>36783.11</v>
      </c>
    </row>
    <row r="172" spans="1:17">
      <c r="A172" s="4">
        <v>44929</v>
      </c>
      <c r="B172" t="s">
        <v>2039</v>
      </c>
      <c r="C172" t="s">
        <v>3052</v>
      </c>
      <c r="D172" t="s">
        <v>4241</v>
      </c>
      <c r="E172" t="s">
        <v>1517</v>
      </c>
      <c r="F172">
        <v>11</v>
      </c>
      <c r="G172">
        <v>4205.55</v>
      </c>
      <c r="H172">
        <v>46261.05</v>
      </c>
      <c r="J172">
        <v>45074</v>
      </c>
      <c r="K172" t="str">
        <v>South</v>
      </c>
      <c r="L172" t="str">
        <v>Tamil Nadu</v>
      </c>
      <c r="M172" t="str">
        <v>Coimbatore</v>
      </c>
      <c r="N172" t="str">
        <v>Electronics</v>
      </c>
      <c r="O172">
        <v>20</v>
      </c>
      <c r="P172">
        <v>2860.96</v>
      </c>
      <c r="Q172">
        <v>57219.199999999997</v>
      </c>
    </row>
    <row r="173" spans="1:17">
      <c r="A173" s="4">
        <v>45209</v>
      </c>
      <c r="B173" t="s">
        <v>2039</v>
      </c>
      <c r="C173" t="s">
        <v>3053</v>
      </c>
      <c r="D173" t="s">
        <v>4232</v>
      </c>
      <c r="E173" t="s">
        <v>4235</v>
      </c>
      <c r="F173">
        <v>5</v>
      </c>
      <c r="G173">
        <v>800.88</v>
      </c>
      <c r="H173">
        <v>4004.4</v>
      </c>
      <c r="J173">
        <v>45010</v>
      </c>
      <c r="K173" t="str">
        <v>South</v>
      </c>
      <c r="L173" t="str">
        <v>Tamil Nadu</v>
      </c>
      <c r="M173" t="str">
        <v>Coimbatore</v>
      </c>
      <c r="N173" t="str">
        <v>Groceries</v>
      </c>
      <c r="O173">
        <v>17</v>
      </c>
      <c r="P173">
        <v>578.88</v>
      </c>
      <c r="Q173">
        <v>9840.9599999999991</v>
      </c>
    </row>
    <row r="174" spans="1:17">
      <c r="A174" s="4">
        <v>45116</v>
      </c>
      <c r="B174" t="s">
        <v>2041</v>
      </c>
      <c r="C174" t="s">
        <v>3054</v>
      </c>
      <c r="D174" t="s">
        <v>4234</v>
      </c>
      <c r="E174" t="s">
        <v>1514</v>
      </c>
      <c r="F174">
        <v>4</v>
      </c>
      <c r="G174">
        <v>3022.72</v>
      </c>
      <c r="H174">
        <v>12090.88</v>
      </c>
      <c r="J174">
        <v>44947</v>
      </c>
      <c r="K174" t="str">
        <v>South</v>
      </c>
      <c r="L174" t="str">
        <v>Tamil Nadu</v>
      </c>
      <c r="M174" t="str">
        <v>Madurai</v>
      </c>
      <c r="N174" t="str">
        <v>Stationery</v>
      </c>
      <c r="O174">
        <v>14</v>
      </c>
      <c r="P174">
        <v>1487.12</v>
      </c>
      <c r="Q174">
        <v>20819.68</v>
      </c>
    </row>
    <row r="175" spans="1:17">
      <c r="A175" s="4">
        <v>45285</v>
      </c>
      <c r="B175" t="s">
        <v>2039</v>
      </c>
      <c r="C175" t="s">
        <v>3052</v>
      </c>
      <c r="D175" t="s">
        <v>4242</v>
      </c>
      <c r="E175" t="s">
        <v>1518</v>
      </c>
      <c r="F175">
        <v>2</v>
      </c>
      <c r="G175">
        <v>2171.79</v>
      </c>
      <c r="H175">
        <v>4343.58</v>
      </c>
      <c r="J175">
        <v>45285</v>
      </c>
      <c r="K175" t="str">
        <v>South</v>
      </c>
      <c r="L175" t="str">
        <v>Tamil Nadu</v>
      </c>
      <c r="M175" t="str">
        <v>Chennai</v>
      </c>
      <c r="N175" t="str">
        <v>Electronics</v>
      </c>
      <c r="O175">
        <v>18</v>
      </c>
      <c r="P175">
        <v>1279.4100000000001</v>
      </c>
      <c r="Q175">
        <v>23029.38</v>
      </c>
    </row>
    <row r="176" spans="1:17">
      <c r="A176" s="4">
        <v>45012</v>
      </c>
      <c r="B176" t="s">
        <v>2042</v>
      </c>
      <c r="C176" t="s">
        <v>3055</v>
      </c>
      <c r="D176" t="s">
        <v>4237</v>
      </c>
      <c r="E176" t="s">
        <v>1518</v>
      </c>
      <c r="F176">
        <v>9</v>
      </c>
      <c r="G176">
        <v>1667.06</v>
      </c>
      <c r="H176">
        <v>15003.54</v>
      </c>
      <c r="J176">
        <v>45101</v>
      </c>
      <c r="K176" t="str">
        <v>South</v>
      </c>
      <c r="L176" t="str">
        <v>Tamil Nadu</v>
      </c>
      <c r="M176" t="str">
        <v>Coimbatore</v>
      </c>
      <c r="N176" t="str">
        <v>Furniture</v>
      </c>
      <c r="O176">
        <v>14</v>
      </c>
      <c r="P176">
        <v>264.60000000000002</v>
      </c>
      <c r="Q176">
        <v>3704.4</v>
      </c>
    </row>
    <row r="177" spans="1:17">
      <c r="A177" s="4">
        <v>45104</v>
      </c>
      <c r="B177" t="s">
        <v>2039</v>
      </c>
      <c r="C177" t="s">
        <v>3052</v>
      </c>
      <c r="D177" t="s">
        <v>4242</v>
      </c>
      <c r="E177" t="s">
        <v>4235</v>
      </c>
      <c r="F177">
        <v>6</v>
      </c>
      <c r="G177">
        <v>1985.97</v>
      </c>
      <c r="H177">
        <v>11915.82</v>
      </c>
      <c r="J177">
        <v>45032</v>
      </c>
      <c r="K177" t="str">
        <v>South</v>
      </c>
      <c r="L177" t="str">
        <v>Tamil Nadu</v>
      </c>
      <c r="M177" t="str">
        <v>Madurai</v>
      </c>
      <c r="N177" t="str">
        <v>Furniture</v>
      </c>
      <c r="O177">
        <v>10</v>
      </c>
      <c r="P177">
        <v>2861.62</v>
      </c>
      <c r="Q177">
        <v>28616.2</v>
      </c>
    </row>
    <row r="178" spans="1:17">
      <c r="A178" s="4">
        <v>44950</v>
      </c>
      <c r="B178" t="s">
        <v>2039</v>
      </c>
      <c r="C178" t="s">
        <v>3053</v>
      </c>
      <c r="D178" t="s">
        <v>4238</v>
      </c>
      <c r="E178" t="s">
        <v>1518</v>
      </c>
      <c r="F178">
        <v>15</v>
      </c>
      <c r="G178">
        <v>2706.66</v>
      </c>
      <c r="H178">
        <v>40599.9</v>
      </c>
      <c r="J178">
        <v>45038</v>
      </c>
      <c r="K178" t="str">
        <v>South</v>
      </c>
      <c r="L178" t="str">
        <v>Tamil Nadu</v>
      </c>
      <c r="M178" t="str">
        <v>Coimbatore</v>
      </c>
      <c r="N178" t="str">
        <v>Electronics</v>
      </c>
      <c r="O178">
        <v>4</v>
      </c>
      <c r="P178">
        <v>4782.74</v>
      </c>
      <c r="Q178">
        <v>19130.96</v>
      </c>
    </row>
    <row r="179" spans="1:17">
      <c r="A179" s="4">
        <v>45193</v>
      </c>
      <c r="B179" t="s">
        <v>2041</v>
      </c>
      <c r="C179" t="s">
        <v>3054</v>
      </c>
      <c r="D179" t="s">
        <v>4239</v>
      </c>
      <c r="E179" t="s">
        <v>1517</v>
      </c>
      <c r="F179">
        <v>16</v>
      </c>
      <c r="G179">
        <v>2793.48</v>
      </c>
      <c r="H179">
        <v>44695.68</v>
      </c>
      <c r="J179">
        <v>45097</v>
      </c>
      <c r="K179" t="str">
        <v>South</v>
      </c>
      <c r="L179" t="str">
        <v>Tamil Nadu</v>
      </c>
      <c r="M179" t="str">
        <v>Coimbatore</v>
      </c>
      <c r="N179" t="str">
        <v>Clothing</v>
      </c>
      <c r="O179">
        <v>19</v>
      </c>
      <c r="P179">
        <v>2304.92</v>
      </c>
      <c r="Q179">
        <v>43793.48</v>
      </c>
    </row>
    <row r="180" spans="1:17">
      <c r="A180" s="4">
        <v>45162</v>
      </c>
      <c r="B180" t="s">
        <v>2039</v>
      </c>
      <c r="C180" t="s">
        <v>3052</v>
      </c>
      <c r="D180" t="s">
        <v>4242</v>
      </c>
      <c r="E180" t="s">
        <v>1516</v>
      </c>
      <c r="F180">
        <v>16</v>
      </c>
      <c r="G180">
        <v>2666.78</v>
      </c>
      <c r="H180">
        <v>42668.480000000003</v>
      </c>
      <c r="J180">
        <v>45114</v>
      </c>
      <c r="K180" t="str">
        <v>South</v>
      </c>
      <c r="L180" t="str">
        <v>Tamil Nadu</v>
      </c>
      <c r="M180" t="str">
        <v>Coimbatore</v>
      </c>
      <c r="N180" t="str">
        <v>Electronics</v>
      </c>
      <c r="O180">
        <v>1</v>
      </c>
      <c r="P180">
        <v>1355.14</v>
      </c>
      <c r="Q180">
        <v>1355.14</v>
      </c>
    </row>
    <row r="181" spans="1:17">
      <c r="A181" s="4">
        <v>45245</v>
      </c>
      <c r="B181" t="s">
        <v>2042</v>
      </c>
      <c r="C181" t="s">
        <v>3055</v>
      </c>
      <c r="D181" t="s">
        <v>4246</v>
      </c>
      <c r="E181" t="s">
        <v>4235</v>
      </c>
      <c r="F181">
        <v>13</v>
      </c>
      <c r="G181">
        <v>864.09</v>
      </c>
      <c r="H181">
        <v>11233.17</v>
      </c>
      <c r="J181">
        <v>45133</v>
      </c>
      <c r="K181" t="str">
        <v>South</v>
      </c>
      <c r="L181" t="str">
        <v>Tamil Nadu</v>
      </c>
      <c r="M181" t="str">
        <v>Coimbatore</v>
      </c>
      <c r="N181" t="str">
        <v>Clothing</v>
      </c>
      <c r="O181">
        <v>5</v>
      </c>
      <c r="P181">
        <v>4281.1499999999996</v>
      </c>
      <c r="Q181">
        <v>21405.75</v>
      </c>
    </row>
    <row r="182" spans="1:17">
      <c r="A182" s="4">
        <v>44976</v>
      </c>
      <c r="B182" t="s">
        <v>2039</v>
      </c>
      <c r="C182" t="s">
        <v>3052</v>
      </c>
      <c r="D182" t="s">
        <v>4244</v>
      </c>
      <c r="E182" t="s">
        <v>1516</v>
      </c>
      <c r="F182">
        <v>19</v>
      </c>
      <c r="G182">
        <v>3649.75</v>
      </c>
      <c r="H182">
        <v>69345.25</v>
      </c>
      <c r="J182">
        <v>45156</v>
      </c>
      <c r="K182" t="str">
        <v>South</v>
      </c>
      <c r="L182" t="str">
        <v>Tamil Nadu</v>
      </c>
      <c r="M182" t="str">
        <v>Madurai</v>
      </c>
      <c r="N182" t="str">
        <v>Stationery</v>
      </c>
      <c r="O182">
        <v>3</v>
      </c>
      <c r="P182">
        <v>1577.9</v>
      </c>
      <c r="Q182">
        <v>4733.7</v>
      </c>
    </row>
    <row r="183" spans="1:17">
      <c r="A183" s="4">
        <v>45013</v>
      </c>
      <c r="B183" t="s">
        <v>2039</v>
      </c>
      <c r="C183" t="s">
        <v>3052</v>
      </c>
      <c r="D183" t="s">
        <v>4242</v>
      </c>
      <c r="E183" t="s">
        <v>1516</v>
      </c>
      <c r="F183">
        <v>10</v>
      </c>
      <c r="G183">
        <v>4718.03</v>
      </c>
      <c r="H183">
        <v>47180.3</v>
      </c>
      <c r="J183">
        <v>44996</v>
      </c>
      <c r="K183" t="str">
        <v>South</v>
      </c>
      <c r="L183" t="str">
        <v>Tamil Nadu</v>
      </c>
      <c r="M183" t="str">
        <v>Madurai</v>
      </c>
      <c r="N183" t="str">
        <v>Clothing</v>
      </c>
      <c r="O183">
        <v>19</v>
      </c>
      <c r="P183">
        <v>2814.94</v>
      </c>
      <c r="Q183">
        <v>53483.86</v>
      </c>
    </row>
    <row r="184" spans="1:17">
      <c r="A184" s="4">
        <v>45160</v>
      </c>
      <c r="B184" t="s">
        <v>2039</v>
      </c>
      <c r="C184" t="s">
        <v>3053</v>
      </c>
      <c r="D184" t="s">
        <v>4238</v>
      </c>
      <c r="E184" t="s">
        <v>1517</v>
      </c>
      <c r="F184">
        <v>5</v>
      </c>
      <c r="G184">
        <v>4386.2</v>
      </c>
      <c r="H184">
        <v>21931</v>
      </c>
      <c r="J184">
        <v>45016</v>
      </c>
      <c r="K184" t="str">
        <v>South</v>
      </c>
      <c r="L184" t="str">
        <v>Tamil Nadu</v>
      </c>
      <c r="M184" t="str">
        <v>Chennai</v>
      </c>
      <c r="N184" t="str">
        <v>Clothing</v>
      </c>
      <c r="O184">
        <v>17</v>
      </c>
      <c r="P184">
        <v>4515.21</v>
      </c>
      <c r="Q184">
        <v>76758.570000000007</v>
      </c>
    </row>
    <row r="185" spans="1:17">
      <c r="A185" s="4">
        <v>45110</v>
      </c>
      <c r="B185" t="s">
        <v>2041</v>
      </c>
      <c r="C185" t="s">
        <v>3054</v>
      </c>
      <c r="D185" t="s">
        <v>4236</v>
      </c>
      <c r="E185" t="s">
        <v>4235</v>
      </c>
      <c r="F185">
        <v>3</v>
      </c>
      <c r="G185">
        <v>2966.4</v>
      </c>
      <c r="H185">
        <v>8899.2000000000007</v>
      </c>
      <c r="J185">
        <v>45260</v>
      </c>
      <c r="K185" t="str">
        <v>South</v>
      </c>
      <c r="L185" t="str">
        <v>Tamil Nadu</v>
      </c>
      <c r="M185" t="str">
        <v>Madurai</v>
      </c>
      <c r="N185" t="str">
        <v>Furniture</v>
      </c>
      <c r="O185">
        <v>17</v>
      </c>
      <c r="P185">
        <v>4890.5</v>
      </c>
      <c r="Q185">
        <v>83138.5</v>
      </c>
    </row>
    <row r="186" spans="1:17">
      <c r="A186" s="4">
        <v>45243</v>
      </c>
      <c r="B186" t="s">
        <v>2039</v>
      </c>
      <c r="C186" t="s">
        <v>3053</v>
      </c>
      <c r="D186" t="s">
        <v>4232</v>
      </c>
      <c r="E186" t="s">
        <v>1517</v>
      </c>
      <c r="F186">
        <v>12</v>
      </c>
      <c r="G186">
        <v>3074.45</v>
      </c>
      <c r="H186">
        <v>36893.4</v>
      </c>
      <c r="J186">
        <v>45161</v>
      </c>
      <c r="K186" t="str">
        <v>South</v>
      </c>
      <c r="L186" t="str">
        <v>Tamil Nadu</v>
      </c>
      <c r="M186" t="str">
        <v>Madurai</v>
      </c>
      <c r="N186" t="str">
        <v>Groceries</v>
      </c>
      <c r="O186">
        <v>3</v>
      </c>
      <c r="P186">
        <v>1076.57</v>
      </c>
      <c r="Q186">
        <v>3229.71</v>
      </c>
    </row>
    <row r="187" spans="1:17">
      <c r="A187" s="4">
        <v>45118</v>
      </c>
      <c r="B187" t="s">
        <v>2041</v>
      </c>
      <c r="C187" t="s">
        <v>3054</v>
      </c>
      <c r="D187" t="s">
        <v>4239</v>
      </c>
      <c r="E187" t="s">
        <v>4235</v>
      </c>
      <c r="F187">
        <v>10</v>
      </c>
      <c r="G187">
        <v>3122.59</v>
      </c>
      <c r="H187">
        <v>31225.9</v>
      </c>
      <c r="J187">
        <v>45145</v>
      </c>
      <c r="K187" t="str">
        <v>South</v>
      </c>
      <c r="L187" t="str">
        <v>Tamil Nadu</v>
      </c>
      <c r="M187" t="str">
        <v>Madurai</v>
      </c>
      <c r="N187" t="str">
        <v>Stationery</v>
      </c>
      <c r="O187">
        <v>15</v>
      </c>
      <c r="P187">
        <v>3897.39</v>
      </c>
      <c r="Q187">
        <v>58460.85</v>
      </c>
    </row>
    <row r="188" spans="1:17">
      <c r="A188" s="4">
        <v>45264</v>
      </c>
      <c r="B188" t="s">
        <v>2041</v>
      </c>
      <c r="C188" t="s">
        <v>3056</v>
      </c>
      <c r="D188" t="s">
        <v>4233</v>
      </c>
      <c r="E188" t="s">
        <v>1518</v>
      </c>
      <c r="F188">
        <v>10</v>
      </c>
      <c r="G188">
        <v>3964.05</v>
      </c>
      <c r="H188">
        <v>39640.5</v>
      </c>
      <c r="J188">
        <v>44986</v>
      </c>
      <c r="K188" t="str">
        <v>South</v>
      </c>
      <c r="L188" t="str">
        <v>Tamil Nadu</v>
      </c>
      <c r="M188" t="str">
        <v>Coimbatore</v>
      </c>
      <c r="N188" t="str">
        <v>Stationery</v>
      </c>
      <c r="O188">
        <v>5</v>
      </c>
      <c r="P188">
        <v>1192.82</v>
      </c>
      <c r="Q188">
        <v>5964.1</v>
      </c>
    </row>
    <row r="189" spans="1:17">
      <c r="A189" s="4">
        <v>44942</v>
      </c>
      <c r="B189" t="s">
        <v>2039</v>
      </c>
      <c r="C189" t="s">
        <v>3052</v>
      </c>
      <c r="D189" t="s">
        <v>4244</v>
      </c>
      <c r="E189" t="s">
        <v>1514</v>
      </c>
      <c r="F189">
        <v>18</v>
      </c>
      <c r="G189">
        <v>3561.06</v>
      </c>
      <c r="H189">
        <v>64099.08</v>
      </c>
      <c r="J189">
        <v>45071</v>
      </c>
      <c r="K189" t="str">
        <v>South</v>
      </c>
      <c r="L189" t="str">
        <v>Tamil Nadu</v>
      </c>
      <c r="M189" t="str">
        <v>Madurai</v>
      </c>
      <c r="N189" t="str">
        <v>Groceries</v>
      </c>
      <c r="O189">
        <v>4</v>
      </c>
      <c r="P189">
        <v>430.91</v>
      </c>
      <c r="Q189">
        <v>1723.64</v>
      </c>
    </row>
    <row r="190" spans="1:17">
      <c r="A190" s="4">
        <v>45270</v>
      </c>
      <c r="B190" t="s">
        <v>2039</v>
      </c>
      <c r="C190" t="s">
        <v>3052</v>
      </c>
      <c r="D190" t="s">
        <v>4244</v>
      </c>
      <c r="E190" t="s">
        <v>1514</v>
      </c>
      <c r="F190">
        <v>4</v>
      </c>
      <c r="G190">
        <v>1208.21</v>
      </c>
      <c r="H190">
        <v>4832.84</v>
      </c>
      <c r="J190">
        <v>44992</v>
      </c>
      <c r="K190" t="str">
        <v>South</v>
      </c>
      <c r="L190" t="str">
        <v>Tamil Nadu</v>
      </c>
      <c r="M190" t="str">
        <v>Madurai</v>
      </c>
      <c r="N190" t="str">
        <v>Clothing</v>
      </c>
      <c r="O190">
        <v>5</v>
      </c>
      <c r="P190">
        <v>1460.84</v>
      </c>
      <c r="Q190">
        <v>7304.2</v>
      </c>
    </row>
    <row r="191" spans="1:17">
      <c r="A191" s="4">
        <v>45252</v>
      </c>
      <c r="B191" t="s">
        <v>2042</v>
      </c>
      <c r="C191" t="s">
        <v>3055</v>
      </c>
      <c r="D191" t="s">
        <v>4237</v>
      </c>
      <c r="E191" t="s">
        <v>1518</v>
      </c>
      <c r="F191">
        <v>9</v>
      </c>
      <c r="G191">
        <v>3552.02</v>
      </c>
      <c r="H191">
        <v>31968.18</v>
      </c>
      <c r="J191">
        <v>45174</v>
      </c>
      <c r="K191" t="str">
        <v>South</v>
      </c>
      <c r="L191" t="str">
        <v>Tamil Nadu</v>
      </c>
      <c r="M191" t="str">
        <v>Coimbatore</v>
      </c>
      <c r="N191" t="str">
        <v>Electronics</v>
      </c>
      <c r="O191">
        <v>20</v>
      </c>
      <c r="P191">
        <v>774.07</v>
      </c>
      <c r="Q191">
        <v>15481.4</v>
      </c>
    </row>
    <row r="192" spans="1:17">
      <c r="A192" s="4">
        <v>45286</v>
      </c>
      <c r="B192" t="s">
        <v>2039</v>
      </c>
      <c r="C192" t="s">
        <v>3052</v>
      </c>
      <c r="D192" t="s">
        <v>4242</v>
      </c>
      <c r="E192" t="s">
        <v>1516</v>
      </c>
      <c r="F192">
        <v>14</v>
      </c>
      <c r="G192">
        <v>2260.17</v>
      </c>
      <c r="H192">
        <v>31642.38</v>
      </c>
      <c r="J192">
        <v>45197</v>
      </c>
      <c r="K192" t="str">
        <v>South</v>
      </c>
      <c r="L192" t="str">
        <v>Tamil Nadu</v>
      </c>
      <c r="M192" t="str">
        <v>Madurai</v>
      </c>
      <c r="N192" t="str">
        <v>Clothing</v>
      </c>
      <c r="O192">
        <v>11</v>
      </c>
      <c r="P192">
        <v>146.47</v>
      </c>
      <c r="Q192">
        <v>1611.17</v>
      </c>
    </row>
    <row r="193" spans="1:17">
      <c r="A193" s="4">
        <v>45286</v>
      </c>
      <c r="B193" t="s">
        <v>2041</v>
      </c>
      <c r="C193" t="s">
        <v>3054</v>
      </c>
      <c r="D193" t="s">
        <v>4239</v>
      </c>
      <c r="E193" t="s">
        <v>1517</v>
      </c>
      <c r="F193">
        <v>7</v>
      </c>
      <c r="G193">
        <v>2557.77</v>
      </c>
      <c r="H193">
        <v>17904.39</v>
      </c>
      <c r="J193">
        <v>45193</v>
      </c>
      <c r="K193" t="str">
        <v>South</v>
      </c>
      <c r="L193" t="str">
        <v>Tamil Nadu</v>
      </c>
      <c r="M193" t="str">
        <v>Madurai</v>
      </c>
      <c r="N193" t="str">
        <v>Electronics</v>
      </c>
      <c r="O193">
        <v>17</v>
      </c>
      <c r="P193">
        <v>3933.92</v>
      </c>
      <c r="Q193">
        <v>66876.639999999999</v>
      </c>
    </row>
    <row r="194" spans="1:17">
      <c r="A194" s="4">
        <v>45243</v>
      </c>
      <c r="B194" t="s">
        <v>2041</v>
      </c>
      <c r="C194" t="s">
        <v>3056</v>
      </c>
      <c r="D194" t="s">
        <v>4233</v>
      </c>
      <c r="E194" t="s">
        <v>1518</v>
      </c>
      <c r="F194">
        <v>2</v>
      </c>
      <c r="G194">
        <v>2914.14</v>
      </c>
      <c r="H194">
        <v>5828.28</v>
      </c>
      <c r="J194">
        <v>45071</v>
      </c>
      <c r="K194" t="str">
        <v>South</v>
      </c>
      <c r="L194" t="str">
        <v>Tamil Nadu</v>
      </c>
      <c r="M194" t="str">
        <v>Madurai</v>
      </c>
      <c r="N194" t="str">
        <v>Stationery</v>
      </c>
      <c r="O194">
        <v>14</v>
      </c>
      <c r="P194">
        <v>1972.22</v>
      </c>
      <c r="Q194">
        <v>27611.08</v>
      </c>
    </row>
    <row r="195" spans="1:17">
      <c r="A195" s="4">
        <v>45269</v>
      </c>
      <c r="B195" t="s">
        <v>2042</v>
      </c>
      <c r="C195" t="s">
        <v>3055</v>
      </c>
      <c r="D195" t="s">
        <v>4247</v>
      </c>
      <c r="E195" t="s">
        <v>1518</v>
      </c>
      <c r="F195">
        <v>12</v>
      </c>
      <c r="G195">
        <v>2726.43</v>
      </c>
      <c r="H195">
        <v>32717.16</v>
      </c>
      <c r="J195">
        <v>45156</v>
      </c>
      <c r="K195" t="str">
        <v>South</v>
      </c>
      <c r="L195" t="str">
        <v>Tamil Nadu</v>
      </c>
      <c r="M195" t="str">
        <v>Chennai</v>
      </c>
      <c r="N195" t="str">
        <v>Groceries</v>
      </c>
      <c r="O195">
        <v>1</v>
      </c>
      <c r="P195">
        <v>1094.8800000000001</v>
      </c>
      <c r="Q195">
        <v>1094.8800000000001</v>
      </c>
    </row>
    <row r="196" spans="1:17">
      <c r="A196" s="4">
        <v>45261</v>
      </c>
      <c r="B196" t="s">
        <v>2041</v>
      </c>
      <c r="C196" t="s">
        <v>3056</v>
      </c>
      <c r="D196" t="s">
        <v>4245</v>
      </c>
      <c r="E196" t="s">
        <v>1516</v>
      </c>
      <c r="F196">
        <v>10</v>
      </c>
      <c r="G196">
        <v>3950.06</v>
      </c>
      <c r="H196">
        <v>39500.6</v>
      </c>
      <c r="J196">
        <v>44988</v>
      </c>
      <c r="K196" t="str">
        <v>South</v>
      </c>
      <c r="L196" t="str">
        <v>Tamil Nadu</v>
      </c>
      <c r="M196" t="str">
        <v>Chennai</v>
      </c>
      <c r="N196" t="str">
        <v>Clothing</v>
      </c>
      <c r="O196">
        <v>16</v>
      </c>
      <c r="P196">
        <v>2640.08</v>
      </c>
      <c r="Q196">
        <v>42241.279999999999</v>
      </c>
    </row>
    <row r="197" spans="1:17">
      <c r="A197" s="4">
        <v>45110</v>
      </c>
      <c r="B197" t="s">
        <v>2041</v>
      </c>
      <c r="C197" t="s">
        <v>3054</v>
      </c>
      <c r="D197" t="s">
        <v>4236</v>
      </c>
      <c r="E197" t="s">
        <v>1516</v>
      </c>
      <c r="F197">
        <v>3</v>
      </c>
      <c r="G197">
        <v>4999.6899999999996</v>
      </c>
      <c r="H197">
        <v>14999.07</v>
      </c>
      <c r="J197">
        <v>45214</v>
      </c>
      <c r="K197" t="str">
        <v>South</v>
      </c>
      <c r="L197" t="str">
        <v>Tamil Nadu</v>
      </c>
      <c r="M197" t="str">
        <v>Coimbatore</v>
      </c>
      <c r="N197" t="str">
        <v>Groceries</v>
      </c>
      <c r="O197">
        <v>20</v>
      </c>
      <c r="P197">
        <v>2487.65</v>
      </c>
      <c r="Q197">
        <v>49753</v>
      </c>
    </row>
    <row r="198" spans="1:17">
      <c r="A198" s="4">
        <v>45209</v>
      </c>
      <c r="B198" t="s">
        <v>2039</v>
      </c>
      <c r="C198" t="s">
        <v>3053</v>
      </c>
      <c r="D198" t="s">
        <v>4232</v>
      </c>
      <c r="E198" t="s">
        <v>1518</v>
      </c>
      <c r="F198">
        <v>15</v>
      </c>
      <c r="G198">
        <v>4657.82</v>
      </c>
      <c r="H198">
        <v>69867.3</v>
      </c>
      <c r="J198">
        <v>45095</v>
      </c>
      <c r="K198" t="str">
        <v>South</v>
      </c>
      <c r="L198" t="str">
        <v>Tamil Nadu</v>
      </c>
      <c r="M198" t="str">
        <v>Madurai</v>
      </c>
      <c r="N198" t="str">
        <v>Electronics</v>
      </c>
      <c r="O198">
        <v>8</v>
      </c>
      <c r="P198">
        <v>308.68</v>
      </c>
      <c r="Q198">
        <v>2469.44</v>
      </c>
    </row>
    <row r="199" spans="1:17">
      <c r="A199" s="4">
        <v>45108</v>
      </c>
      <c r="B199" t="s">
        <v>2041</v>
      </c>
      <c r="C199" t="s">
        <v>3054</v>
      </c>
      <c r="D199" t="s">
        <v>4239</v>
      </c>
      <c r="E199" t="s">
        <v>1517</v>
      </c>
      <c r="F199">
        <v>2</v>
      </c>
      <c r="G199">
        <v>4997.2299999999996</v>
      </c>
      <c r="H199">
        <v>9994.4599999999991</v>
      </c>
      <c r="J199">
        <v>45084</v>
      </c>
      <c r="K199" t="str">
        <v>South</v>
      </c>
      <c r="L199" t="str">
        <v>Tamil Nadu</v>
      </c>
      <c r="M199" t="str">
        <v>Chennai</v>
      </c>
      <c r="N199" t="str">
        <v>Clothing</v>
      </c>
      <c r="O199">
        <v>13</v>
      </c>
      <c r="P199">
        <v>857.86</v>
      </c>
      <c r="Q199">
        <v>11152.18</v>
      </c>
    </row>
    <row r="200" spans="1:17">
      <c r="A200" s="4">
        <v>45128</v>
      </c>
      <c r="B200" t="s">
        <v>2041</v>
      </c>
      <c r="C200" t="s">
        <v>3054</v>
      </c>
      <c r="D200" t="s">
        <v>4239</v>
      </c>
      <c r="E200" t="s">
        <v>1516</v>
      </c>
      <c r="F200">
        <v>15</v>
      </c>
      <c r="G200">
        <v>4579.29</v>
      </c>
      <c r="H200">
        <v>68689.350000000006</v>
      </c>
      <c r="J200">
        <v>45231</v>
      </c>
      <c r="K200" t="str">
        <v>South</v>
      </c>
      <c r="L200" t="str">
        <v>Tamil Nadu</v>
      </c>
      <c r="M200" t="str">
        <v>Chennai</v>
      </c>
      <c r="N200" t="str">
        <v>Clothing</v>
      </c>
      <c r="O200">
        <v>1</v>
      </c>
      <c r="P200">
        <v>1520.97</v>
      </c>
      <c r="Q200">
        <v>1520.97</v>
      </c>
    </row>
    <row r="201" spans="1:17">
      <c r="A201" s="4">
        <v>45245</v>
      </c>
      <c r="B201" t="s">
        <v>2039</v>
      </c>
      <c r="C201" t="s">
        <v>3052</v>
      </c>
      <c r="D201" t="s">
        <v>4244</v>
      </c>
      <c r="E201" t="s">
        <v>1514</v>
      </c>
      <c r="F201">
        <v>5</v>
      </c>
      <c r="G201">
        <v>3619.58</v>
      </c>
      <c r="H201">
        <v>18097.900000000001</v>
      </c>
      <c r="J201">
        <v>45241</v>
      </c>
      <c r="K201" t="str">
        <v>West</v>
      </c>
      <c r="L201" t="str">
        <v>Maharashtra</v>
      </c>
      <c r="M201" t="str">
        <v>Mumbai</v>
      </c>
      <c r="N201" t="str">
        <v>Stationery</v>
      </c>
      <c r="O201">
        <v>3</v>
      </c>
      <c r="P201">
        <v>4210.7700000000004</v>
      </c>
      <c r="Q201">
        <v>12632.31</v>
      </c>
    </row>
    <row r="202" spans="1:17">
      <c r="A202" s="4">
        <v>45279</v>
      </c>
      <c r="B202" t="s">
        <v>2041</v>
      </c>
      <c r="C202" t="s">
        <v>3054</v>
      </c>
      <c r="D202" t="s">
        <v>4236</v>
      </c>
      <c r="E202" t="s">
        <v>4235</v>
      </c>
      <c r="F202">
        <v>11</v>
      </c>
      <c r="G202">
        <v>1389.59</v>
      </c>
      <c r="H202">
        <v>15285.49</v>
      </c>
      <c r="J202">
        <v>44996</v>
      </c>
      <c r="K202" t="str">
        <v>West</v>
      </c>
      <c r="L202" t="str">
        <v>Maharashtra</v>
      </c>
      <c r="M202" t="str">
        <v>Nagpur</v>
      </c>
      <c r="N202" t="str">
        <v>Clothing</v>
      </c>
      <c r="O202">
        <v>5</v>
      </c>
      <c r="P202">
        <v>3732.82</v>
      </c>
      <c r="Q202">
        <v>18664.099999999999</v>
      </c>
    </row>
    <row r="203" spans="1:17">
      <c r="A203" s="4">
        <v>45284</v>
      </c>
      <c r="B203" t="s">
        <v>2041</v>
      </c>
      <c r="C203" t="s">
        <v>3054</v>
      </c>
      <c r="D203" t="s">
        <v>4239</v>
      </c>
      <c r="E203" t="s">
        <v>1517</v>
      </c>
      <c r="F203">
        <v>9</v>
      </c>
      <c r="G203">
        <v>1302.45</v>
      </c>
      <c r="H203">
        <v>11722.05</v>
      </c>
      <c r="J203">
        <v>44998</v>
      </c>
      <c r="K203" t="str">
        <v>West</v>
      </c>
      <c r="L203" t="str">
        <v>Maharashtra</v>
      </c>
      <c r="M203" t="str">
        <v>Mumbai</v>
      </c>
      <c r="N203" t="str">
        <v>Stationery</v>
      </c>
      <c r="O203">
        <v>5</v>
      </c>
      <c r="P203">
        <v>4987.7</v>
      </c>
      <c r="Q203">
        <v>24938.5</v>
      </c>
    </row>
    <row r="204" spans="1:17">
      <c r="A204" s="4">
        <v>45193</v>
      </c>
      <c r="B204" t="s">
        <v>2039</v>
      </c>
      <c r="C204" t="s">
        <v>3052</v>
      </c>
      <c r="D204" t="s">
        <v>4244</v>
      </c>
      <c r="E204" t="s">
        <v>1518</v>
      </c>
      <c r="F204">
        <v>10</v>
      </c>
      <c r="G204">
        <v>743.68</v>
      </c>
      <c r="H204">
        <v>7436.8</v>
      </c>
      <c r="J204">
        <v>45125</v>
      </c>
      <c r="K204" t="str">
        <v>West</v>
      </c>
      <c r="L204" t="str">
        <v>Maharashtra</v>
      </c>
      <c r="M204" t="str">
        <v>Mumbai</v>
      </c>
      <c r="N204" t="str">
        <v>Furniture</v>
      </c>
      <c r="O204">
        <v>14</v>
      </c>
      <c r="P204">
        <v>4649.53</v>
      </c>
      <c r="Q204">
        <v>65093.42</v>
      </c>
    </row>
    <row r="205" spans="1:17">
      <c r="A205" s="4">
        <v>45213</v>
      </c>
      <c r="B205" t="s">
        <v>2041</v>
      </c>
      <c r="C205" t="s">
        <v>3054</v>
      </c>
      <c r="D205" t="s">
        <v>4234</v>
      </c>
      <c r="E205" t="s">
        <v>4235</v>
      </c>
      <c r="F205">
        <v>5</v>
      </c>
      <c r="G205">
        <v>1445.72</v>
      </c>
      <c r="H205">
        <v>7228.6</v>
      </c>
      <c r="J205">
        <v>45146</v>
      </c>
      <c r="K205" t="str">
        <v>West</v>
      </c>
      <c r="L205" t="str">
        <v>Maharashtra</v>
      </c>
      <c r="M205" t="str">
        <v>Pune</v>
      </c>
      <c r="N205" t="str">
        <v>Clothing</v>
      </c>
      <c r="O205">
        <v>8</v>
      </c>
      <c r="P205">
        <v>1461.31</v>
      </c>
      <c r="Q205">
        <v>11690.48</v>
      </c>
    </row>
    <row r="206" spans="1:17">
      <c r="A206" s="4">
        <v>45112</v>
      </c>
      <c r="B206" t="s">
        <v>2042</v>
      </c>
      <c r="C206" t="s">
        <v>3055</v>
      </c>
      <c r="D206" t="s">
        <v>4237</v>
      </c>
      <c r="E206" t="s">
        <v>1514</v>
      </c>
      <c r="F206">
        <v>10</v>
      </c>
      <c r="G206">
        <v>3411.13</v>
      </c>
      <c r="H206">
        <v>34111.300000000003</v>
      </c>
      <c r="J206">
        <v>44977</v>
      </c>
      <c r="K206" t="str">
        <v>West</v>
      </c>
      <c r="L206" t="str">
        <v>Maharashtra</v>
      </c>
      <c r="M206" t="str">
        <v>Nagpur</v>
      </c>
      <c r="N206" t="str">
        <v>Stationery</v>
      </c>
      <c r="O206">
        <v>9</v>
      </c>
      <c r="P206">
        <v>3318.1</v>
      </c>
      <c r="Q206">
        <v>29862.9</v>
      </c>
    </row>
    <row r="207" spans="1:17">
      <c r="A207" s="4">
        <v>44999</v>
      </c>
      <c r="B207" t="s">
        <v>2042</v>
      </c>
      <c r="C207" t="s">
        <v>3055</v>
      </c>
      <c r="D207" t="s">
        <v>4237</v>
      </c>
      <c r="E207" t="s">
        <v>1518</v>
      </c>
      <c r="F207">
        <v>20</v>
      </c>
      <c r="G207">
        <v>3069.92</v>
      </c>
      <c r="H207">
        <v>61398.400000000001</v>
      </c>
      <c r="J207">
        <v>45169</v>
      </c>
      <c r="K207" t="str">
        <v>West</v>
      </c>
      <c r="L207" t="str">
        <v>Maharashtra</v>
      </c>
      <c r="M207" t="str">
        <v>Mumbai</v>
      </c>
      <c r="N207" t="str">
        <v>Furniture</v>
      </c>
      <c r="O207">
        <v>8</v>
      </c>
      <c r="P207">
        <v>4621.75</v>
      </c>
      <c r="Q207">
        <v>36974</v>
      </c>
    </row>
    <row r="208" spans="1:17">
      <c r="A208" s="4">
        <v>44993</v>
      </c>
      <c r="B208" t="s">
        <v>2042</v>
      </c>
      <c r="C208" t="s">
        <v>3055</v>
      </c>
      <c r="D208" t="s">
        <v>4246</v>
      </c>
      <c r="E208" t="s">
        <v>1514</v>
      </c>
      <c r="F208">
        <v>11</v>
      </c>
      <c r="G208">
        <v>377.1</v>
      </c>
      <c r="H208">
        <v>4148.1000000000004</v>
      </c>
      <c r="J208">
        <v>45146</v>
      </c>
      <c r="K208" t="str">
        <v>West</v>
      </c>
      <c r="L208" t="str">
        <v>Maharashtra</v>
      </c>
      <c r="M208" t="str">
        <v>Mumbai</v>
      </c>
      <c r="N208" t="str">
        <v>Furniture</v>
      </c>
      <c r="O208">
        <v>9</v>
      </c>
      <c r="P208">
        <v>489.27</v>
      </c>
      <c r="Q208">
        <v>4403.43</v>
      </c>
    </row>
    <row r="209" spans="1:17">
      <c r="A209" s="4">
        <v>45080</v>
      </c>
      <c r="B209" t="s">
        <v>2041</v>
      </c>
      <c r="C209" t="s">
        <v>3056</v>
      </c>
      <c r="D209" t="s">
        <v>4245</v>
      </c>
      <c r="E209" t="s">
        <v>1516</v>
      </c>
      <c r="F209">
        <v>9</v>
      </c>
      <c r="G209">
        <v>203.38</v>
      </c>
      <c r="H209">
        <v>1830.42</v>
      </c>
      <c r="J209">
        <v>45257</v>
      </c>
      <c r="K209" t="str">
        <v>West</v>
      </c>
      <c r="L209" t="str">
        <v>Maharashtra</v>
      </c>
      <c r="M209" t="str">
        <v>Pune</v>
      </c>
      <c r="N209" t="str">
        <v>Furniture</v>
      </c>
      <c r="O209">
        <v>17</v>
      </c>
      <c r="P209">
        <v>1333.71</v>
      </c>
      <c r="Q209">
        <v>22673.07</v>
      </c>
    </row>
    <row r="210" spans="1:17">
      <c r="A210" s="4">
        <v>45021</v>
      </c>
      <c r="B210" t="s">
        <v>2041</v>
      </c>
      <c r="C210" t="s">
        <v>3056</v>
      </c>
      <c r="D210" t="s">
        <v>4240</v>
      </c>
      <c r="E210" t="s">
        <v>4235</v>
      </c>
      <c r="F210">
        <v>6</v>
      </c>
      <c r="G210">
        <v>3457.43</v>
      </c>
      <c r="H210">
        <v>20744.580000000002</v>
      </c>
      <c r="J210">
        <v>44941</v>
      </c>
      <c r="K210" t="str">
        <v>West</v>
      </c>
      <c r="L210" t="str">
        <v>Maharashtra</v>
      </c>
      <c r="M210" t="str">
        <v>Mumbai</v>
      </c>
      <c r="N210" t="str">
        <v>Stationery</v>
      </c>
      <c r="O210">
        <v>7</v>
      </c>
      <c r="P210">
        <v>3163.37</v>
      </c>
      <c r="Q210">
        <v>22143.59</v>
      </c>
    </row>
    <row r="211" spans="1:17">
      <c r="A211" s="4">
        <v>45154</v>
      </c>
      <c r="B211" t="s">
        <v>2039</v>
      </c>
      <c r="C211" t="s">
        <v>3053</v>
      </c>
      <c r="D211" t="s">
        <v>4238</v>
      </c>
      <c r="E211" t="s">
        <v>1517</v>
      </c>
      <c r="F211">
        <v>11</v>
      </c>
      <c r="G211">
        <v>3646.35</v>
      </c>
      <c r="H211">
        <v>40109.85</v>
      </c>
      <c r="J211">
        <v>45289</v>
      </c>
      <c r="K211" t="str">
        <v>West</v>
      </c>
      <c r="L211" t="str">
        <v>Maharashtra</v>
      </c>
      <c r="M211" t="str">
        <v>Pune</v>
      </c>
      <c r="N211" t="str">
        <v>Stationery</v>
      </c>
      <c r="O211">
        <v>13</v>
      </c>
      <c r="P211">
        <v>4985.82</v>
      </c>
      <c r="Q211">
        <v>64815.66</v>
      </c>
    </row>
    <row r="212" spans="1:17">
      <c r="A212" s="4">
        <v>44997</v>
      </c>
      <c r="B212" t="s">
        <v>2041</v>
      </c>
      <c r="C212" t="s">
        <v>3056</v>
      </c>
      <c r="D212" t="s">
        <v>4240</v>
      </c>
      <c r="E212" t="s">
        <v>1518</v>
      </c>
      <c r="F212">
        <v>6</v>
      </c>
      <c r="G212">
        <v>827.78</v>
      </c>
      <c r="H212">
        <v>4966.68</v>
      </c>
      <c r="J212">
        <v>45156</v>
      </c>
      <c r="K212" t="str">
        <v>West</v>
      </c>
      <c r="L212" t="str">
        <v>Maharashtra</v>
      </c>
      <c r="M212" t="str">
        <v>Mumbai</v>
      </c>
      <c r="N212" t="str">
        <v>Clothing</v>
      </c>
      <c r="O212">
        <v>12</v>
      </c>
      <c r="P212">
        <v>3400.71</v>
      </c>
      <c r="Q212">
        <v>40808.519999999997</v>
      </c>
    </row>
    <row r="213" spans="1:17">
      <c r="A213" s="4">
        <v>44985</v>
      </c>
      <c r="B213" t="s">
        <v>2041</v>
      </c>
      <c r="C213" t="s">
        <v>3056</v>
      </c>
      <c r="D213" t="s">
        <v>4240</v>
      </c>
      <c r="E213" t="s">
        <v>1518</v>
      </c>
      <c r="F213">
        <v>18</v>
      </c>
      <c r="G213">
        <v>3102.47</v>
      </c>
      <c r="H213">
        <v>55844.46</v>
      </c>
      <c r="J213">
        <v>45257</v>
      </c>
      <c r="K213" t="str">
        <v>West</v>
      </c>
      <c r="L213" t="str">
        <v>Maharashtra</v>
      </c>
      <c r="M213" t="str">
        <v>Pune</v>
      </c>
      <c r="N213" t="str">
        <v>Groceries</v>
      </c>
      <c r="O213">
        <v>1</v>
      </c>
      <c r="P213">
        <v>3459.33</v>
      </c>
      <c r="Q213">
        <v>3459.33</v>
      </c>
    </row>
    <row r="214" spans="1:17">
      <c r="A214" s="4">
        <v>44975</v>
      </c>
      <c r="B214" t="s">
        <v>2039</v>
      </c>
      <c r="C214" t="s">
        <v>3052</v>
      </c>
      <c r="D214" t="s">
        <v>4241</v>
      </c>
      <c r="E214" t="s">
        <v>1518</v>
      </c>
      <c r="F214">
        <v>9</v>
      </c>
      <c r="G214">
        <v>2677.7</v>
      </c>
      <c r="H214">
        <v>24099.3</v>
      </c>
      <c r="J214">
        <v>45069</v>
      </c>
      <c r="K214" t="str">
        <v>West</v>
      </c>
      <c r="L214" t="str">
        <v>Maharashtra</v>
      </c>
      <c r="M214" t="str">
        <v>Nagpur</v>
      </c>
      <c r="N214" t="str">
        <v>Clothing</v>
      </c>
      <c r="O214">
        <v>14</v>
      </c>
      <c r="P214">
        <v>2785.95</v>
      </c>
      <c r="Q214">
        <v>39003.300000000003</v>
      </c>
    </row>
    <row r="215" spans="1:17">
      <c r="A215" s="4">
        <v>45037</v>
      </c>
      <c r="B215" t="s">
        <v>2041</v>
      </c>
      <c r="C215" t="s">
        <v>3056</v>
      </c>
      <c r="D215" t="s">
        <v>4240</v>
      </c>
      <c r="E215" t="s">
        <v>1518</v>
      </c>
      <c r="F215">
        <v>17</v>
      </c>
      <c r="G215">
        <v>1071.3</v>
      </c>
      <c r="H215">
        <v>18212.099999999999</v>
      </c>
      <c r="J215">
        <v>45062</v>
      </c>
      <c r="K215" t="str">
        <v>West</v>
      </c>
      <c r="L215" t="str">
        <v>Maharashtra</v>
      </c>
      <c r="M215" t="str">
        <v>Mumbai</v>
      </c>
      <c r="N215" t="str">
        <v>Stationery</v>
      </c>
      <c r="O215">
        <v>15</v>
      </c>
      <c r="P215">
        <v>2330.62</v>
      </c>
      <c r="Q215">
        <v>34959.300000000003</v>
      </c>
    </row>
    <row r="216" spans="1:17">
      <c r="A216" s="4">
        <v>45113</v>
      </c>
      <c r="B216" t="s">
        <v>2041</v>
      </c>
      <c r="C216" t="s">
        <v>3054</v>
      </c>
      <c r="D216" t="s">
        <v>4239</v>
      </c>
      <c r="E216" t="s">
        <v>4235</v>
      </c>
      <c r="F216">
        <v>9</v>
      </c>
      <c r="G216">
        <v>3395.02</v>
      </c>
      <c r="H216">
        <v>30555.18</v>
      </c>
      <c r="J216">
        <v>45107</v>
      </c>
      <c r="K216" t="str">
        <v>West</v>
      </c>
      <c r="L216" t="str">
        <v>Maharashtra</v>
      </c>
      <c r="M216" t="str">
        <v>Pune</v>
      </c>
      <c r="N216" t="str">
        <v>Groceries</v>
      </c>
      <c r="O216">
        <v>1</v>
      </c>
      <c r="P216">
        <v>3698.2</v>
      </c>
      <c r="Q216">
        <v>3698.2</v>
      </c>
    </row>
    <row r="217" spans="1:17">
      <c r="A217" s="4">
        <v>45161</v>
      </c>
      <c r="B217" t="s">
        <v>2041</v>
      </c>
      <c r="C217" t="s">
        <v>3054</v>
      </c>
      <c r="D217" t="s">
        <v>4239</v>
      </c>
      <c r="E217" t="s">
        <v>4235</v>
      </c>
      <c r="F217">
        <v>12</v>
      </c>
      <c r="G217">
        <v>3932.48</v>
      </c>
      <c r="H217">
        <v>47189.760000000002</v>
      </c>
      <c r="J217">
        <v>45107</v>
      </c>
      <c r="K217" t="str">
        <v>West</v>
      </c>
      <c r="L217" t="str">
        <v>Maharashtra</v>
      </c>
      <c r="M217" t="str">
        <v>Nagpur</v>
      </c>
      <c r="N217" t="str">
        <v>Stationery</v>
      </c>
      <c r="O217">
        <v>16</v>
      </c>
      <c r="P217">
        <v>494.05</v>
      </c>
      <c r="Q217">
        <v>7904.8</v>
      </c>
    </row>
    <row r="218" spans="1:17">
      <c r="A218" s="4">
        <v>45158</v>
      </c>
      <c r="B218" t="s">
        <v>2039</v>
      </c>
      <c r="C218" t="s">
        <v>3053</v>
      </c>
      <c r="D218" t="s">
        <v>4238</v>
      </c>
      <c r="E218" t="s">
        <v>1518</v>
      </c>
      <c r="F218">
        <v>2</v>
      </c>
      <c r="G218">
        <v>3385.43</v>
      </c>
      <c r="H218">
        <v>6770.86</v>
      </c>
      <c r="J218">
        <v>44934</v>
      </c>
      <c r="K218" t="str">
        <v>West</v>
      </c>
      <c r="L218" t="str">
        <v>Maharashtra</v>
      </c>
      <c r="M218" t="str">
        <v>Pune</v>
      </c>
      <c r="N218" t="str">
        <v>Stationery</v>
      </c>
      <c r="O218">
        <v>16</v>
      </c>
      <c r="P218">
        <v>3702.43</v>
      </c>
      <c r="Q218">
        <v>59238.879999999997</v>
      </c>
    </row>
    <row r="219" spans="1:17">
      <c r="A219" s="4">
        <v>44941</v>
      </c>
      <c r="B219" t="s">
        <v>2041</v>
      </c>
      <c r="C219" t="s">
        <v>3056</v>
      </c>
      <c r="D219" t="s">
        <v>4240</v>
      </c>
      <c r="E219" t="s">
        <v>1516</v>
      </c>
      <c r="F219">
        <v>7</v>
      </c>
      <c r="G219">
        <v>3070.09</v>
      </c>
      <c r="H219">
        <v>21490.63</v>
      </c>
      <c r="J219">
        <v>45208</v>
      </c>
      <c r="K219" t="str">
        <v>West</v>
      </c>
      <c r="L219" t="str">
        <v>Maharashtra</v>
      </c>
      <c r="M219" t="str">
        <v>Mumbai</v>
      </c>
      <c r="N219" t="str">
        <v>Stationery</v>
      </c>
      <c r="O219">
        <v>4</v>
      </c>
      <c r="P219">
        <v>1640.54</v>
      </c>
      <c r="Q219">
        <v>6562.16</v>
      </c>
    </row>
    <row r="220" spans="1:17">
      <c r="A220" s="4">
        <v>44929</v>
      </c>
      <c r="B220" t="s">
        <v>2039</v>
      </c>
      <c r="C220" t="s">
        <v>3052</v>
      </c>
      <c r="D220" t="s">
        <v>4244</v>
      </c>
      <c r="E220" t="s">
        <v>1516</v>
      </c>
      <c r="F220">
        <v>12</v>
      </c>
      <c r="G220">
        <v>1169.8399999999999</v>
      </c>
      <c r="H220">
        <v>14038.08</v>
      </c>
      <c r="J220">
        <v>45150</v>
      </c>
      <c r="K220" t="str">
        <v>West</v>
      </c>
      <c r="L220" t="str">
        <v>Maharashtra</v>
      </c>
      <c r="M220" t="str">
        <v>Pune</v>
      </c>
      <c r="N220" t="str">
        <v>Furniture</v>
      </c>
      <c r="O220">
        <v>5</v>
      </c>
      <c r="P220">
        <v>4198.97</v>
      </c>
      <c r="Q220">
        <v>20994.85</v>
      </c>
    </row>
    <row r="221" spans="1:17">
      <c r="A221" s="4">
        <v>45134</v>
      </c>
      <c r="B221" t="s">
        <v>2039</v>
      </c>
      <c r="C221" t="s">
        <v>3053</v>
      </c>
      <c r="D221" t="s">
        <v>4238</v>
      </c>
      <c r="E221" t="s">
        <v>1514</v>
      </c>
      <c r="F221">
        <v>12</v>
      </c>
      <c r="G221">
        <v>1333.81</v>
      </c>
      <c r="H221">
        <v>16005.72</v>
      </c>
      <c r="J221">
        <v>45042</v>
      </c>
      <c r="K221" t="str">
        <v>West</v>
      </c>
      <c r="L221" t="str">
        <v>Maharashtra</v>
      </c>
      <c r="M221" t="str">
        <v>Nagpur</v>
      </c>
      <c r="N221" t="str">
        <v>Stationery</v>
      </c>
      <c r="O221">
        <v>18</v>
      </c>
      <c r="P221">
        <v>4022.66</v>
      </c>
      <c r="Q221">
        <v>72407.88</v>
      </c>
    </row>
    <row r="222" spans="1:17">
      <c r="A222" s="4">
        <v>44966</v>
      </c>
      <c r="B222" t="s">
        <v>2041</v>
      </c>
      <c r="C222" t="s">
        <v>3054</v>
      </c>
      <c r="D222" t="s">
        <v>4236</v>
      </c>
      <c r="E222" t="s">
        <v>4235</v>
      </c>
      <c r="F222">
        <v>1</v>
      </c>
      <c r="G222">
        <v>3964.37</v>
      </c>
      <c r="H222">
        <v>3964.37</v>
      </c>
      <c r="J222">
        <v>45219</v>
      </c>
      <c r="K222" t="str">
        <v>West</v>
      </c>
      <c r="L222" t="str">
        <v>Maharashtra</v>
      </c>
      <c r="M222" t="str">
        <v>Mumbai</v>
      </c>
      <c r="N222" t="str">
        <v>Stationery</v>
      </c>
      <c r="O222">
        <v>17</v>
      </c>
      <c r="P222">
        <v>3490.72</v>
      </c>
      <c r="Q222">
        <v>59342.239999999998</v>
      </c>
    </row>
    <row r="223" spans="1:17">
      <c r="A223" s="4">
        <v>45104</v>
      </c>
      <c r="B223" t="s">
        <v>2041</v>
      </c>
      <c r="C223" t="s">
        <v>3056</v>
      </c>
      <c r="D223" t="s">
        <v>4240</v>
      </c>
      <c r="E223" t="s">
        <v>1514</v>
      </c>
      <c r="F223">
        <v>8</v>
      </c>
      <c r="G223">
        <v>720.07</v>
      </c>
      <c r="H223">
        <v>5760.56</v>
      </c>
      <c r="J223">
        <v>45130</v>
      </c>
      <c r="K223" t="str">
        <v>West</v>
      </c>
      <c r="L223" t="str">
        <v>Maharashtra</v>
      </c>
      <c r="M223" t="str">
        <v>Nagpur</v>
      </c>
      <c r="N223" t="str">
        <v>Stationery</v>
      </c>
      <c r="O223">
        <v>2</v>
      </c>
      <c r="P223">
        <v>741.33</v>
      </c>
      <c r="Q223">
        <v>1482.66</v>
      </c>
    </row>
    <row r="224" spans="1:17">
      <c r="A224" s="4">
        <v>45177</v>
      </c>
      <c r="B224" t="s">
        <v>2042</v>
      </c>
      <c r="C224" t="s">
        <v>3055</v>
      </c>
      <c r="D224" t="s">
        <v>4237</v>
      </c>
      <c r="E224" t="s">
        <v>1517</v>
      </c>
      <c r="F224">
        <v>17</v>
      </c>
      <c r="G224">
        <v>4033.84</v>
      </c>
      <c r="H224">
        <v>68575.28</v>
      </c>
      <c r="J224">
        <v>45150</v>
      </c>
      <c r="K224" t="str">
        <v>West</v>
      </c>
      <c r="L224" t="str">
        <v>Maharashtra</v>
      </c>
      <c r="M224" t="str">
        <v>Mumbai</v>
      </c>
      <c r="N224" t="str">
        <v>Furniture</v>
      </c>
      <c r="O224">
        <v>3</v>
      </c>
      <c r="P224">
        <v>3957.38</v>
      </c>
      <c r="Q224">
        <v>11872.14</v>
      </c>
    </row>
    <row r="225" spans="1:17">
      <c r="A225" s="4">
        <v>44935</v>
      </c>
      <c r="B225" t="s">
        <v>2042</v>
      </c>
      <c r="C225" t="s">
        <v>3055</v>
      </c>
      <c r="D225" t="s">
        <v>4237</v>
      </c>
      <c r="E225" t="s">
        <v>1514</v>
      </c>
      <c r="F225">
        <v>16</v>
      </c>
      <c r="G225">
        <v>3625.28</v>
      </c>
      <c r="H225">
        <v>58004.480000000003</v>
      </c>
      <c r="J225">
        <v>44939</v>
      </c>
      <c r="K225" t="str">
        <v>West</v>
      </c>
      <c r="L225" t="str">
        <v>Maharashtra</v>
      </c>
      <c r="M225" t="str">
        <v>Pune</v>
      </c>
      <c r="N225" t="str">
        <v>Clothing</v>
      </c>
      <c r="O225">
        <v>18</v>
      </c>
      <c r="P225">
        <v>2777.65</v>
      </c>
      <c r="Q225">
        <v>49997.7</v>
      </c>
    </row>
    <row r="226" spans="1:17">
      <c r="A226" s="4">
        <v>45118</v>
      </c>
      <c r="B226" t="s">
        <v>2041</v>
      </c>
      <c r="C226" t="s">
        <v>3056</v>
      </c>
      <c r="D226" t="s">
        <v>4233</v>
      </c>
      <c r="E226" t="s">
        <v>1514</v>
      </c>
      <c r="F226">
        <v>9</v>
      </c>
      <c r="G226">
        <v>773.71</v>
      </c>
      <c r="H226">
        <v>6963.39</v>
      </c>
      <c r="J226">
        <v>45244</v>
      </c>
      <c r="K226" t="str">
        <v>West</v>
      </c>
      <c r="L226" t="str">
        <v>Maharashtra</v>
      </c>
      <c r="M226" t="str">
        <v>Nagpur</v>
      </c>
      <c r="N226" t="str">
        <v>Stationery</v>
      </c>
      <c r="O226">
        <v>13</v>
      </c>
      <c r="P226">
        <v>4357.0200000000004</v>
      </c>
      <c r="Q226">
        <v>56641.26</v>
      </c>
    </row>
    <row r="227" spans="1:17">
      <c r="A227" s="4">
        <v>45055</v>
      </c>
      <c r="B227" t="s">
        <v>2041</v>
      </c>
      <c r="C227" t="s">
        <v>3056</v>
      </c>
      <c r="D227" t="s">
        <v>4240</v>
      </c>
      <c r="E227" t="s">
        <v>1514</v>
      </c>
      <c r="F227">
        <v>18</v>
      </c>
      <c r="G227">
        <v>696.83</v>
      </c>
      <c r="H227">
        <v>12542.94</v>
      </c>
      <c r="J227">
        <v>44949</v>
      </c>
      <c r="K227" t="str">
        <v>West</v>
      </c>
      <c r="L227" t="str">
        <v>Maharashtra</v>
      </c>
      <c r="M227" t="str">
        <v>Mumbai</v>
      </c>
      <c r="N227" t="str">
        <v>Clothing</v>
      </c>
      <c r="O227">
        <v>9</v>
      </c>
      <c r="P227">
        <v>808.93</v>
      </c>
      <c r="Q227">
        <v>7280.37</v>
      </c>
    </row>
    <row r="228" spans="1:17">
      <c r="A228" s="4">
        <v>45031</v>
      </c>
      <c r="B228" t="s">
        <v>2041</v>
      </c>
      <c r="C228" t="s">
        <v>3054</v>
      </c>
      <c r="D228" t="s">
        <v>4236</v>
      </c>
      <c r="E228" t="s">
        <v>1517</v>
      </c>
      <c r="F228">
        <v>13</v>
      </c>
      <c r="G228">
        <v>1466.66</v>
      </c>
      <c r="H228">
        <v>19066.580000000002</v>
      </c>
      <c r="J228">
        <v>44962</v>
      </c>
      <c r="K228" t="str">
        <v>West</v>
      </c>
      <c r="L228" t="str">
        <v>Maharashtra</v>
      </c>
      <c r="M228" t="str">
        <v>Pune</v>
      </c>
      <c r="N228" t="str">
        <v>Stationery</v>
      </c>
      <c r="O228">
        <v>9</v>
      </c>
      <c r="P228">
        <v>2267.7199999999998</v>
      </c>
      <c r="Q228">
        <v>20409.48</v>
      </c>
    </row>
    <row r="229" spans="1:17">
      <c r="A229" s="4">
        <v>45146</v>
      </c>
      <c r="B229" t="s">
        <v>2039</v>
      </c>
      <c r="C229" t="s">
        <v>3052</v>
      </c>
      <c r="D229" t="s">
        <v>4242</v>
      </c>
      <c r="E229" t="s">
        <v>4235</v>
      </c>
      <c r="F229">
        <v>8</v>
      </c>
      <c r="G229">
        <v>1927.88</v>
      </c>
      <c r="H229">
        <v>15423.04</v>
      </c>
      <c r="J229">
        <v>45092</v>
      </c>
      <c r="K229" t="str">
        <v>West</v>
      </c>
      <c r="L229" t="str">
        <v>Maharashtra</v>
      </c>
      <c r="M229" t="str">
        <v>Mumbai</v>
      </c>
      <c r="N229" t="str">
        <v>Clothing</v>
      </c>
      <c r="O229">
        <v>19</v>
      </c>
      <c r="P229">
        <v>1965.12</v>
      </c>
      <c r="Q229">
        <v>37337.279999999999</v>
      </c>
    </row>
    <row r="230" spans="1:17">
      <c r="A230" s="4">
        <v>45187</v>
      </c>
      <c r="B230" t="s">
        <v>2041</v>
      </c>
      <c r="C230" t="s">
        <v>3054</v>
      </c>
      <c r="D230" t="s">
        <v>4236</v>
      </c>
      <c r="E230" t="s">
        <v>4235</v>
      </c>
      <c r="F230">
        <v>12</v>
      </c>
      <c r="G230">
        <v>1947.14</v>
      </c>
      <c r="H230">
        <v>23365.68</v>
      </c>
      <c r="J230">
        <v>45010</v>
      </c>
      <c r="K230" t="str">
        <v>West</v>
      </c>
      <c r="L230" t="str">
        <v>Maharashtra</v>
      </c>
      <c r="M230" t="str">
        <v>Pune</v>
      </c>
      <c r="N230" t="str">
        <v>Stationery</v>
      </c>
      <c r="O230">
        <v>16</v>
      </c>
      <c r="P230">
        <v>328.65</v>
      </c>
      <c r="Q230">
        <v>5258.4</v>
      </c>
    </row>
    <row r="231" spans="1:17">
      <c r="A231" s="4">
        <v>45029</v>
      </c>
      <c r="B231" t="s">
        <v>2041</v>
      </c>
      <c r="C231" t="s">
        <v>3054</v>
      </c>
      <c r="D231" t="s">
        <v>4239</v>
      </c>
      <c r="E231" t="s">
        <v>1517</v>
      </c>
      <c r="F231">
        <v>1</v>
      </c>
      <c r="G231">
        <v>632.39</v>
      </c>
      <c r="H231">
        <v>632.39</v>
      </c>
      <c r="J231">
        <v>45251</v>
      </c>
      <c r="K231" t="str">
        <v>West</v>
      </c>
      <c r="L231" t="str">
        <v>Maharashtra</v>
      </c>
      <c r="M231" t="str">
        <v>Nagpur</v>
      </c>
      <c r="N231" t="str">
        <v>Clothing</v>
      </c>
      <c r="O231">
        <v>13</v>
      </c>
      <c r="P231">
        <v>1198.5</v>
      </c>
      <c r="Q231">
        <v>15580.5</v>
      </c>
    </row>
    <row r="232" spans="1:17">
      <c r="A232" s="4">
        <v>45059</v>
      </c>
      <c r="B232" t="s">
        <v>2042</v>
      </c>
      <c r="C232" t="s">
        <v>3055</v>
      </c>
      <c r="D232" t="s">
        <v>4237</v>
      </c>
      <c r="E232" t="s">
        <v>4235</v>
      </c>
      <c r="F232">
        <v>10</v>
      </c>
      <c r="G232">
        <v>4092.05</v>
      </c>
      <c r="H232">
        <v>40920.5</v>
      </c>
      <c r="J232">
        <v>45108</v>
      </c>
      <c r="K232" t="str">
        <v>West</v>
      </c>
      <c r="L232" t="str">
        <v>Maharashtra</v>
      </c>
      <c r="M232" t="str">
        <v>Mumbai</v>
      </c>
      <c r="N232" t="str">
        <v>Furniture</v>
      </c>
      <c r="O232">
        <v>11</v>
      </c>
      <c r="P232">
        <v>3969.39</v>
      </c>
      <c r="Q232">
        <v>43663.29</v>
      </c>
    </row>
    <row r="233" spans="1:17">
      <c r="A233" s="4">
        <v>44986</v>
      </c>
      <c r="B233" t="s">
        <v>2039</v>
      </c>
      <c r="C233" t="s">
        <v>3052</v>
      </c>
      <c r="D233" t="s">
        <v>4242</v>
      </c>
      <c r="E233" t="s">
        <v>1514</v>
      </c>
      <c r="F233">
        <v>6</v>
      </c>
      <c r="G233">
        <v>2609.65</v>
      </c>
      <c r="H233">
        <v>15657.9</v>
      </c>
      <c r="J233">
        <v>45083</v>
      </c>
      <c r="K233" t="str">
        <v>West</v>
      </c>
      <c r="L233" t="str">
        <v>Maharashtra</v>
      </c>
      <c r="M233" t="str">
        <v>Nagpur</v>
      </c>
      <c r="N233" t="str">
        <v>Clothing</v>
      </c>
      <c r="O233">
        <v>1</v>
      </c>
      <c r="P233">
        <v>4681.07</v>
      </c>
      <c r="Q233">
        <v>4681.07</v>
      </c>
    </row>
    <row r="234" spans="1:17">
      <c r="A234" s="4">
        <v>44978</v>
      </c>
      <c r="B234" t="s">
        <v>2042</v>
      </c>
      <c r="C234" t="s">
        <v>3055</v>
      </c>
      <c r="D234" t="s">
        <v>4237</v>
      </c>
      <c r="E234" t="s">
        <v>4235</v>
      </c>
      <c r="F234">
        <v>6</v>
      </c>
      <c r="G234">
        <v>4219.6099999999997</v>
      </c>
      <c r="H234">
        <v>25317.66</v>
      </c>
      <c r="J234">
        <v>45004</v>
      </c>
      <c r="K234" t="str">
        <v>West</v>
      </c>
      <c r="L234" t="str">
        <v>Maharashtra</v>
      </c>
      <c r="M234" t="str">
        <v>Nagpur</v>
      </c>
      <c r="N234" t="str">
        <v>Electronics</v>
      </c>
      <c r="O234">
        <v>9</v>
      </c>
      <c r="P234">
        <v>4953.3999999999996</v>
      </c>
      <c r="Q234">
        <v>44580.6</v>
      </c>
    </row>
    <row r="235" spans="1:17">
      <c r="A235" s="4">
        <v>45081</v>
      </c>
      <c r="B235" t="s">
        <v>2041</v>
      </c>
      <c r="C235" t="s">
        <v>3054</v>
      </c>
      <c r="D235" t="s">
        <v>4236</v>
      </c>
      <c r="E235" t="s">
        <v>1516</v>
      </c>
      <c r="F235">
        <v>11</v>
      </c>
      <c r="G235">
        <v>1703.12</v>
      </c>
      <c r="H235">
        <v>18734.32</v>
      </c>
      <c r="J235">
        <v>45209</v>
      </c>
      <c r="K235" t="str">
        <v>West</v>
      </c>
      <c r="L235" t="str">
        <v>Maharashtra</v>
      </c>
      <c r="M235" t="str">
        <v>Mumbai</v>
      </c>
      <c r="N235" t="str">
        <v>Groceries</v>
      </c>
      <c r="O235">
        <v>5</v>
      </c>
      <c r="P235">
        <v>800.88</v>
      </c>
      <c r="Q235">
        <v>4004.4</v>
      </c>
    </row>
    <row r="236" spans="1:17">
      <c r="A236" s="4">
        <v>44928</v>
      </c>
      <c r="B236" t="s">
        <v>2039</v>
      </c>
      <c r="C236" t="s">
        <v>3052</v>
      </c>
      <c r="D236" t="s">
        <v>4241</v>
      </c>
      <c r="E236" t="s">
        <v>4235</v>
      </c>
      <c r="F236">
        <v>11</v>
      </c>
      <c r="G236">
        <v>548.91999999999996</v>
      </c>
      <c r="H236">
        <v>6038.12</v>
      </c>
      <c r="J236">
        <v>44950</v>
      </c>
      <c r="K236" t="str">
        <v>West</v>
      </c>
      <c r="L236" t="str">
        <v>Maharashtra</v>
      </c>
      <c r="M236" t="str">
        <v>Nagpur</v>
      </c>
      <c r="N236" t="str">
        <v>Stationery</v>
      </c>
      <c r="O236">
        <v>15</v>
      </c>
      <c r="P236">
        <v>2706.66</v>
      </c>
      <c r="Q236">
        <v>40599.9</v>
      </c>
    </row>
    <row r="237" spans="1:17">
      <c r="A237" s="4">
        <v>45092</v>
      </c>
      <c r="B237" t="s">
        <v>2041</v>
      </c>
      <c r="C237" t="s">
        <v>3054</v>
      </c>
      <c r="D237" t="s">
        <v>4236</v>
      </c>
      <c r="E237" t="s">
        <v>4235</v>
      </c>
      <c r="F237">
        <v>20</v>
      </c>
      <c r="G237">
        <v>3684.86</v>
      </c>
      <c r="H237">
        <v>73697.2</v>
      </c>
      <c r="J237">
        <v>45160</v>
      </c>
      <c r="K237" t="str">
        <v>West</v>
      </c>
      <c r="L237" t="str">
        <v>Maharashtra</v>
      </c>
      <c r="M237" t="str">
        <v>Nagpur</v>
      </c>
      <c r="N237" t="str">
        <v>Furniture</v>
      </c>
      <c r="O237">
        <v>5</v>
      </c>
      <c r="P237">
        <v>4386.2</v>
      </c>
      <c r="Q237">
        <v>21931</v>
      </c>
    </row>
    <row r="238" spans="1:17">
      <c r="A238" s="4">
        <v>45021</v>
      </c>
      <c r="B238" t="s">
        <v>2039</v>
      </c>
      <c r="C238" t="s">
        <v>3052</v>
      </c>
      <c r="D238" t="s">
        <v>4242</v>
      </c>
      <c r="E238" t="s">
        <v>1517</v>
      </c>
      <c r="F238">
        <v>13</v>
      </c>
      <c r="G238">
        <v>2351.59</v>
      </c>
      <c r="H238">
        <v>30570.67</v>
      </c>
      <c r="J238">
        <v>45243</v>
      </c>
      <c r="K238" t="str">
        <v>West</v>
      </c>
      <c r="L238" t="str">
        <v>Maharashtra</v>
      </c>
      <c r="M238" t="str">
        <v>Mumbai</v>
      </c>
      <c r="N238" t="str">
        <v>Furniture</v>
      </c>
      <c r="O238">
        <v>12</v>
      </c>
      <c r="P238">
        <v>3074.45</v>
      </c>
      <c r="Q238">
        <v>36893.4</v>
      </c>
    </row>
    <row r="239" spans="1:17">
      <c r="A239" s="4">
        <v>45173</v>
      </c>
      <c r="B239" t="s">
        <v>2041</v>
      </c>
      <c r="C239" t="s">
        <v>3054</v>
      </c>
      <c r="D239" t="s">
        <v>4239</v>
      </c>
      <c r="E239" t="s">
        <v>1517</v>
      </c>
      <c r="F239">
        <v>8</v>
      </c>
      <c r="G239">
        <v>1410.46</v>
      </c>
      <c r="H239">
        <v>11283.68</v>
      </c>
      <c r="J239">
        <v>45209</v>
      </c>
      <c r="K239" t="str">
        <v>West</v>
      </c>
      <c r="L239" t="str">
        <v>Maharashtra</v>
      </c>
      <c r="M239" t="str">
        <v>Mumbai</v>
      </c>
      <c r="N239" t="str">
        <v>Stationery</v>
      </c>
      <c r="O239">
        <v>15</v>
      </c>
      <c r="P239">
        <v>4657.82</v>
      </c>
      <c r="Q239">
        <v>69867.3</v>
      </c>
    </row>
    <row r="240" spans="1:17">
      <c r="A240" s="4">
        <v>45095</v>
      </c>
      <c r="B240" t="s">
        <v>2041</v>
      </c>
      <c r="C240" t="s">
        <v>3056</v>
      </c>
      <c r="D240" t="s">
        <v>4245</v>
      </c>
      <c r="E240" t="s">
        <v>4235</v>
      </c>
      <c r="F240">
        <v>2</v>
      </c>
      <c r="G240">
        <v>4032.05</v>
      </c>
      <c r="H240">
        <v>8064.1</v>
      </c>
      <c r="J240">
        <v>45154</v>
      </c>
      <c r="K240" t="str">
        <v>West</v>
      </c>
      <c r="L240" t="str">
        <v>Maharashtra</v>
      </c>
      <c r="M240" t="str">
        <v>Nagpur</v>
      </c>
      <c r="N240" t="str">
        <v>Furniture</v>
      </c>
      <c r="O240">
        <v>11</v>
      </c>
      <c r="P240">
        <v>3646.35</v>
      </c>
      <c r="Q240">
        <v>40109.85</v>
      </c>
    </row>
    <row r="241" spans="1:17">
      <c r="A241" s="4">
        <v>45061</v>
      </c>
      <c r="B241" t="s">
        <v>2041</v>
      </c>
      <c r="C241" t="s">
        <v>3054</v>
      </c>
      <c r="D241" t="s">
        <v>4236</v>
      </c>
      <c r="E241" t="s">
        <v>1514</v>
      </c>
      <c r="F241">
        <v>16</v>
      </c>
      <c r="G241">
        <v>325.52</v>
      </c>
      <c r="H241">
        <v>5208.32</v>
      </c>
      <c r="J241">
        <v>45158</v>
      </c>
      <c r="K241" t="str">
        <v>West</v>
      </c>
      <c r="L241" t="str">
        <v>Maharashtra</v>
      </c>
      <c r="M241" t="str">
        <v>Nagpur</v>
      </c>
      <c r="N241" t="str">
        <v>Stationery</v>
      </c>
      <c r="O241">
        <v>2</v>
      </c>
      <c r="P241">
        <v>3385.43</v>
      </c>
      <c r="Q241">
        <v>6770.86</v>
      </c>
    </row>
    <row r="242" spans="1:17">
      <c r="A242" s="4">
        <v>45112</v>
      </c>
      <c r="B242" t="s">
        <v>2039</v>
      </c>
      <c r="C242" t="s">
        <v>3052</v>
      </c>
      <c r="D242" t="s">
        <v>4241</v>
      </c>
      <c r="E242" t="s">
        <v>1518</v>
      </c>
      <c r="F242">
        <v>17</v>
      </c>
      <c r="G242">
        <v>4427.79</v>
      </c>
      <c r="H242">
        <v>75272.429999999993</v>
      </c>
      <c r="J242">
        <v>45134</v>
      </c>
      <c r="K242" t="str">
        <v>West</v>
      </c>
      <c r="L242" t="str">
        <v>Maharashtra</v>
      </c>
      <c r="M242" t="str">
        <v>Nagpur</v>
      </c>
      <c r="N242" t="str">
        <v>Electronics</v>
      </c>
      <c r="O242">
        <v>12</v>
      </c>
      <c r="P242">
        <v>1333.81</v>
      </c>
      <c r="Q242">
        <v>16005.72</v>
      </c>
    </row>
    <row r="243" spans="1:17">
      <c r="A243" s="4">
        <v>45004</v>
      </c>
      <c r="B243" t="s">
        <v>2041</v>
      </c>
      <c r="C243" t="s">
        <v>3054</v>
      </c>
      <c r="D243" t="s">
        <v>4239</v>
      </c>
      <c r="E243" t="s">
        <v>4235</v>
      </c>
      <c r="F243">
        <v>6</v>
      </c>
      <c r="G243">
        <v>484.95</v>
      </c>
      <c r="H243">
        <v>2909.7</v>
      </c>
      <c r="J243">
        <v>45047</v>
      </c>
      <c r="K243" t="str">
        <v>West</v>
      </c>
      <c r="L243" t="str">
        <v>Maharashtra</v>
      </c>
      <c r="M243" t="str">
        <v>Mumbai</v>
      </c>
      <c r="N243" t="str">
        <v>Groceries</v>
      </c>
      <c r="O243">
        <v>5</v>
      </c>
      <c r="P243">
        <v>1204.6400000000001</v>
      </c>
      <c r="Q243">
        <v>6023.2</v>
      </c>
    </row>
    <row r="244" spans="1:17">
      <c r="A244" s="4">
        <v>45047</v>
      </c>
      <c r="B244" t="s">
        <v>2039</v>
      </c>
      <c r="C244" t="s">
        <v>3053</v>
      </c>
      <c r="D244" t="s">
        <v>4232</v>
      </c>
      <c r="E244" t="s">
        <v>4235</v>
      </c>
      <c r="F244">
        <v>5</v>
      </c>
      <c r="G244">
        <v>1204.6400000000001</v>
      </c>
      <c r="H244">
        <v>6023.2</v>
      </c>
      <c r="J244">
        <v>45177</v>
      </c>
      <c r="K244" t="str">
        <v>West</v>
      </c>
      <c r="L244" t="str">
        <v>Maharashtra</v>
      </c>
      <c r="M244" t="str">
        <v>Mumbai</v>
      </c>
      <c r="N244" t="str">
        <v>Electronics</v>
      </c>
      <c r="O244">
        <v>4</v>
      </c>
      <c r="P244">
        <v>3725.78</v>
      </c>
      <c r="Q244">
        <v>14903.12</v>
      </c>
    </row>
    <row r="245" spans="1:17">
      <c r="A245" s="4">
        <v>45042</v>
      </c>
      <c r="B245" t="s">
        <v>2041</v>
      </c>
      <c r="C245" t="s">
        <v>3056</v>
      </c>
      <c r="D245" t="s">
        <v>4240</v>
      </c>
      <c r="E245" t="s">
        <v>1516</v>
      </c>
      <c r="F245">
        <v>18</v>
      </c>
      <c r="G245">
        <v>1576.88</v>
      </c>
      <c r="H245">
        <v>28383.84</v>
      </c>
      <c r="J245">
        <v>44939</v>
      </c>
      <c r="K245" t="str">
        <v>West</v>
      </c>
      <c r="L245" t="str">
        <v>Maharashtra</v>
      </c>
      <c r="M245" t="str">
        <v>Pune</v>
      </c>
      <c r="N245" t="str">
        <v>Stationery</v>
      </c>
      <c r="O245">
        <v>18</v>
      </c>
      <c r="P245">
        <v>4721.4399999999996</v>
      </c>
      <c r="Q245">
        <v>84985.919999999998</v>
      </c>
    </row>
    <row r="246" spans="1:17">
      <c r="A246" s="4">
        <v>45265</v>
      </c>
      <c r="B246" t="s">
        <v>2041</v>
      </c>
      <c r="C246" t="s">
        <v>3054</v>
      </c>
      <c r="D246" t="s">
        <v>4239</v>
      </c>
      <c r="E246" t="s">
        <v>1514</v>
      </c>
      <c r="F246">
        <v>13</v>
      </c>
      <c r="G246">
        <v>3190.8</v>
      </c>
      <c r="H246">
        <v>41480.400000000001</v>
      </c>
      <c r="J246">
        <v>44961</v>
      </c>
      <c r="K246" t="str">
        <v>West</v>
      </c>
      <c r="L246" t="str">
        <v>Maharashtra</v>
      </c>
      <c r="M246" t="str">
        <v>Nagpur</v>
      </c>
      <c r="N246" t="str">
        <v>Stationery</v>
      </c>
      <c r="O246">
        <v>8</v>
      </c>
      <c r="P246">
        <v>4290.04</v>
      </c>
      <c r="Q246">
        <v>34320.32</v>
      </c>
    </row>
    <row r="247" spans="1:17">
      <c r="A247" s="4">
        <v>45258</v>
      </c>
      <c r="B247" t="s">
        <v>2041</v>
      </c>
      <c r="C247" t="s">
        <v>3054</v>
      </c>
      <c r="D247" t="s">
        <v>4236</v>
      </c>
      <c r="E247" t="s">
        <v>4235</v>
      </c>
      <c r="F247">
        <v>13</v>
      </c>
      <c r="G247">
        <v>2347.66</v>
      </c>
      <c r="H247">
        <v>30519.58</v>
      </c>
      <c r="J247">
        <v>45117</v>
      </c>
      <c r="K247" t="str">
        <v>West</v>
      </c>
      <c r="L247" t="str">
        <v>Maharashtra</v>
      </c>
      <c r="M247" t="str">
        <v>Nagpur</v>
      </c>
      <c r="N247" t="str">
        <v>Groceries</v>
      </c>
      <c r="O247">
        <v>20</v>
      </c>
      <c r="P247">
        <v>2415.86</v>
      </c>
      <c r="Q247">
        <v>48317.2</v>
      </c>
    </row>
    <row r="248" spans="1:17">
      <c r="A248" s="4">
        <v>44942</v>
      </c>
      <c r="B248" t="s">
        <v>2039</v>
      </c>
      <c r="C248" t="s">
        <v>3052</v>
      </c>
      <c r="D248" t="s">
        <v>4242</v>
      </c>
      <c r="E248" t="s">
        <v>1517</v>
      </c>
      <c r="F248">
        <v>18</v>
      </c>
      <c r="G248">
        <v>3524.11</v>
      </c>
      <c r="H248">
        <v>63433.98</v>
      </c>
      <c r="J248">
        <v>45273</v>
      </c>
      <c r="K248" t="str">
        <v>West</v>
      </c>
      <c r="L248" t="str">
        <v>Maharashtra</v>
      </c>
      <c r="M248" t="str">
        <v>Mumbai</v>
      </c>
      <c r="N248" t="str">
        <v>Clothing</v>
      </c>
      <c r="O248">
        <v>11</v>
      </c>
      <c r="P248">
        <v>2097.48</v>
      </c>
      <c r="Q248">
        <v>23072.28</v>
      </c>
    </row>
    <row r="249" spans="1:17">
      <c r="A249" s="4">
        <v>45015</v>
      </c>
      <c r="B249" t="s">
        <v>2039</v>
      </c>
      <c r="C249" t="s">
        <v>3052</v>
      </c>
      <c r="D249" t="s">
        <v>4242</v>
      </c>
      <c r="E249" t="s">
        <v>4235</v>
      </c>
      <c r="F249">
        <v>9</v>
      </c>
      <c r="G249">
        <v>888.33</v>
      </c>
      <c r="H249">
        <v>7994.97</v>
      </c>
      <c r="J249">
        <v>45050</v>
      </c>
      <c r="K249" t="str">
        <v>West</v>
      </c>
      <c r="L249" t="str">
        <v>Maharashtra</v>
      </c>
      <c r="M249" t="str">
        <v>Nagpur</v>
      </c>
      <c r="N249" t="str">
        <v>Groceries</v>
      </c>
      <c r="O249">
        <v>19</v>
      </c>
      <c r="P249">
        <v>430.16</v>
      </c>
      <c r="Q249">
        <v>8173.04</v>
      </c>
    </row>
    <row r="250" spans="1:17">
      <c r="A250" s="4">
        <v>45113</v>
      </c>
      <c r="B250" t="s">
        <v>2039</v>
      </c>
      <c r="C250" t="s">
        <v>3052</v>
      </c>
      <c r="D250" t="s">
        <v>4241</v>
      </c>
      <c r="E250" t="s">
        <v>4235</v>
      </c>
      <c r="F250">
        <v>8</v>
      </c>
      <c r="G250">
        <v>1484.56</v>
      </c>
      <c r="H250">
        <v>11876.48</v>
      </c>
      <c r="J250">
        <v>45215</v>
      </c>
      <c r="K250" t="str">
        <v>West</v>
      </c>
      <c r="L250" t="str">
        <v>Maharashtra</v>
      </c>
      <c r="M250" t="str">
        <v>Nagpur</v>
      </c>
      <c r="N250" t="str">
        <v>Furniture</v>
      </c>
      <c r="O250">
        <v>9</v>
      </c>
      <c r="P250">
        <v>3678.86</v>
      </c>
      <c r="Q250">
        <v>33109.74</v>
      </c>
    </row>
    <row r="251" spans="1:17">
      <c r="A251" s="4">
        <v>45177</v>
      </c>
      <c r="B251" t="s">
        <v>2039</v>
      </c>
      <c r="C251" t="s">
        <v>3053</v>
      </c>
      <c r="D251" t="s">
        <v>4232</v>
      </c>
      <c r="E251" t="s">
        <v>1514</v>
      </c>
      <c r="F251">
        <v>4</v>
      </c>
      <c r="G251">
        <v>3725.78</v>
      </c>
      <c r="H251">
        <v>14903.12</v>
      </c>
      <c r="J251">
        <v>45121</v>
      </c>
      <c r="K251" t="str">
        <v>West</v>
      </c>
      <c r="L251" t="str">
        <v>Maharashtra</v>
      </c>
      <c r="M251" t="str">
        <v>Nagpur</v>
      </c>
      <c r="N251" t="str">
        <v>Stationery</v>
      </c>
      <c r="O251">
        <v>5</v>
      </c>
      <c r="P251">
        <v>4035.07</v>
      </c>
      <c r="Q251">
        <v>20175.349999999999</v>
      </c>
    </row>
    <row r="252" spans="1:17">
      <c r="A252" s="4">
        <v>44939</v>
      </c>
      <c r="B252" t="s">
        <v>2039</v>
      </c>
      <c r="C252" t="s">
        <v>3053</v>
      </c>
      <c r="D252" t="s">
        <v>4243</v>
      </c>
      <c r="E252" t="s">
        <v>1518</v>
      </c>
      <c r="F252">
        <v>18</v>
      </c>
      <c r="G252">
        <v>4721.4399999999996</v>
      </c>
      <c r="H252">
        <v>84985.919999999998</v>
      </c>
      <c r="J252">
        <v>45070</v>
      </c>
      <c r="K252" t="str">
        <v>West</v>
      </c>
      <c r="L252" t="str">
        <v>Maharashtra</v>
      </c>
      <c r="M252" t="str">
        <v>Nagpur</v>
      </c>
      <c r="N252" t="str">
        <v>Furniture</v>
      </c>
      <c r="O252">
        <v>3</v>
      </c>
      <c r="P252">
        <v>2082</v>
      </c>
      <c r="Q252">
        <v>6246</v>
      </c>
    </row>
    <row r="253" spans="1:17">
      <c r="A253" s="4">
        <v>45171</v>
      </c>
      <c r="B253" t="s">
        <v>2041</v>
      </c>
      <c r="C253" t="s">
        <v>3054</v>
      </c>
      <c r="D253" t="s">
        <v>4236</v>
      </c>
      <c r="E253" t="s">
        <v>1517</v>
      </c>
      <c r="F253">
        <v>15</v>
      </c>
      <c r="G253">
        <v>4426.4399999999996</v>
      </c>
      <c r="H253">
        <v>66396.600000000006</v>
      </c>
      <c r="J253">
        <v>45185</v>
      </c>
      <c r="K253" t="str">
        <v>West</v>
      </c>
      <c r="L253" t="str">
        <v>Maharashtra</v>
      </c>
      <c r="M253" t="str">
        <v>Nagpur</v>
      </c>
      <c r="N253" t="str">
        <v>Groceries</v>
      </c>
      <c r="O253">
        <v>8</v>
      </c>
      <c r="P253">
        <v>3372.86</v>
      </c>
      <c r="Q253">
        <v>26982.880000000001</v>
      </c>
    </row>
    <row r="254" spans="1:17">
      <c r="A254" s="4">
        <v>45052</v>
      </c>
      <c r="B254" t="s">
        <v>2041</v>
      </c>
      <c r="C254" t="s">
        <v>3056</v>
      </c>
      <c r="D254" t="s">
        <v>4245</v>
      </c>
      <c r="E254" t="s">
        <v>1516</v>
      </c>
      <c r="F254">
        <v>1</v>
      </c>
      <c r="G254">
        <v>1219.0999999999999</v>
      </c>
      <c r="H254">
        <v>1219.0999999999999</v>
      </c>
      <c r="J254">
        <v>45229</v>
      </c>
      <c r="K254" t="str">
        <v>West</v>
      </c>
      <c r="L254" t="str">
        <v>Maharashtra</v>
      </c>
      <c r="M254" t="str">
        <v>Mumbai</v>
      </c>
      <c r="N254" t="str">
        <v>Electronics</v>
      </c>
      <c r="O254">
        <v>15</v>
      </c>
      <c r="P254">
        <v>1113.76</v>
      </c>
      <c r="Q254">
        <v>16706.400000000001</v>
      </c>
    </row>
    <row r="255" spans="1:17">
      <c r="A255" s="4">
        <v>45152</v>
      </c>
      <c r="B255" t="s">
        <v>2042</v>
      </c>
      <c r="C255" t="s">
        <v>3055</v>
      </c>
      <c r="D255" t="s">
        <v>4247</v>
      </c>
      <c r="E255" t="s">
        <v>1516</v>
      </c>
      <c r="F255">
        <v>8</v>
      </c>
      <c r="G255">
        <v>2628.31</v>
      </c>
      <c r="H255">
        <v>21026.48</v>
      </c>
      <c r="J255">
        <v>45161</v>
      </c>
      <c r="K255" t="str">
        <v>West</v>
      </c>
      <c r="L255" t="str">
        <v>Maharashtra</v>
      </c>
      <c r="M255" t="str">
        <v>Mumbai</v>
      </c>
      <c r="N255" t="str">
        <v>Groceries</v>
      </c>
      <c r="O255">
        <v>20</v>
      </c>
      <c r="P255">
        <v>1100.3800000000001</v>
      </c>
      <c r="Q255">
        <v>22007.599999999999</v>
      </c>
    </row>
    <row r="256" spans="1:17">
      <c r="A256" s="4">
        <v>45272</v>
      </c>
      <c r="B256" t="s">
        <v>2041</v>
      </c>
      <c r="C256" t="s">
        <v>3056</v>
      </c>
      <c r="D256" t="s">
        <v>4233</v>
      </c>
      <c r="E256" t="s">
        <v>1514</v>
      </c>
      <c r="F256">
        <v>18</v>
      </c>
      <c r="G256">
        <v>2784.49</v>
      </c>
      <c r="H256">
        <v>50120.82</v>
      </c>
      <c r="J256">
        <v>44982</v>
      </c>
      <c r="K256" t="str">
        <v>West</v>
      </c>
      <c r="L256" t="str">
        <v>Maharashtra</v>
      </c>
      <c r="M256" t="str">
        <v>Mumbai</v>
      </c>
      <c r="N256" t="str">
        <v>Clothing</v>
      </c>
      <c r="O256">
        <v>5</v>
      </c>
      <c r="P256">
        <v>3926.26</v>
      </c>
      <c r="Q256">
        <v>19631.3</v>
      </c>
    </row>
    <row r="257" spans="1:17">
      <c r="A257" s="4">
        <v>45156</v>
      </c>
      <c r="B257" t="s">
        <v>2039</v>
      </c>
      <c r="C257" t="s">
        <v>3052</v>
      </c>
      <c r="D257" t="s">
        <v>4242</v>
      </c>
      <c r="E257" t="s">
        <v>4235</v>
      </c>
      <c r="F257">
        <v>16</v>
      </c>
      <c r="G257">
        <v>1907.95</v>
      </c>
      <c r="H257">
        <v>30527.200000000001</v>
      </c>
      <c r="J257">
        <v>45202</v>
      </c>
      <c r="K257" t="str">
        <v>West</v>
      </c>
      <c r="L257" t="str">
        <v>Maharashtra</v>
      </c>
      <c r="M257" t="str">
        <v>Mumbai</v>
      </c>
      <c r="N257" t="str">
        <v>Stationery</v>
      </c>
      <c r="O257">
        <v>11</v>
      </c>
      <c r="P257">
        <v>1316.18</v>
      </c>
      <c r="Q257">
        <v>14477.98</v>
      </c>
    </row>
    <row r="258" spans="1:17">
      <c r="A258" s="4">
        <v>45047</v>
      </c>
      <c r="B258" t="s">
        <v>2041</v>
      </c>
      <c r="C258" t="s">
        <v>3056</v>
      </c>
      <c r="D258" t="s">
        <v>4240</v>
      </c>
      <c r="E258" t="s">
        <v>1516</v>
      </c>
      <c r="F258">
        <v>15</v>
      </c>
      <c r="G258">
        <v>1712.05</v>
      </c>
      <c r="H258">
        <v>25680.75</v>
      </c>
      <c r="J258">
        <v>45119</v>
      </c>
      <c r="K258" t="str">
        <v>West</v>
      </c>
      <c r="L258" t="str">
        <v>Maharashtra</v>
      </c>
      <c r="M258" t="str">
        <v>Mumbai</v>
      </c>
      <c r="N258" t="str">
        <v>Electronics</v>
      </c>
      <c r="O258">
        <v>9</v>
      </c>
      <c r="P258">
        <v>4757.53</v>
      </c>
      <c r="Q258">
        <v>42817.77</v>
      </c>
    </row>
    <row r="259" spans="1:17">
      <c r="A259" s="4">
        <v>44945</v>
      </c>
      <c r="B259" t="s">
        <v>2039</v>
      </c>
      <c r="C259" t="s">
        <v>3052</v>
      </c>
      <c r="D259" t="s">
        <v>4242</v>
      </c>
      <c r="E259" t="s">
        <v>1517</v>
      </c>
      <c r="F259">
        <v>15</v>
      </c>
      <c r="G259">
        <v>2167.91</v>
      </c>
      <c r="H259">
        <v>32518.65</v>
      </c>
      <c r="J259">
        <v>45001</v>
      </c>
      <c r="K259" t="str">
        <v>West</v>
      </c>
      <c r="L259" t="str">
        <v>Maharashtra</v>
      </c>
      <c r="M259" t="str">
        <v>Nagpur</v>
      </c>
      <c r="N259" t="str">
        <v>Clothing</v>
      </c>
      <c r="O259">
        <v>4</v>
      </c>
      <c r="P259">
        <v>1256.3399999999999</v>
      </c>
      <c r="Q259">
        <v>5025.3599999999997</v>
      </c>
    </row>
    <row r="260" spans="1:17">
      <c r="A260" s="4">
        <v>45232</v>
      </c>
      <c r="B260" t="s">
        <v>2041</v>
      </c>
      <c r="C260" t="s">
        <v>3056</v>
      </c>
      <c r="D260" t="s">
        <v>4233</v>
      </c>
      <c r="E260" t="s">
        <v>1516</v>
      </c>
      <c r="F260">
        <v>9</v>
      </c>
      <c r="G260">
        <v>228.49</v>
      </c>
      <c r="H260">
        <v>2056.41</v>
      </c>
      <c r="J260">
        <v>45214</v>
      </c>
      <c r="K260" t="str">
        <v>West</v>
      </c>
      <c r="L260" t="str">
        <v>Maharashtra</v>
      </c>
      <c r="M260" t="str">
        <v>Pune</v>
      </c>
      <c r="N260" t="str">
        <v>Clothing</v>
      </c>
      <c r="O260">
        <v>17</v>
      </c>
      <c r="P260">
        <v>1307.24</v>
      </c>
      <c r="Q260">
        <v>22223.08</v>
      </c>
    </row>
    <row r="261" spans="1:17">
      <c r="A261" s="4">
        <v>44953</v>
      </c>
      <c r="B261" t="s">
        <v>2042</v>
      </c>
      <c r="C261" t="s">
        <v>3055</v>
      </c>
      <c r="D261" t="s">
        <v>4246</v>
      </c>
      <c r="E261" t="s">
        <v>1517</v>
      </c>
      <c r="F261">
        <v>9</v>
      </c>
      <c r="G261">
        <v>3095.35</v>
      </c>
      <c r="H261">
        <v>27858.15</v>
      </c>
      <c r="J261">
        <v>44971</v>
      </c>
      <c r="K261" t="str">
        <v>West</v>
      </c>
      <c r="L261" t="str">
        <v>Maharashtra</v>
      </c>
      <c r="M261" t="str">
        <v>Mumbai</v>
      </c>
      <c r="N261" t="str">
        <v>Clothing</v>
      </c>
      <c r="O261">
        <v>15</v>
      </c>
      <c r="P261">
        <v>4822.26</v>
      </c>
      <c r="Q261">
        <v>72333.899999999994</v>
      </c>
    </row>
    <row r="262" spans="1:17">
      <c r="A262" s="4">
        <v>44955</v>
      </c>
      <c r="B262" t="s">
        <v>2039</v>
      </c>
      <c r="C262" t="s">
        <v>3052</v>
      </c>
      <c r="D262" t="s">
        <v>4244</v>
      </c>
      <c r="E262" t="s">
        <v>1514</v>
      </c>
      <c r="F262">
        <v>5</v>
      </c>
      <c r="G262">
        <v>714.68</v>
      </c>
      <c r="H262">
        <v>3573.4</v>
      </c>
      <c r="J262">
        <v>45171</v>
      </c>
      <c r="K262" t="str">
        <v>West</v>
      </c>
      <c r="L262" t="str">
        <v>Maharashtra</v>
      </c>
      <c r="M262" t="str">
        <v>Nagpur</v>
      </c>
      <c r="N262" t="str">
        <v>Furniture</v>
      </c>
      <c r="O262">
        <v>2</v>
      </c>
      <c r="P262">
        <v>1695.6</v>
      </c>
      <c r="Q262">
        <v>3391.2</v>
      </c>
    </row>
    <row r="263" spans="1:17">
      <c r="A263" s="4">
        <v>45226</v>
      </c>
      <c r="B263" t="s">
        <v>2041</v>
      </c>
      <c r="C263" t="s">
        <v>3056</v>
      </c>
      <c r="D263" t="s">
        <v>4233</v>
      </c>
      <c r="E263" t="s">
        <v>1518</v>
      </c>
      <c r="F263">
        <v>15</v>
      </c>
      <c r="G263">
        <v>4545.26</v>
      </c>
      <c r="H263">
        <v>68178.899999999994</v>
      </c>
      <c r="J263">
        <v>44978</v>
      </c>
      <c r="K263" t="str">
        <v>West</v>
      </c>
      <c r="L263" t="str">
        <v>Maharashtra</v>
      </c>
      <c r="M263" t="str">
        <v>Mumbai</v>
      </c>
      <c r="N263" t="str">
        <v>Furniture</v>
      </c>
      <c r="O263">
        <v>4</v>
      </c>
      <c r="P263">
        <v>1831.79</v>
      </c>
      <c r="Q263">
        <v>7327.16</v>
      </c>
    </row>
    <row r="264" spans="1:17">
      <c r="A264" s="4">
        <v>45212</v>
      </c>
      <c r="B264" t="s">
        <v>2039</v>
      </c>
      <c r="C264" t="s">
        <v>3052</v>
      </c>
      <c r="D264" t="s">
        <v>4241</v>
      </c>
      <c r="E264" t="s">
        <v>1514</v>
      </c>
      <c r="F264">
        <v>20</v>
      </c>
      <c r="G264">
        <v>2133.5300000000002</v>
      </c>
      <c r="H264">
        <v>42670.6</v>
      </c>
      <c r="J264">
        <v>45199</v>
      </c>
      <c r="K264" t="str">
        <v>West</v>
      </c>
      <c r="L264" t="str">
        <v>Maharashtra</v>
      </c>
      <c r="M264" t="str">
        <v>Pune</v>
      </c>
      <c r="N264" t="str">
        <v>Groceries</v>
      </c>
      <c r="O264">
        <v>12</v>
      </c>
      <c r="P264">
        <v>3895.88</v>
      </c>
      <c r="Q264">
        <v>46750.559999999998</v>
      </c>
    </row>
    <row r="265" spans="1:17">
      <c r="A265" s="4">
        <v>45033</v>
      </c>
      <c r="B265" t="s">
        <v>2042</v>
      </c>
      <c r="C265" t="s">
        <v>3055</v>
      </c>
      <c r="D265" t="s">
        <v>4246</v>
      </c>
      <c r="E265" t="s">
        <v>1516</v>
      </c>
      <c r="F265">
        <v>13</v>
      </c>
      <c r="G265">
        <v>993.43</v>
      </c>
      <c r="H265">
        <v>12914.59</v>
      </c>
      <c r="J265">
        <v>45180</v>
      </c>
      <c r="K265" t="str">
        <v>West</v>
      </c>
      <c r="L265" t="str">
        <v>Maharashtra</v>
      </c>
      <c r="M265" t="str">
        <v>Nagpur</v>
      </c>
      <c r="N265" t="str">
        <v>Clothing</v>
      </c>
      <c r="O265">
        <v>3</v>
      </c>
      <c r="P265">
        <v>116.58</v>
      </c>
      <c r="Q265">
        <v>349.74</v>
      </c>
    </row>
    <row r="266" spans="1:17">
      <c r="A266" s="4">
        <v>45255</v>
      </c>
      <c r="B266" t="s">
        <v>2041</v>
      </c>
      <c r="C266" t="s">
        <v>3056</v>
      </c>
      <c r="D266" t="s">
        <v>4240</v>
      </c>
      <c r="E266" t="s">
        <v>1518</v>
      </c>
      <c r="F266">
        <v>15</v>
      </c>
      <c r="G266">
        <v>2081.27</v>
      </c>
      <c r="H266">
        <v>31219.05</v>
      </c>
      <c r="J266">
        <v>45024</v>
      </c>
      <c r="K266" t="str">
        <v>West</v>
      </c>
      <c r="L266" t="str">
        <v>Maharashtra</v>
      </c>
      <c r="M266" t="str">
        <v>Mumbai</v>
      </c>
      <c r="N266" t="str">
        <v>Clothing</v>
      </c>
      <c r="O266">
        <v>1</v>
      </c>
      <c r="P266">
        <v>3847.65</v>
      </c>
      <c r="Q266">
        <v>3847.65</v>
      </c>
    </row>
    <row r="267" spans="1:17">
      <c r="A267" s="4">
        <v>45275</v>
      </c>
      <c r="B267" t="s">
        <v>2041</v>
      </c>
      <c r="C267" t="s">
        <v>3054</v>
      </c>
      <c r="D267" t="s">
        <v>4236</v>
      </c>
      <c r="E267" t="s">
        <v>1516</v>
      </c>
      <c r="F267">
        <v>12</v>
      </c>
      <c r="G267">
        <v>2882.46</v>
      </c>
      <c r="H267">
        <v>34589.519999999997</v>
      </c>
      <c r="J267">
        <v>45167</v>
      </c>
      <c r="K267" t="str">
        <v>West</v>
      </c>
      <c r="L267" t="str">
        <v>Maharashtra</v>
      </c>
      <c r="M267" t="str">
        <v>Mumbai</v>
      </c>
      <c r="N267" t="str">
        <v>Stationery</v>
      </c>
      <c r="O267">
        <v>2</v>
      </c>
      <c r="P267">
        <v>816.12</v>
      </c>
      <c r="Q267">
        <v>1632.24</v>
      </c>
    </row>
    <row r="268" spans="1:17">
      <c r="A268" s="4">
        <v>45254</v>
      </c>
      <c r="B268" t="s">
        <v>2039</v>
      </c>
      <c r="C268" t="s">
        <v>3052</v>
      </c>
      <c r="D268" t="s">
        <v>4244</v>
      </c>
      <c r="E268" t="s">
        <v>1517</v>
      </c>
      <c r="F268">
        <v>8</v>
      </c>
      <c r="G268">
        <v>4169.8999999999996</v>
      </c>
      <c r="H268">
        <v>33359.199999999997</v>
      </c>
      <c r="J268">
        <v>45243</v>
      </c>
      <c r="K268" t="str">
        <v>West</v>
      </c>
      <c r="L268" t="str">
        <v>Maharashtra</v>
      </c>
      <c r="M268" t="str">
        <v>Pune</v>
      </c>
      <c r="N268" t="str">
        <v>Groceries</v>
      </c>
      <c r="O268">
        <v>3</v>
      </c>
      <c r="P268">
        <v>2214.86</v>
      </c>
      <c r="Q268">
        <v>6644.58</v>
      </c>
    </row>
    <row r="269" spans="1:17">
      <c r="A269" s="4">
        <v>45000</v>
      </c>
      <c r="B269" t="s">
        <v>2042</v>
      </c>
      <c r="C269" t="s">
        <v>3055</v>
      </c>
      <c r="D269" t="s">
        <v>4246</v>
      </c>
      <c r="E269" t="s">
        <v>4235</v>
      </c>
      <c r="F269">
        <v>6</v>
      </c>
      <c r="G269">
        <v>4364.67</v>
      </c>
      <c r="H269">
        <v>26188.02</v>
      </c>
      <c r="J269">
        <v>45213</v>
      </c>
      <c r="K269" t="str">
        <v>West</v>
      </c>
      <c r="L269" t="str">
        <v>Maharashtra</v>
      </c>
      <c r="M269" t="str">
        <v>Nagpur</v>
      </c>
      <c r="N269" t="str">
        <v>Groceries</v>
      </c>
      <c r="O269">
        <v>5</v>
      </c>
      <c r="P269">
        <v>1141.32</v>
      </c>
      <c r="Q269">
        <v>5706.6</v>
      </c>
    </row>
    <row r="270" spans="1:17">
      <c r="A270" s="4">
        <v>44987</v>
      </c>
      <c r="B270" t="s">
        <v>2041</v>
      </c>
      <c r="C270" t="s">
        <v>3056</v>
      </c>
      <c r="D270" t="s">
        <v>4245</v>
      </c>
      <c r="E270" t="s">
        <v>1516</v>
      </c>
      <c r="F270">
        <v>17</v>
      </c>
      <c r="G270">
        <v>2924.72</v>
      </c>
      <c r="H270">
        <v>49720.24</v>
      </c>
      <c r="J270">
        <v>45133</v>
      </c>
      <c r="K270" t="str">
        <v>West</v>
      </c>
      <c r="L270" t="str">
        <v>Maharashtra</v>
      </c>
      <c r="M270" t="str">
        <v>Pune</v>
      </c>
      <c r="N270" t="str">
        <v>Furniture</v>
      </c>
      <c r="O270">
        <v>16</v>
      </c>
      <c r="P270">
        <v>2882.65</v>
      </c>
      <c r="Q270">
        <v>46122.400000000001</v>
      </c>
    </row>
    <row r="271" spans="1:17">
      <c r="A271" s="4">
        <v>44961</v>
      </c>
      <c r="B271" t="s">
        <v>2039</v>
      </c>
      <c r="C271" t="s">
        <v>3053</v>
      </c>
      <c r="D271" t="s">
        <v>4238</v>
      </c>
      <c r="E271" t="s">
        <v>1518</v>
      </c>
      <c r="F271">
        <v>8</v>
      </c>
      <c r="G271">
        <v>4290.04</v>
      </c>
      <c r="H271">
        <v>34320.32</v>
      </c>
      <c r="J271">
        <v>45040</v>
      </c>
      <c r="K271" t="str">
        <v>West</v>
      </c>
      <c r="L271" t="str">
        <v>Maharashtra</v>
      </c>
      <c r="M271" t="str">
        <v>Nagpur</v>
      </c>
      <c r="N271" t="str">
        <v>Furniture</v>
      </c>
      <c r="O271">
        <v>7</v>
      </c>
      <c r="P271">
        <v>1905.14</v>
      </c>
      <c r="Q271">
        <v>13335.98</v>
      </c>
    </row>
    <row r="272" spans="1:17">
      <c r="A272" s="4">
        <v>45161</v>
      </c>
      <c r="B272" t="s">
        <v>2041</v>
      </c>
      <c r="C272" t="s">
        <v>3054</v>
      </c>
      <c r="D272" t="s">
        <v>4239</v>
      </c>
      <c r="E272" t="s">
        <v>1514</v>
      </c>
      <c r="F272">
        <v>19</v>
      </c>
      <c r="G272">
        <v>3336.46</v>
      </c>
      <c r="H272">
        <v>63392.74</v>
      </c>
      <c r="J272">
        <v>44968</v>
      </c>
      <c r="K272" t="str">
        <v>West</v>
      </c>
      <c r="L272" t="str">
        <v>Maharashtra</v>
      </c>
      <c r="M272" t="str">
        <v>Pune</v>
      </c>
      <c r="N272" t="str">
        <v>Clothing</v>
      </c>
      <c r="O272">
        <v>13</v>
      </c>
      <c r="P272">
        <v>2745.75</v>
      </c>
      <c r="Q272">
        <v>35694.75</v>
      </c>
    </row>
    <row r="273" spans="1:17">
      <c r="A273" s="4">
        <v>45139</v>
      </c>
      <c r="B273" t="s">
        <v>2041</v>
      </c>
      <c r="C273" t="s">
        <v>3056</v>
      </c>
      <c r="D273" t="s">
        <v>4240</v>
      </c>
      <c r="E273" t="s">
        <v>1514</v>
      </c>
      <c r="F273">
        <v>20</v>
      </c>
      <c r="G273">
        <v>3728.46</v>
      </c>
      <c r="H273">
        <v>74569.2</v>
      </c>
      <c r="J273">
        <v>44998</v>
      </c>
      <c r="K273" t="str">
        <v>West</v>
      </c>
      <c r="L273" t="str">
        <v>Maharashtra</v>
      </c>
      <c r="M273" t="str">
        <v>Pune</v>
      </c>
      <c r="N273" t="str">
        <v>Electronics</v>
      </c>
      <c r="O273">
        <v>11</v>
      </c>
      <c r="P273">
        <v>4681.04</v>
      </c>
      <c r="Q273">
        <v>51491.44</v>
      </c>
    </row>
    <row r="274" spans="1:17">
      <c r="A274" s="4">
        <v>45187</v>
      </c>
      <c r="B274" t="s">
        <v>2042</v>
      </c>
      <c r="C274" t="s">
        <v>3055</v>
      </c>
      <c r="D274" t="s">
        <v>4246</v>
      </c>
      <c r="E274" t="s">
        <v>1517</v>
      </c>
      <c r="F274">
        <v>20</v>
      </c>
      <c r="G274">
        <v>1592.52</v>
      </c>
      <c r="H274">
        <v>31850.400000000001</v>
      </c>
      <c r="J274">
        <v>45106</v>
      </c>
      <c r="K274" t="str">
        <v>West</v>
      </c>
      <c r="L274" t="str">
        <v>Maharashtra</v>
      </c>
      <c r="M274" t="str">
        <v>Pune</v>
      </c>
      <c r="N274" t="str">
        <v>Stationery</v>
      </c>
      <c r="O274">
        <v>20</v>
      </c>
      <c r="P274">
        <v>1536.73</v>
      </c>
      <c r="Q274">
        <v>30734.6</v>
      </c>
    </row>
    <row r="275" spans="1:17">
      <c r="A275" s="4">
        <v>45117</v>
      </c>
      <c r="B275" t="s">
        <v>2039</v>
      </c>
      <c r="C275" t="s">
        <v>3053</v>
      </c>
      <c r="D275" t="s">
        <v>4238</v>
      </c>
      <c r="E275" t="s">
        <v>4235</v>
      </c>
      <c r="F275">
        <v>20</v>
      </c>
      <c r="G275">
        <v>2415.86</v>
      </c>
      <c r="H275">
        <v>48317.2</v>
      </c>
      <c r="J275">
        <v>45235</v>
      </c>
      <c r="K275" t="str">
        <v>West</v>
      </c>
      <c r="L275" t="str">
        <v>Maharashtra</v>
      </c>
      <c r="M275" t="str">
        <v>Nagpur</v>
      </c>
      <c r="N275" t="str">
        <v>Clothing</v>
      </c>
      <c r="O275">
        <v>17</v>
      </c>
      <c r="P275">
        <v>4082.38</v>
      </c>
      <c r="Q275">
        <v>69400.460000000006</v>
      </c>
    </row>
    <row r="276" spans="1:17">
      <c r="A276" s="4">
        <v>44971</v>
      </c>
      <c r="B276" t="s">
        <v>2041</v>
      </c>
      <c r="C276" t="s">
        <v>3054</v>
      </c>
      <c r="D276" t="s">
        <v>4236</v>
      </c>
      <c r="E276" t="s">
        <v>1518</v>
      </c>
      <c r="F276">
        <v>12</v>
      </c>
      <c r="G276">
        <v>2733.87</v>
      </c>
      <c r="H276">
        <v>32806.44</v>
      </c>
      <c r="J276">
        <v>45047</v>
      </c>
      <c r="K276" t="str">
        <v>West</v>
      </c>
      <c r="L276" t="str">
        <v>Maharashtra</v>
      </c>
      <c r="M276" t="str">
        <v>Pune</v>
      </c>
      <c r="N276" t="str">
        <v>Clothing</v>
      </c>
      <c r="O276">
        <v>7</v>
      </c>
      <c r="P276">
        <v>3931.73</v>
      </c>
      <c r="Q276">
        <v>27522.11</v>
      </c>
    </row>
    <row r="277" spans="1:17">
      <c r="A277" s="4">
        <v>45081</v>
      </c>
      <c r="B277" t="s">
        <v>2041</v>
      </c>
      <c r="C277" t="s">
        <v>3054</v>
      </c>
      <c r="D277" t="s">
        <v>4234</v>
      </c>
      <c r="E277" t="s">
        <v>1516</v>
      </c>
      <c r="F277">
        <v>20</v>
      </c>
      <c r="G277">
        <v>4398.47</v>
      </c>
      <c r="H277">
        <v>87969.4</v>
      </c>
      <c r="J277">
        <v>45233</v>
      </c>
      <c r="K277" t="str">
        <v>West</v>
      </c>
      <c r="L277" t="str">
        <v>Maharashtra</v>
      </c>
      <c r="M277" t="str">
        <v>Nagpur</v>
      </c>
      <c r="N277" t="str">
        <v>Stationery</v>
      </c>
      <c r="O277">
        <v>5</v>
      </c>
      <c r="P277">
        <v>3259.3</v>
      </c>
      <c r="Q277">
        <v>16296.5</v>
      </c>
    </row>
    <row r="278" spans="1:17">
      <c r="A278" s="4">
        <v>45068</v>
      </c>
      <c r="B278" t="s">
        <v>2042</v>
      </c>
      <c r="C278" t="s">
        <v>3055</v>
      </c>
      <c r="D278" t="s">
        <v>4237</v>
      </c>
      <c r="E278" t="s">
        <v>1518</v>
      </c>
      <c r="F278">
        <v>6</v>
      </c>
      <c r="G278">
        <v>1537.45</v>
      </c>
      <c r="H278">
        <v>9224.7000000000007</v>
      </c>
      <c r="J278">
        <v>45119</v>
      </c>
      <c r="K278" t="str">
        <v>West</v>
      </c>
      <c r="L278" t="str">
        <v>Maharashtra</v>
      </c>
      <c r="M278" t="str">
        <v>Pune</v>
      </c>
      <c r="N278" t="str">
        <v>Furniture</v>
      </c>
      <c r="O278">
        <v>16</v>
      </c>
      <c r="P278">
        <v>1933.33</v>
      </c>
      <c r="Q278">
        <v>30933.279999999999</v>
      </c>
    </row>
    <row r="279" spans="1:17">
      <c r="A279" s="4">
        <v>45247</v>
      </c>
      <c r="B279" t="s">
        <v>2039</v>
      </c>
      <c r="C279" t="s">
        <v>3052</v>
      </c>
      <c r="D279" t="s">
        <v>4244</v>
      </c>
      <c r="E279" t="s">
        <v>1516</v>
      </c>
      <c r="F279">
        <v>3</v>
      </c>
      <c r="G279">
        <v>1818.3</v>
      </c>
      <c r="H279">
        <v>5454.9</v>
      </c>
      <c r="J279">
        <v>45051</v>
      </c>
      <c r="K279" t="str">
        <v>West</v>
      </c>
      <c r="L279" t="str">
        <v>Maharashtra</v>
      </c>
      <c r="M279" t="str">
        <v>Mumbai</v>
      </c>
      <c r="N279" t="str">
        <v>Furniture</v>
      </c>
      <c r="O279">
        <v>20</v>
      </c>
      <c r="P279">
        <v>4270.08</v>
      </c>
      <c r="Q279">
        <v>85401.600000000006</v>
      </c>
    </row>
    <row r="280" spans="1:17">
      <c r="A280" s="4">
        <v>45228</v>
      </c>
      <c r="B280" t="s">
        <v>2041</v>
      </c>
      <c r="C280" t="s">
        <v>3054</v>
      </c>
      <c r="D280" t="s">
        <v>4236</v>
      </c>
      <c r="E280" t="s">
        <v>4235</v>
      </c>
      <c r="F280">
        <v>1</v>
      </c>
      <c r="G280">
        <v>1239.25</v>
      </c>
      <c r="H280">
        <v>1239.25</v>
      </c>
      <c r="J280">
        <v>44934</v>
      </c>
      <c r="K280" t="str">
        <v>West</v>
      </c>
      <c r="L280" t="str">
        <v>Maharashtra</v>
      </c>
      <c r="M280" t="str">
        <v>Pune</v>
      </c>
      <c r="N280" t="str">
        <v>Stationery</v>
      </c>
      <c r="O280">
        <v>2</v>
      </c>
      <c r="P280">
        <v>3240.32</v>
      </c>
      <c r="Q280">
        <v>6480.64</v>
      </c>
    </row>
    <row r="281" spans="1:17">
      <c r="A281" s="4">
        <v>44961</v>
      </c>
      <c r="B281" t="s">
        <v>2042</v>
      </c>
      <c r="C281" t="s">
        <v>3055</v>
      </c>
      <c r="D281" t="s">
        <v>4247</v>
      </c>
      <c r="E281" t="s">
        <v>1514</v>
      </c>
      <c r="F281">
        <v>5</v>
      </c>
      <c r="G281">
        <v>968.86</v>
      </c>
      <c r="H281">
        <v>4844.3</v>
      </c>
      <c r="J281">
        <v>45062</v>
      </c>
      <c r="K281" t="str">
        <v>West</v>
      </c>
      <c r="L281" t="str">
        <v>Maharashtra</v>
      </c>
      <c r="M281" t="str">
        <v>Nagpur</v>
      </c>
      <c r="N281" t="str">
        <v>Stationery</v>
      </c>
      <c r="O281">
        <v>3</v>
      </c>
      <c r="P281">
        <v>2618.2199999999998</v>
      </c>
      <c r="Q281">
        <v>7854.66</v>
      </c>
    </row>
    <row r="282" spans="1:17">
      <c r="A282" s="4">
        <v>45273</v>
      </c>
      <c r="B282" t="s">
        <v>2039</v>
      </c>
      <c r="C282" t="s">
        <v>3053</v>
      </c>
      <c r="D282" t="s">
        <v>4232</v>
      </c>
      <c r="E282" t="s">
        <v>1516</v>
      </c>
      <c r="F282">
        <v>11</v>
      </c>
      <c r="G282">
        <v>2097.48</v>
      </c>
      <c r="H282">
        <v>23072.28</v>
      </c>
      <c r="J282">
        <v>44956</v>
      </c>
      <c r="K282" t="str">
        <v>West</v>
      </c>
      <c r="L282" t="str">
        <v>Maharashtra</v>
      </c>
      <c r="M282" t="str">
        <v>Pune</v>
      </c>
      <c r="N282" t="str">
        <v>Electronics</v>
      </c>
      <c r="O282">
        <v>20</v>
      </c>
      <c r="P282">
        <v>486.25</v>
      </c>
      <c r="Q282">
        <v>9725</v>
      </c>
    </row>
    <row r="283" spans="1:17">
      <c r="A283" s="4">
        <v>45211</v>
      </c>
      <c r="B283" t="s">
        <v>2042</v>
      </c>
      <c r="C283" t="s">
        <v>3055</v>
      </c>
      <c r="D283" t="s">
        <v>4247</v>
      </c>
      <c r="E283" t="s">
        <v>1517</v>
      </c>
      <c r="F283">
        <v>14</v>
      </c>
      <c r="G283">
        <v>188.94</v>
      </c>
      <c r="H283">
        <v>2645.16</v>
      </c>
      <c r="J283">
        <v>45064</v>
      </c>
      <c r="K283" t="str">
        <v>West</v>
      </c>
      <c r="L283" t="str">
        <v>Maharashtra</v>
      </c>
      <c r="M283" t="str">
        <v>Pune</v>
      </c>
      <c r="N283" t="str">
        <v>Groceries</v>
      </c>
      <c r="O283">
        <v>2</v>
      </c>
      <c r="P283">
        <v>2402.5700000000002</v>
      </c>
      <c r="Q283">
        <v>4805.1400000000003</v>
      </c>
    </row>
    <row r="284" spans="1:17">
      <c r="A284" s="4">
        <v>45026</v>
      </c>
      <c r="B284" t="s">
        <v>2042</v>
      </c>
      <c r="C284" t="s">
        <v>3055</v>
      </c>
      <c r="D284" t="s">
        <v>4237</v>
      </c>
      <c r="E284" t="s">
        <v>1514</v>
      </c>
      <c r="F284">
        <v>3</v>
      </c>
      <c r="G284">
        <v>4201.09</v>
      </c>
      <c r="H284">
        <v>12603.27</v>
      </c>
      <c r="J284">
        <v>45050</v>
      </c>
      <c r="K284" t="str">
        <v>West</v>
      </c>
      <c r="L284" t="str">
        <v>Maharashtra</v>
      </c>
      <c r="M284" t="str">
        <v>Nagpur</v>
      </c>
      <c r="N284" t="str">
        <v>Groceries</v>
      </c>
      <c r="O284">
        <v>17</v>
      </c>
      <c r="P284">
        <v>2031.75</v>
      </c>
      <c r="Q284">
        <v>34539.75</v>
      </c>
    </row>
    <row r="285" spans="1:17">
      <c r="A285" s="4">
        <v>45050</v>
      </c>
      <c r="B285" t="s">
        <v>2039</v>
      </c>
      <c r="C285" t="s">
        <v>3053</v>
      </c>
      <c r="D285" t="s">
        <v>4238</v>
      </c>
      <c r="E285" t="s">
        <v>4235</v>
      </c>
      <c r="F285">
        <v>19</v>
      </c>
      <c r="G285">
        <v>430.16</v>
      </c>
      <c r="H285">
        <v>8173.04</v>
      </c>
      <c r="J285">
        <v>45289</v>
      </c>
      <c r="K285" t="str">
        <v>West</v>
      </c>
      <c r="L285" t="str">
        <v>Maharashtra</v>
      </c>
      <c r="M285" t="str">
        <v>Nagpur</v>
      </c>
      <c r="N285" t="str">
        <v>Electronics</v>
      </c>
      <c r="O285">
        <v>18</v>
      </c>
      <c r="P285">
        <v>2494.9499999999998</v>
      </c>
      <c r="Q285">
        <v>44909.1</v>
      </c>
    </row>
    <row r="286" spans="1:17">
      <c r="A286" s="4">
        <v>45274</v>
      </c>
      <c r="B286" t="s">
        <v>2042</v>
      </c>
      <c r="C286" t="s">
        <v>3055</v>
      </c>
      <c r="D286" t="s">
        <v>4237</v>
      </c>
      <c r="E286" t="s">
        <v>1517</v>
      </c>
      <c r="F286">
        <v>5</v>
      </c>
      <c r="G286">
        <v>2957.2</v>
      </c>
      <c r="H286">
        <v>14786</v>
      </c>
      <c r="J286">
        <v>44990</v>
      </c>
      <c r="K286" t="str">
        <v>West</v>
      </c>
      <c r="L286" t="str">
        <v>Maharashtra</v>
      </c>
      <c r="M286" t="str">
        <v>Mumbai</v>
      </c>
      <c r="N286" t="str">
        <v>Furniture</v>
      </c>
      <c r="O286">
        <v>1</v>
      </c>
      <c r="P286">
        <v>3059.01</v>
      </c>
      <c r="Q286">
        <v>3059.01</v>
      </c>
    </row>
    <row r="287" spans="1:17">
      <c r="A287" s="4">
        <v>44960</v>
      </c>
      <c r="B287" t="s">
        <v>2041</v>
      </c>
      <c r="C287" t="s">
        <v>3056</v>
      </c>
      <c r="D287" t="s">
        <v>4245</v>
      </c>
      <c r="E287" t="s">
        <v>1514</v>
      </c>
      <c r="F287">
        <v>7</v>
      </c>
      <c r="G287">
        <v>1164.5999999999999</v>
      </c>
      <c r="H287">
        <v>8152.2</v>
      </c>
      <c r="J287">
        <v>45174</v>
      </c>
      <c r="K287" t="str">
        <v>West</v>
      </c>
      <c r="L287" t="str">
        <v>Maharashtra</v>
      </c>
      <c r="M287" t="str">
        <v>Nagpur</v>
      </c>
      <c r="N287" t="str">
        <v>Furniture</v>
      </c>
      <c r="O287">
        <v>20</v>
      </c>
      <c r="P287">
        <v>3474.05</v>
      </c>
      <c r="Q287">
        <v>69481</v>
      </c>
    </row>
    <row r="288" spans="1:17">
      <c r="A288" s="4">
        <v>44955</v>
      </c>
      <c r="B288" t="s">
        <v>2041</v>
      </c>
      <c r="C288" t="s">
        <v>3056</v>
      </c>
      <c r="D288" t="s">
        <v>4240</v>
      </c>
      <c r="E288" t="s">
        <v>1514</v>
      </c>
      <c r="F288">
        <v>2</v>
      </c>
      <c r="G288">
        <v>161.19</v>
      </c>
      <c r="H288">
        <v>322.38</v>
      </c>
      <c r="J288">
        <v>44987</v>
      </c>
      <c r="K288" t="str">
        <v>West</v>
      </c>
      <c r="L288" t="str">
        <v>Maharashtra</v>
      </c>
      <c r="M288" t="str">
        <v>Nagpur</v>
      </c>
      <c r="N288" t="str">
        <v>Groceries</v>
      </c>
      <c r="O288">
        <v>18</v>
      </c>
      <c r="P288">
        <v>1306.19</v>
      </c>
      <c r="Q288">
        <v>23511.42</v>
      </c>
    </row>
    <row r="289" spans="1:17">
      <c r="A289" s="4">
        <v>45069</v>
      </c>
      <c r="B289" t="s">
        <v>2041</v>
      </c>
      <c r="C289" t="s">
        <v>3056</v>
      </c>
      <c r="D289" t="s">
        <v>4233</v>
      </c>
      <c r="E289" t="s">
        <v>1517</v>
      </c>
      <c r="F289">
        <v>4</v>
      </c>
      <c r="G289">
        <v>2689.7</v>
      </c>
      <c r="H289">
        <v>10758.8</v>
      </c>
      <c r="J289">
        <v>44996</v>
      </c>
      <c r="K289" t="str">
        <v>West</v>
      </c>
      <c r="L289" t="str">
        <v>Maharashtra</v>
      </c>
      <c r="M289" t="str">
        <v>Mumbai</v>
      </c>
      <c r="N289" t="str">
        <v>Clothing</v>
      </c>
      <c r="O289">
        <v>20</v>
      </c>
      <c r="P289">
        <v>1222.92</v>
      </c>
      <c r="Q289">
        <v>24458.400000000001</v>
      </c>
    </row>
    <row r="290" spans="1:17">
      <c r="A290" s="4">
        <v>45036</v>
      </c>
      <c r="B290" t="s">
        <v>2039</v>
      </c>
      <c r="C290" t="s">
        <v>3052</v>
      </c>
      <c r="D290" t="s">
        <v>4242</v>
      </c>
      <c r="E290" t="s">
        <v>1514</v>
      </c>
      <c r="F290">
        <v>16</v>
      </c>
      <c r="G290">
        <v>523.29999999999995</v>
      </c>
      <c r="H290">
        <v>8372.7999999999993</v>
      </c>
      <c r="J290">
        <v>44996</v>
      </c>
      <c r="K290" t="str">
        <v>West</v>
      </c>
      <c r="L290" t="str">
        <v>Maharashtra</v>
      </c>
      <c r="M290" t="str">
        <v>Pune</v>
      </c>
      <c r="N290" t="str">
        <v>Groceries</v>
      </c>
      <c r="O290">
        <v>5</v>
      </c>
      <c r="P290">
        <v>2583.81</v>
      </c>
      <c r="Q290">
        <v>12919.05</v>
      </c>
    </row>
    <row r="291" spans="1:17">
      <c r="A291" s="4">
        <v>45233</v>
      </c>
      <c r="B291" t="s">
        <v>2039</v>
      </c>
      <c r="C291" t="s">
        <v>3052</v>
      </c>
      <c r="D291" t="s">
        <v>4241</v>
      </c>
      <c r="E291" t="s">
        <v>1514</v>
      </c>
      <c r="F291">
        <v>3</v>
      </c>
      <c r="G291">
        <v>884.5</v>
      </c>
      <c r="H291">
        <v>2653.5</v>
      </c>
      <c r="J291">
        <v>45229</v>
      </c>
      <c r="K291" t="str">
        <v>West</v>
      </c>
      <c r="L291" t="str">
        <v>Maharashtra</v>
      </c>
      <c r="M291" t="str">
        <v>Mumbai</v>
      </c>
      <c r="N291" t="str">
        <v>Clothing</v>
      </c>
      <c r="O291">
        <v>5</v>
      </c>
      <c r="P291">
        <v>3288.58</v>
      </c>
      <c r="Q291">
        <v>16442.900000000001</v>
      </c>
    </row>
    <row r="292" spans="1:17">
      <c r="A292" s="4">
        <v>45174</v>
      </c>
      <c r="B292" t="s">
        <v>2042</v>
      </c>
      <c r="C292" t="s">
        <v>3055</v>
      </c>
      <c r="D292" t="s">
        <v>4246</v>
      </c>
      <c r="E292" t="s">
        <v>1516</v>
      </c>
      <c r="F292">
        <v>13</v>
      </c>
      <c r="G292">
        <v>3724.27</v>
      </c>
      <c r="H292">
        <v>48415.51</v>
      </c>
      <c r="J292">
        <v>45291</v>
      </c>
      <c r="K292" t="str">
        <v>West</v>
      </c>
      <c r="L292" t="str">
        <v>Maharashtra</v>
      </c>
      <c r="M292" t="str">
        <v>Pune</v>
      </c>
      <c r="N292" t="str">
        <v>Stationery</v>
      </c>
      <c r="O292">
        <v>10</v>
      </c>
      <c r="P292">
        <v>3806.67</v>
      </c>
      <c r="Q292">
        <v>38066.699999999997</v>
      </c>
    </row>
    <row r="293" spans="1:17">
      <c r="A293" s="4">
        <v>45215</v>
      </c>
      <c r="B293" t="s">
        <v>2039</v>
      </c>
      <c r="C293" t="s">
        <v>3053</v>
      </c>
      <c r="D293" t="s">
        <v>4238</v>
      </c>
      <c r="E293" t="s">
        <v>1517</v>
      </c>
      <c r="F293">
        <v>9</v>
      </c>
      <c r="G293">
        <v>3678.86</v>
      </c>
      <c r="H293">
        <v>33109.74</v>
      </c>
      <c r="J293">
        <v>45146</v>
      </c>
      <c r="K293" t="str">
        <v>West</v>
      </c>
      <c r="L293" t="str">
        <v>Maharashtra</v>
      </c>
      <c r="M293" t="str">
        <v>Mumbai</v>
      </c>
      <c r="N293" t="str">
        <v>Electronics</v>
      </c>
      <c r="O293">
        <v>6</v>
      </c>
      <c r="P293">
        <v>1701.04</v>
      </c>
      <c r="Q293">
        <v>10206.24</v>
      </c>
    </row>
    <row r="294" spans="1:17">
      <c r="A294" s="4">
        <v>45039</v>
      </c>
      <c r="B294" t="s">
        <v>2041</v>
      </c>
      <c r="C294" t="s">
        <v>3054</v>
      </c>
      <c r="D294" t="s">
        <v>4236</v>
      </c>
      <c r="E294" t="s">
        <v>1514</v>
      </c>
      <c r="F294">
        <v>3</v>
      </c>
      <c r="G294">
        <v>938.33</v>
      </c>
      <c r="H294">
        <v>2814.99</v>
      </c>
      <c r="J294">
        <v>45256</v>
      </c>
      <c r="K294" t="str">
        <v>West</v>
      </c>
      <c r="L294" t="str">
        <v>Maharashtra</v>
      </c>
      <c r="M294" t="str">
        <v>Nagpur</v>
      </c>
      <c r="N294" t="str">
        <v>Electronics</v>
      </c>
      <c r="O294">
        <v>20</v>
      </c>
      <c r="P294">
        <v>1260.25</v>
      </c>
      <c r="Q294">
        <v>25205</v>
      </c>
    </row>
    <row r="295" spans="1:17">
      <c r="A295" s="4">
        <v>45015</v>
      </c>
      <c r="B295" t="s">
        <v>2041</v>
      </c>
      <c r="C295" t="s">
        <v>3054</v>
      </c>
      <c r="D295" t="s">
        <v>4239</v>
      </c>
      <c r="E295" t="s">
        <v>1514</v>
      </c>
      <c r="F295">
        <v>17</v>
      </c>
      <c r="G295">
        <v>2664.62</v>
      </c>
      <c r="H295">
        <v>45298.54</v>
      </c>
      <c r="J295">
        <v>44969</v>
      </c>
      <c r="K295" t="str">
        <v>West</v>
      </c>
      <c r="L295" t="str">
        <v>Maharashtra</v>
      </c>
      <c r="M295" t="str">
        <v>Pune</v>
      </c>
      <c r="N295" t="str">
        <v>Groceries</v>
      </c>
      <c r="O295">
        <v>18</v>
      </c>
      <c r="P295">
        <v>3040.28</v>
      </c>
      <c r="Q295">
        <v>54725.04</v>
      </c>
    </row>
    <row r="296" spans="1:17">
      <c r="A296" s="4">
        <v>45121</v>
      </c>
      <c r="B296" t="s">
        <v>2039</v>
      </c>
      <c r="C296" t="s">
        <v>3053</v>
      </c>
      <c r="D296" t="s">
        <v>4238</v>
      </c>
      <c r="E296" t="s">
        <v>1518</v>
      </c>
      <c r="F296">
        <v>5</v>
      </c>
      <c r="G296">
        <v>4035.07</v>
      </c>
      <c r="H296">
        <v>20175.349999999999</v>
      </c>
      <c r="J296">
        <v>45279</v>
      </c>
      <c r="K296" t="str">
        <v>West</v>
      </c>
      <c r="L296" t="str">
        <v>Maharashtra</v>
      </c>
      <c r="M296" t="str">
        <v>Mumbai</v>
      </c>
      <c r="N296" t="str">
        <v>Electronics</v>
      </c>
      <c r="O296">
        <v>19</v>
      </c>
      <c r="P296">
        <v>3718.59</v>
      </c>
      <c r="Q296">
        <v>70653.210000000006</v>
      </c>
    </row>
    <row r="297" spans="1:17">
      <c r="A297" s="4">
        <v>45018</v>
      </c>
      <c r="B297" t="s">
        <v>2042</v>
      </c>
      <c r="C297" t="s">
        <v>3055</v>
      </c>
      <c r="D297" t="s">
        <v>4247</v>
      </c>
      <c r="E297" t="s">
        <v>4235</v>
      </c>
      <c r="F297">
        <v>20</v>
      </c>
      <c r="G297">
        <v>605.86</v>
      </c>
      <c r="H297">
        <v>12117.2</v>
      </c>
      <c r="J297">
        <v>45080</v>
      </c>
      <c r="K297" t="str">
        <v>West</v>
      </c>
      <c r="L297" t="str">
        <v>Maharashtra</v>
      </c>
      <c r="M297" t="str">
        <v>Nagpur</v>
      </c>
      <c r="N297" t="str">
        <v>Clothing</v>
      </c>
      <c r="O297">
        <v>16</v>
      </c>
      <c r="P297">
        <v>3599.32</v>
      </c>
      <c r="Q297">
        <v>57589.120000000003</v>
      </c>
    </row>
    <row r="298" spans="1:17">
      <c r="A298" s="4">
        <v>45070</v>
      </c>
      <c r="B298" t="s">
        <v>2039</v>
      </c>
      <c r="C298" t="s">
        <v>3053</v>
      </c>
      <c r="D298" t="s">
        <v>4238</v>
      </c>
      <c r="E298" t="s">
        <v>1517</v>
      </c>
      <c r="F298">
        <v>3</v>
      </c>
      <c r="G298">
        <v>2082</v>
      </c>
      <c r="H298">
        <v>6246</v>
      </c>
      <c r="J298">
        <v>45141</v>
      </c>
      <c r="K298" t="str">
        <v>West</v>
      </c>
      <c r="L298" t="str">
        <v>Maharashtra</v>
      </c>
      <c r="M298" t="str">
        <v>Mumbai</v>
      </c>
      <c r="N298" t="str">
        <v>Furniture</v>
      </c>
      <c r="O298">
        <v>14</v>
      </c>
      <c r="P298">
        <v>2918.42</v>
      </c>
      <c r="Q298">
        <v>40857.879999999997</v>
      </c>
    </row>
    <row r="299" spans="1:17">
      <c r="A299" s="4">
        <v>45185</v>
      </c>
      <c r="B299" t="s">
        <v>2039</v>
      </c>
      <c r="C299" t="s">
        <v>3053</v>
      </c>
      <c r="D299" t="s">
        <v>4238</v>
      </c>
      <c r="E299" t="s">
        <v>4235</v>
      </c>
      <c r="F299">
        <v>8</v>
      </c>
      <c r="G299">
        <v>3372.86</v>
      </c>
      <c r="H299">
        <v>26982.880000000001</v>
      </c>
      <c r="J299">
        <v>45287</v>
      </c>
      <c r="K299" t="str">
        <v>West</v>
      </c>
      <c r="L299" t="str">
        <v>Maharashtra</v>
      </c>
      <c r="M299" t="str">
        <v>Pune</v>
      </c>
      <c r="N299" t="str">
        <v>Stationery</v>
      </c>
      <c r="O299">
        <v>11</v>
      </c>
      <c r="P299">
        <v>923.59</v>
      </c>
      <c r="Q299">
        <v>10159.49</v>
      </c>
    </row>
    <row r="300" spans="1:17">
      <c r="A300" s="4">
        <v>45150</v>
      </c>
      <c r="B300" t="s">
        <v>2042</v>
      </c>
      <c r="C300" t="s">
        <v>3055</v>
      </c>
      <c r="D300" t="s">
        <v>4246</v>
      </c>
      <c r="E300" t="s">
        <v>1516</v>
      </c>
      <c r="F300">
        <v>15</v>
      </c>
      <c r="G300">
        <v>318.32</v>
      </c>
      <c r="H300">
        <v>4774.8</v>
      </c>
      <c r="J300">
        <v>44985</v>
      </c>
      <c r="K300" t="str">
        <v>West</v>
      </c>
      <c r="L300" t="str">
        <v>Maharashtra</v>
      </c>
      <c r="M300" t="str">
        <v>Mumbai</v>
      </c>
      <c r="N300" t="str">
        <v>Groceries</v>
      </c>
      <c r="O300">
        <v>4</v>
      </c>
      <c r="P300">
        <v>1080.1600000000001</v>
      </c>
      <c r="Q300">
        <v>4320.6400000000003</v>
      </c>
    </row>
    <row r="301" spans="1:17">
      <c r="A301" s="4">
        <v>45253</v>
      </c>
      <c r="B301" t="s">
        <v>2042</v>
      </c>
      <c r="C301" t="s">
        <v>3055</v>
      </c>
      <c r="D301" t="s">
        <v>4247</v>
      </c>
      <c r="E301" t="s">
        <v>1517</v>
      </c>
      <c r="F301">
        <v>5</v>
      </c>
      <c r="G301">
        <v>3900.9</v>
      </c>
      <c r="H301">
        <v>19504.5</v>
      </c>
      <c r="J301">
        <v>45129</v>
      </c>
      <c r="K301" t="str">
        <v>West</v>
      </c>
      <c r="L301" t="str">
        <v>Maharashtra</v>
      </c>
      <c r="M301" t="str">
        <v>Mumbai</v>
      </c>
      <c r="N301" t="str">
        <v>Clothing</v>
      </c>
      <c r="O301">
        <v>20</v>
      </c>
      <c r="P301">
        <v>2631.58</v>
      </c>
      <c r="Q301">
        <v>52631.6</v>
      </c>
    </row>
    <row r="302" spans="1:17">
      <c r="A302" s="4">
        <v>45229</v>
      </c>
      <c r="B302" t="s">
        <v>2039</v>
      </c>
      <c r="C302" t="s">
        <v>3053</v>
      </c>
      <c r="D302" t="s">
        <v>4232</v>
      </c>
      <c r="E302" t="s">
        <v>1514</v>
      </c>
      <c r="F302">
        <v>15</v>
      </c>
      <c r="G302">
        <v>1113.76</v>
      </c>
      <c r="H302">
        <v>16706.400000000001</v>
      </c>
      <c r="J302">
        <v>45257</v>
      </c>
      <c r="K302" t="str">
        <v>West</v>
      </c>
      <c r="L302" t="str">
        <v>Maharashtra</v>
      </c>
      <c r="M302" t="str">
        <v>Pune</v>
      </c>
      <c r="N302" t="str">
        <v>Stationery</v>
      </c>
      <c r="O302">
        <v>6</v>
      </c>
      <c r="P302">
        <v>177.34</v>
      </c>
      <c r="Q302">
        <v>1064.04</v>
      </c>
    </row>
    <row r="303" spans="1:17">
      <c r="A303" s="4">
        <v>45195</v>
      </c>
      <c r="B303" t="s">
        <v>2042</v>
      </c>
      <c r="C303" t="s">
        <v>3055</v>
      </c>
      <c r="D303" t="s">
        <v>4237</v>
      </c>
      <c r="E303" t="s">
        <v>4235</v>
      </c>
      <c r="F303">
        <v>9</v>
      </c>
      <c r="G303">
        <v>3458</v>
      </c>
      <c r="H303">
        <v>31122</v>
      </c>
      <c r="J303">
        <v>45279</v>
      </c>
      <c r="K303" t="str">
        <v>West</v>
      </c>
      <c r="L303" t="str">
        <v>Maharashtra</v>
      </c>
      <c r="M303" t="str">
        <v>Mumbai</v>
      </c>
      <c r="N303" t="str">
        <v>Clothing</v>
      </c>
      <c r="O303">
        <v>20</v>
      </c>
      <c r="P303">
        <v>1507.52</v>
      </c>
      <c r="Q303">
        <v>30150.400000000001</v>
      </c>
    </row>
    <row r="304" spans="1:17">
      <c r="A304" s="4">
        <v>45228</v>
      </c>
      <c r="B304" t="s">
        <v>2042</v>
      </c>
      <c r="C304" t="s">
        <v>3055</v>
      </c>
      <c r="D304" t="s">
        <v>4246</v>
      </c>
      <c r="E304" t="s">
        <v>1516</v>
      </c>
      <c r="F304">
        <v>7</v>
      </c>
      <c r="G304">
        <v>3415.15</v>
      </c>
      <c r="H304">
        <v>23906.05</v>
      </c>
      <c r="J304">
        <v>45073</v>
      </c>
      <c r="K304" t="str">
        <v>West</v>
      </c>
      <c r="L304" t="str">
        <v>Maharashtra</v>
      </c>
      <c r="M304" t="str">
        <v>Pune</v>
      </c>
      <c r="N304" t="str">
        <v>Stationery</v>
      </c>
      <c r="O304">
        <v>10</v>
      </c>
      <c r="P304">
        <v>938.57</v>
      </c>
      <c r="Q304">
        <v>9385.7000000000007</v>
      </c>
    </row>
    <row r="305" spans="1:17">
      <c r="A305" s="4">
        <v>45217</v>
      </c>
      <c r="B305" t="s">
        <v>2041</v>
      </c>
      <c r="C305" t="s">
        <v>3056</v>
      </c>
      <c r="D305" t="s">
        <v>4245</v>
      </c>
      <c r="E305" t="s">
        <v>1518</v>
      </c>
      <c r="F305">
        <v>15</v>
      </c>
      <c r="G305">
        <v>2920.62</v>
      </c>
      <c r="H305">
        <v>43809.3</v>
      </c>
      <c r="J305">
        <v>45225</v>
      </c>
      <c r="K305" t="str">
        <v>West</v>
      </c>
      <c r="L305" t="str">
        <v>Maharashtra</v>
      </c>
      <c r="M305" t="str">
        <v>Mumbai</v>
      </c>
      <c r="N305" t="str">
        <v>Stationery</v>
      </c>
      <c r="O305">
        <v>4</v>
      </c>
      <c r="P305">
        <v>4386.54</v>
      </c>
      <c r="Q305">
        <v>17546.16</v>
      </c>
    </row>
    <row r="306" spans="1:17">
      <c r="A306" s="4">
        <v>45161</v>
      </c>
      <c r="B306" t="s">
        <v>2039</v>
      </c>
      <c r="C306" t="s">
        <v>3053</v>
      </c>
      <c r="D306" t="s">
        <v>4232</v>
      </c>
      <c r="E306" t="s">
        <v>4235</v>
      </c>
      <c r="F306">
        <v>20</v>
      </c>
      <c r="G306">
        <v>1100.3800000000001</v>
      </c>
      <c r="H306">
        <v>22007.599999999999</v>
      </c>
      <c r="J306">
        <v>45044</v>
      </c>
      <c r="K306" t="str">
        <v>West</v>
      </c>
      <c r="L306" t="str">
        <v>Maharashtra</v>
      </c>
      <c r="M306" t="str">
        <v>Nagpur</v>
      </c>
      <c r="N306" t="str">
        <v>Groceries</v>
      </c>
      <c r="O306">
        <v>12</v>
      </c>
      <c r="P306">
        <v>992.16</v>
      </c>
      <c r="Q306">
        <v>11905.92</v>
      </c>
    </row>
    <row r="307" spans="1:17">
      <c r="A307" s="4">
        <v>45284</v>
      </c>
      <c r="B307" t="s">
        <v>2041</v>
      </c>
      <c r="C307" t="s">
        <v>3054</v>
      </c>
      <c r="D307" t="s">
        <v>4234</v>
      </c>
      <c r="E307" t="s">
        <v>1514</v>
      </c>
      <c r="F307">
        <v>15</v>
      </c>
      <c r="G307">
        <v>170.6</v>
      </c>
      <c r="H307">
        <v>2559</v>
      </c>
      <c r="J307">
        <v>45209</v>
      </c>
      <c r="K307" t="str">
        <v>West</v>
      </c>
      <c r="L307" t="str">
        <v>Maharashtra</v>
      </c>
      <c r="M307" t="str">
        <v>Nagpur</v>
      </c>
      <c r="N307" t="str">
        <v>Clothing</v>
      </c>
      <c r="O307">
        <v>15</v>
      </c>
      <c r="P307">
        <v>2148.0100000000002</v>
      </c>
      <c r="Q307">
        <v>32220.15</v>
      </c>
    </row>
    <row r="308" spans="1:17">
      <c r="A308" s="4">
        <v>44932</v>
      </c>
      <c r="B308" t="s">
        <v>2041</v>
      </c>
      <c r="C308" t="s">
        <v>3056</v>
      </c>
      <c r="D308" t="s">
        <v>4233</v>
      </c>
      <c r="E308" t="s">
        <v>4235</v>
      </c>
      <c r="F308">
        <v>18</v>
      </c>
      <c r="G308">
        <v>1073</v>
      </c>
      <c r="H308">
        <v>19314</v>
      </c>
      <c r="J308">
        <v>44984</v>
      </c>
      <c r="K308" t="str">
        <v>West</v>
      </c>
      <c r="L308" t="str">
        <v>Maharashtra</v>
      </c>
      <c r="M308" t="str">
        <v>Nagpur</v>
      </c>
      <c r="N308" t="str">
        <v>Stationery</v>
      </c>
      <c r="O308">
        <v>2</v>
      </c>
      <c r="P308">
        <v>2875.84</v>
      </c>
      <c r="Q308">
        <v>5751.68</v>
      </c>
    </row>
    <row r="309" spans="1:17">
      <c r="A309" s="4">
        <v>44985</v>
      </c>
      <c r="B309" t="s">
        <v>2039</v>
      </c>
      <c r="C309" t="s">
        <v>3052</v>
      </c>
      <c r="D309" t="s">
        <v>4242</v>
      </c>
      <c r="E309" t="s">
        <v>1518</v>
      </c>
      <c r="F309">
        <v>9</v>
      </c>
      <c r="G309">
        <v>3276.04</v>
      </c>
      <c r="H309">
        <v>29484.36</v>
      </c>
      <c r="J309">
        <v>45207</v>
      </c>
      <c r="K309" t="str">
        <v>West</v>
      </c>
      <c r="L309" t="str">
        <v>Maharashtra</v>
      </c>
      <c r="M309" t="str">
        <v>Pune</v>
      </c>
      <c r="N309" t="str">
        <v>Clothing</v>
      </c>
      <c r="O309">
        <v>19</v>
      </c>
      <c r="P309">
        <v>182.01</v>
      </c>
      <c r="Q309">
        <v>3458.19</v>
      </c>
    </row>
    <row r="310" spans="1:17">
      <c r="A310" s="4">
        <v>45167</v>
      </c>
      <c r="B310" t="s">
        <v>2041</v>
      </c>
      <c r="C310" t="s">
        <v>3054</v>
      </c>
      <c r="D310" t="s">
        <v>4239</v>
      </c>
      <c r="E310" t="s">
        <v>1517</v>
      </c>
      <c r="F310">
        <v>1</v>
      </c>
      <c r="G310">
        <v>3734.74</v>
      </c>
      <c r="H310">
        <v>3734.74</v>
      </c>
      <c r="J310">
        <v>45040</v>
      </c>
      <c r="K310" t="str">
        <v>West</v>
      </c>
      <c r="L310" t="str">
        <v>Maharashtra</v>
      </c>
      <c r="M310" t="str">
        <v>Nagpur</v>
      </c>
      <c r="N310" t="str">
        <v>Electronics</v>
      </c>
      <c r="O310">
        <v>19</v>
      </c>
      <c r="P310">
        <v>4943.6899999999996</v>
      </c>
      <c r="Q310">
        <v>93930.11</v>
      </c>
    </row>
    <row r="311" spans="1:17">
      <c r="A311" s="4">
        <v>44982</v>
      </c>
      <c r="B311" t="s">
        <v>2039</v>
      </c>
      <c r="C311" t="s">
        <v>3053</v>
      </c>
      <c r="D311" t="s">
        <v>4232</v>
      </c>
      <c r="E311" t="s">
        <v>1516</v>
      </c>
      <c r="F311">
        <v>5</v>
      </c>
      <c r="G311">
        <v>3926.26</v>
      </c>
      <c r="H311">
        <v>19631.3</v>
      </c>
      <c r="J311">
        <v>45200</v>
      </c>
      <c r="K311" t="str">
        <v>West</v>
      </c>
      <c r="L311" t="str">
        <v>Maharashtra</v>
      </c>
      <c r="M311" t="str">
        <v>Nagpur</v>
      </c>
      <c r="N311" t="str">
        <v>Furniture</v>
      </c>
      <c r="O311">
        <v>16</v>
      </c>
      <c r="P311">
        <v>3988.32</v>
      </c>
      <c r="Q311">
        <v>63813.120000000003</v>
      </c>
    </row>
    <row r="312" spans="1:17">
      <c r="A312" s="4">
        <v>45220</v>
      </c>
      <c r="B312" t="s">
        <v>2041</v>
      </c>
      <c r="C312" t="s">
        <v>3056</v>
      </c>
      <c r="D312" t="s">
        <v>4245</v>
      </c>
      <c r="E312" t="s">
        <v>4235</v>
      </c>
      <c r="F312">
        <v>7</v>
      </c>
      <c r="G312">
        <v>2048.48</v>
      </c>
      <c r="H312">
        <v>14339.36</v>
      </c>
      <c r="J312">
        <v>45194</v>
      </c>
      <c r="K312" t="str">
        <v>West</v>
      </c>
      <c r="L312" t="str">
        <v>Maharashtra</v>
      </c>
      <c r="M312" t="str">
        <v>Nagpur</v>
      </c>
      <c r="N312" t="str">
        <v>Clothing</v>
      </c>
      <c r="O312">
        <v>7</v>
      </c>
      <c r="P312">
        <v>392.9</v>
      </c>
      <c r="Q312">
        <v>2750.3</v>
      </c>
    </row>
    <row r="313" spans="1:17">
      <c r="A313" s="4">
        <v>45202</v>
      </c>
      <c r="B313" t="s">
        <v>2039</v>
      </c>
      <c r="C313" t="s">
        <v>3053</v>
      </c>
      <c r="D313" t="s">
        <v>4232</v>
      </c>
      <c r="E313" t="s">
        <v>1518</v>
      </c>
      <c r="F313">
        <v>11</v>
      </c>
      <c r="G313">
        <v>1316.18</v>
      </c>
      <c r="H313">
        <v>14477.98</v>
      </c>
      <c r="J313">
        <v>45006</v>
      </c>
      <c r="K313" t="str">
        <v>West</v>
      </c>
      <c r="L313" t="str">
        <v>Maharashtra</v>
      </c>
      <c r="M313" t="str">
        <v>Pune</v>
      </c>
      <c r="N313" t="str">
        <v>Stationery</v>
      </c>
      <c r="O313">
        <v>19</v>
      </c>
      <c r="P313">
        <v>4229.42</v>
      </c>
      <c r="Q313">
        <v>80358.98</v>
      </c>
    </row>
    <row r="314" spans="1:17">
      <c r="A314" s="4">
        <v>45016</v>
      </c>
      <c r="B314" t="s">
        <v>2042</v>
      </c>
      <c r="C314" t="s">
        <v>3055</v>
      </c>
      <c r="D314" t="s">
        <v>4246</v>
      </c>
      <c r="E314" t="s">
        <v>1518</v>
      </c>
      <c r="F314">
        <v>10</v>
      </c>
      <c r="G314">
        <v>2027.97</v>
      </c>
      <c r="H314">
        <v>20279.7</v>
      </c>
      <c r="J314">
        <v>45163</v>
      </c>
      <c r="K314" t="str">
        <v>West</v>
      </c>
      <c r="L314" t="str">
        <v>Maharashtra</v>
      </c>
      <c r="M314" t="str">
        <v>Mumbai</v>
      </c>
      <c r="N314" t="str">
        <v>Stationery</v>
      </c>
      <c r="O314">
        <v>16</v>
      </c>
      <c r="P314">
        <v>3580.79</v>
      </c>
      <c r="Q314">
        <v>57292.639999999999</v>
      </c>
    </row>
    <row r="315" spans="1:17">
      <c r="A315" s="4">
        <v>45119</v>
      </c>
      <c r="B315" t="s">
        <v>2039</v>
      </c>
      <c r="C315" t="s">
        <v>3053</v>
      </c>
      <c r="D315" t="s">
        <v>4232</v>
      </c>
      <c r="E315" t="s">
        <v>1514</v>
      </c>
      <c r="F315">
        <v>9</v>
      </c>
      <c r="G315">
        <v>4757.53</v>
      </c>
      <c r="H315">
        <v>42817.77</v>
      </c>
      <c r="J315">
        <v>45113</v>
      </c>
      <c r="K315" t="str">
        <v>West</v>
      </c>
      <c r="L315" t="str">
        <v>Maharashtra</v>
      </c>
      <c r="M315" t="str">
        <v>Nagpur</v>
      </c>
      <c r="N315" t="str">
        <v>Electronics</v>
      </c>
      <c r="O315">
        <v>15</v>
      </c>
      <c r="P315">
        <v>2551.6</v>
      </c>
      <c r="Q315">
        <v>38274</v>
      </c>
    </row>
    <row r="316" spans="1:17">
      <c r="A316" s="4">
        <v>45001</v>
      </c>
      <c r="B316" t="s">
        <v>2039</v>
      </c>
      <c r="C316" t="s">
        <v>3053</v>
      </c>
      <c r="D316" t="s">
        <v>4238</v>
      </c>
      <c r="E316" t="s">
        <v>1516</v>
      </c>
      <c r="F316">
        <v>4</v>
      </c>
      <c r="G316">
        <v>1256.3399999999999</v>
      </c>
      <c r="H316">
        <v>5025.3599999999997</v>
      </c>
      <c r="J316">
        <v>44949</v>
      </c>
      <c r="K316" t="str">
        <v>West</v>
      </c>
      <c r="L316" t="str">
        <v>Maharashtra</v>
      </c>
      <c r="M316" t="str">
        <v>Mumbai</v>
      </c>
      <c r="N316" t="str">
        <v>Furniture</v>
      </c>
      <c r="O316">
        <v>8</v>
      </c>
      <c r="P316">
        <v>1412.48</v>
      </c>
      <c r="Q316">
        <v>11299.84</v>
      </c>
    </row>
    <row r="317" spans="1:17">
      <c r="A317" s="4">
        <v>45191</v>
      </c>
      <c r="B317" t="s">
        <v>2042</v>
      </c>
      <c r="C317" t="s">
        <v>3055</v>
      </c>
      <c r="D317" t="s">
        <v>4246</v>
      </c>
      <c r="E317" t="s">
        <v>1514</v>
      </c>
      <c r="F317">
        <v>11</v>
      </c>
      <c r="G317">
        <v>1065.6400000000001</v>
      </c>
      <c r="H317">
        <v>11722.04</v>
      </c>
      <c r="J317">
        <v>45056</v>
      </c>
      <c r="K317" t="str">
        <v>West</v>
      </c>
      <c r="L317" t="str">
        <v>Maharashtra</v>
      </c>
      <c r="M317" t="str">
        <v>Mumbai</v>
      </c>
      <c r="N317" t="str">
        <v>Clothing</v>
      </c>
      <c r="O317">
        <v>18</v>
      </c>
      <c r="P317">
        <v>2074.52</v>
      </c>
      <c r="Q317">
        <v>37341.360000000001</v>
      </c>
    </row>
    <row r="318" spans="1:17">
      <c r="A318" s="4">
        <v>44994</v>
      </c>
      <c r="B318" t="s">
        <v>2039</v>
      </c>
      <c r="C318" t="s">
        <v>3052</v>
      </c>
      <c r="D318" t="s">
        <v>4244</v>
      </c>
      <c r="E318" t="s">
        <v>1517</v>
      </c>
      <c r="F318">
        <v>15</v>
      </c>
      <c r="G318">
        <v>961.23</v>
      </c>
      <c r="H318">
        <v>14418.45</v>
      </c>
      <c r="J318">
        <v>44992</v>
      </c>
      <c r="K318" t="str">
        <v>West</v>
      </c>
      <c r="L318" t="str">
        <v>Maharashtra</v>
      </c>
      <c r="M318" t="str">
        <v>Pune</v>
      </c>
      <c r="N318" t="str">
        <v>Clothing</v>
      </c>
      <c r="O318">
        <v>17</v>
      </c>
      <c r="P318">
        <v>1759.91</v>
      </c>
      <c r="Q318">
        <v>29918.47</v>
      </c>
    </row>
    <row r="319" spans="1:17">
      <c r="A319" s="4">
        <v>45071</v>
      </c>
      <c r="B319" t="s">
        <v>2039</v>
      </c>
      <c r="C319" t="s">
        <v>3052</v>
      </c>
      <c r="D319" t="s">
        <v>4241</v>
      </c>
      <c r="E319" t="s">
        <v>1518</v>
      </c>
      <c r="F319">
        <v>2</v>
      </c>
      <c r="G319">
        <v>2238.46</v>
      </c>
      <c r="H319">
        <v>4476.92</v>
      </c>
      <c r="J319">
        <v>45164</v>
      </c>
      <c r="K319" t="str">
        <v>West</v>
      </c>
      <c r="L319" t="str">
        <v>Maharashtra</v>
      </c>
      <c r="M319" t="str">
        <v>Mumbai</v>
      </c>
      <c r="N319" t="str">
        <v>Electronics</v>
      </c>
      <c r="O319">
        <v>4</v>
      </c>
      <c r="P319">
        <v>1788.95</v>
      </c>
      <c r="Q319">
        <v>7155.8</v>
      </c>
    </row>
    <row r="320" spans="1:17">
      <c r="A320" s="4">
        <v>45107</v>
      </c>
      <c r="B320" t="s">
        <v>2042</v>
      </c>
      <c r="C320" t="s">
        <v>3055</v>
      </c>
      <c r="D320" t="s">
        <v>4247</v>
      </c>
      <c r="E320" t="s">
        <v>1517</v>
      </c>
      <c r="F320">
        <v>17</v>
      </c>
      <c r="G320">
        <v>1538.4</v>
      </c>
      <c r="H320">
        <v>26152.799999999999</v>
      </c>
      <c r="J320">
        <v>44968</v>
      </c>
      <c r="K320" t="str">
        <v>West</v>
      </c>
      <c r="L320" t="str">
        <v>Maharashtra</v>
      </c>
      <c r="M320" t="str">
        <v>Mumbai</v>
      </c>
      <c r="N320" t="str">
        <v>Electronics</v>
      </c>
      <c r="O320">
        <v>16</v>
      </c>
      <c r="P320">
        <v>2954.32</v>
      </c>
      <c r="Q320">
        <v>47269.120000000003</v>
      </c>
    </row>
    <row r="321" spans="1:17">
      <c r="A321" s="4">
        <v>45214</v>
      </c>
      <c r="B321" t="s">
        <v>2039</v>
      </c>
      <c r="C321" t="s">
        <v>3053</v>
      </c>
      <c r="D321" t="s">
        <v>4243</v>
      </c>
      <c r="E321" t="s">
        <v>1516</v>
      </c>
      <c r="F321">
        <v>17</v>
      </c>
      <c r="G321">
        <v>1307.24</v>
      </c>
      <c r="H321">
        <v>22223.08</v>
      </c>
      <c r="J321">
        <v>45098</v>
      </c>
      <c r="K321" t="str">
        <v>West</v>
      </c>
      <c r="L321" t="str">
        <v>Maharashtra</v>
      </c>
      <c r="M321" t="str">
        <v>Pune</v>
      </c>
      <c r="N321" t="str">
        <v>Electronics</v>
      </c>
      <c r="O321">
        <v>7</v>
      </c>
      <c r="P321">
        <v>859.87</v>
      </c>
      <c r="Q321">
        <v>6019.09</v>
      </c>
    </row>
    <row r="322" spans="1:17">
      <c r="A322" s="4">
        <v>45097</v>
      </c>
      <c r="B322" t="s">
        <v>2042</v>
      </c>
      <c r="C322" t="s">
        <v>3055</v>
      </c>
      <c r="D322" t="s">
        <v>4237</v>
      </c>
      <c r="E322" t="s">
        <v>4235</v>
      </c>
      <c r="F322">
        <v>1</v>
      </c>
      <c r="G322">
        <v>840.65</v>
      </c>
      <c r="H322">
        <v>840.65</v>
      </c>
      <c r="J322">
        <v>45249</v>
      </c>
      <c r="K322" t="str">
        <v>West</v>
      </c>
      <c r="L322" t="str">
        <v>Maharashtra</v>
      </c>
      <c r="M322" t="str">
        <v>Mumbai</v>
      </c>
      <c r="N322" t="str">
        <v>Furniture</v>
      </c>
      <c r="O322">
        <v>15</v>
      </c>
      <c r="P322">
        <v>4785.6099999999997</v>
      </c>
      <c r="Q322">
        <v>71784.149999999994</v>
      </c>
    </row>
    <row r="323" spans="1:17">
      <c r="A323" s="4">
        <v>44971</v>
      </c>
      <c r="B323" t="s">
        <v>2039</v>
      </c>
      <c r="C323" t="s">
        <v>3053</v>
      </c>
      <c r="D323" t="s">
        <v>4232</v>
      </c>
      <c r="E323" t="s">
        <v>1516</v>
      </c>
      <c r="F323">
        <v>15</v>
      </c>
      <c r="G323">
        <v>4822.26</v>
      </c>
      <c r="H323">
        <v>72333.899999999994</v>
      </c>
      <c r="J323">
        <v>44980</v>
      </c>
      <c r="K323" t="str">
        <v>West</v>
      </c>
      <c r="L323" t="str">
        <v>Maharashtra</v>
      </c>
      <c r="M323" t="str">
        <v>Nagpur</v>
      </c>
      <c r="N323" t="str">
        <v>Furniture</v>
      </c>
      <c r="O323">
        <v>4</v>
      </c>
      <c r="P323">
        <v>4245.67</v>
      </c>
      <c r="Q323">
        <v>16982.68</v>
      </c>
    </row>
    <row r="324" spans="1:17">
      <c r="A324" s="4">
        <v>44989</v>
      </c>
      <c r="B324" t="s">
        <v>2042</v>
      </c>
      <c r="C324" t="s">
        <v>3055</v>
      </c>
      <c r="D324" t="s">
        <v>4246</v>
      </c>
      <c r="E324" t="s">
        <v>1518</v>
      </c>
      <c r="F324">
        <v>1</v>
      </c>
      <c r="G324">
        <v>3781.47</v>
      </c>
      <c r="H324">
        <v>3781.47</v>
      </c>
      <c r="J324">
        <v>45223</v>
      </c>
      <c r="K324" t="str">
        <v>West</v>
      </c>
      <c r="L324" t="str">
        <v>Maharashtra</v>
      </c>
      <c r="M324" t="str">
        <v>Pune</v>
      </c>
      <c r="N324" t="str">
        <v>Stationery</v>
      </c>
      <c r="O324">
        <v>2</v>
      </c>
      <c r="P324">
        <v>3753.37</v>
      </c>
      <c r="Q324">
        <v>7506.74</v>
      </c>
    </row>
    <row r="325" spans="1:17">
      <c r="A325" s="4">
        <v>45083</v>
      </c>
      <c r="B325" t="s">
        <v>2039</v>
      </c>
      <c r="C325" t="s">
        <v>3052</v>
      </c>
      <c r="D325" t="s">
        <v>4242</v>
      </c>
      <c r="E325" t="s">
        <v>1517</v>
      </c>
      <c r="F325">
        <v>6</v>
      </c>
      <c r="G325">
        <v>3051.1</v>
      </c>
      <c r="H325">
        <v>18306.599999999999</v>
      </c>
      <c r="J325">
        <v>45283</v>
      </c>
      <c r="K325" t="str">
        <v>West</v>
      </c>
      <c r="L325" t="str">
        <v>Maharashtra</v>
      </c>
      <c r="M325" t="str">
        <v>Nagpur</v>
      </c>
      <c r="N325" t="str">
        <v>Clothing</v>
      </c>
      <c r="O325">
        <v>10</v>
      </c>
      <c r="P325">
        <v>3907.49</v>
      </c>
      <c r="Q325">
        <v>39074.9</v>
      </c>
    </row>
    <row r="326" spans="1:17">
      <c r="A326" s="4">
        <v>45270</v>
      </c>
      <c r="B326" t="s">
        <v>2041</v>
      </c>
      <c r="C326" t="s">
        <v>3056</v>
      </c>
      <c r="D326" t="s">
        <v>4240</v>
      </c>
      <c r="E326" t="s">
        <v>4235</v>
      </c>
      <c r="F326">
        <v>10</v>
      </c>
      <c r="G326">
        <v>642.49</v>
      </c>
      <c r="H326">
        <v>6424.9</v>
      </c>
      <c r="J326">
        <v>44992</v>
      </c>
      <c r="K326" t="str">
        <v>West</v>
      </c>
      <c r="L326" t="str">
        <v>Maharashtra</v>
      </c>
      <c r="M326" t="str">
        <v>Mumbai</v>
      </c>
      <c r="N326" t="str">
        <v>Furniture</v>
      </c>
      <c r="O326">
        <v>14</v>
      </c>
      <c r="P326">
        <v>3259.64</v>
      </c>
      <c r="Q326">
        <v>45634.96</v>
      </c>
    </row>
    <row r="327" spans="1:17">
      <c r="A327" s="4">
        <v>45264</v>
      </c>
      <c r="B327" t="s">
        <v>2041</v>
      </c>
      <c r="C327" t="s">
        <v>3056</v>
      </c>
      <c r="D327" t="s">
        <v>4240</v>
      </c>
      <c r="E327" t="s">
        <v>4235</v>
      </c>
      <c r="F327">
        <v>15</v>
      </c>
      <c r="G327">
        <v>2346.4</v>
      </c>
      <c r="H327">
        <v>35196</v>
      </c>
      <c r="J327">
        <v>44955</v>
      </c>
      <c r="K327" t="str">
        <v>West</v>
      </c>
      <c r="L327" t="str">
        <v>Maharashtra</v>
      </c>
      <c r="M327" t="str">
        <v>Nagpur</v>
      </c>
      <c r="N327" t="str">
        <v>Furniture</v>
      </c>
      <c r="O327">
        <v>2</v>
      </c>
      <c r="P327">
        <v>3297.48</v>
      </c>
      <c r="Q327">
        <v>6594.96</v>
      </c>
    </row>
    <row r="328" spans="1:17">
      <c r="A328" s="4">
        <v>44958</v>
      </c>
      <c r="B328" t="s">
        <v>2041</v>
      </c>
      <c r="C328" t="s">
        <v>3056</v>
      </c>
      <c r="D328" t="s">
        <v>4240</v>
      </c>
      <c r="E328" t="s">
        <v>1518</v>
      </c>
      <c r="F328">
        <v>20</v>
      </c>
      <c r="G328">
        <v>1514.3</v>
      </c>
      <c r="H328">
        <v>30286</v>
      </c>
      <c r="J328">
        <v>45278</v>
      </c>
      <c r="K328" t="str">
        <v>West</v>
      </c>
      <c r="L328" t="str">
        <v>Maharashtra</v>
      </c>
      <c r="M328" t="str">
        <v>Mumbai</v>
      </c>
      <c r="N328" t="str">
        <v>Furniture</v>
      </c>
      <c r="O328">
        <v>2</v>
      </c>
      <c r="P328">
        <v>1377.64</v>
      </c>
      <c r="Q328">
        <v>2755.28</v>
      </c>
    </row>
    <row r="329" spans="1:17">
      <c r="A329" s="4">
        <v>45105</v>
      </c>
      <c r="B329" t="s">
        <v>2042</v>
      </c>
      <c r="C329" t="s">
        <v>3055</v>
      </c>
      <c r="D329" t="s">
        <v>4237</v>
      </c>
      <c r="E329" t="s">
        <v>1517</v>
      </c>
      <c r="F329">
        <v>16</v>
      </c>
      <c r="G329">
        <v>4364.8999999999996</v>
      </c>
      <c r="H329">
        <v>69838.399999999994</v>
      </c>
      <c r="J329">
        <v>44964</v>
      </c>
      <c r="K329" t="str">
        <v>West</v>
      </c>
      <c r="L329" t="str">
        <v>Maharashtra</v>
      </c>
      <c r="M329" t="str">
        <v>Nagpur</v>
      </c>
      <c r="N329" t="str">
        <v>Clothing</v>
      </c>
      <c r="O329">
        <v>11</v>
      </c>
      <c r="P329">
        <v>335.31</v>
      </c>
      <c r="Q329">
        <v>3688.41</v>
      </c>
    </row>
    <row r="330" spans="1:17">
      <c r="A330" s="4">
        <v>45171</v>
      </c>
      <c r="B330" t="s">
        <v>2039</v>
      </c>
      <c r="C330" t="s">
        <v>3053</v>
      </c>
      <c r="D330" t="s">
        <v>4238</v>
      </c>
      <c r="E330" t="s">
        <v>1517</v>
      </c>
      <c r="F330">
        <v>2</v>
      </c>
      <c r="G330">
        <v>1695.6</v>
      </c>
      <c r="H330">
        <v>3391.2</v>
      </c>
      <c r="J330">
        <v>44977</v>
      </c>
      <c r="K330" t="str">
        <v>West</v>
      </c>
      <c r="L330" t="str">
        <v>Maharashtra</v>
      </c>
      <c r="M330" t="str">
        <v>Nagpur</v>
      </c>
      <c r="N330" t="str">
        <v>Stationery</v>
      </c>
      <c r="O330">
        <v>9</v>
      </c>
      <c r="P330">
        <v>1474.56</v>
      </c>
      <c r="Q330">
        <v>13271.04</v>
      </c>
    </row>
    <row r="331" spans="1:17">
      <c r="A331" s="4">
        <v>45110</v>
      </c>
      <c r="B331" t="s">
        <v>2041</v>
      </c>
      <c r="C331" t="s">
        <v>3056</v>
      </c>
      <c r="D331" t="s">
        <v>4233</v>
      </c>
      <c r="E331" t="s">
        <v>1518</v>
      </c>
      <c r="F331">
        <v>18</v>
      </c>
      <c r="G331">
        <v>1968.87</v>
      </c>
      <c r="H331">
        <v>35439.660000000003</v>
      </c>
      <c r="J331">
        <v>45001</v>
      </c>
      <c r="K331" t="str">
        <v>West</v>
      </c>
      <c r="L331" t="str">
        <v>Maharashtra</v>
      </c>
      <c r="M331" t="str">
        <v>Mumbai</v>
      </c>
      <c r="N331" t="str">
        <v>Electronics</v>
      </c>
      <c r="O331">
        <v>1</v>
      </c>
      <c r="P331">
        <v>568.54999999999995</v>
      </c>
      <c r="Q331">
        <v>568.54999999999995</v>
      </c>
    </row>
    <row r="332" spans="1:17">
      <c r="A332" s="4">
        <v>44978</v>
      </c>
      <c r="B332" t="s">
        <v>2041</v>
      </c>
      <c r="C332" t="s">
        <v>3056</v>
      </c>
      <c r="D332" t="s">
        <v>4240</v>
      </c>
      <c r="E332" t="s">
        <v>1518</v>
      </c>
      <c r="F332">
        <v>17</v>
      </c>
      <c r="G332">
        <v>1777.42</v>
      </c>
      <c r="H332">
        <v>30216.14</v>
      </c>
      <c r="J332">
        <v>44977</v>
      </c>
      <c r="K332" t="str">
        <v>West</v>
      </c>
      <c r="L332" t="str">
        <v>Maharashtra</v>
      </c>
      <c r="M332" t="str">
        <v>Nagpur</v>
      </c>
      <c r="N332" t="str">
        <v>Clothing</v>
      </c>
      <c r="O332">
        <v>7</v>
      </c>
      <c r="P332">
        <v>4046.34</v>
      </c>
      <c r="Q332">
        <v>28324.38</v>
      </c>
    </row>
    <row r="333" spans="1:17">
      <c r="A333" s="4">
        <v>45201</v>
      </c>
      <c r="B333" t="s">
        <v>2041</v>
      </c>
      <c r="C333" t="s">
        <v>3056</v>
      </c>
      <c r="D333" t="s">
        <v>4233</v>
      </c>
      <c r="E333" t="s">
        <v>1518</v>
      </c>
      <c r="F333">
        <v>19</v>
      </c>
      <c r="G333">
        <v>1564.94</v>
      </c>
      <c r="H333">
        <v>29733.86</v>
      </c>
      <c r="J333">
        <v>45178</v>
      </c>
      <c r="K333" t="str">
        <v>West</v>
      </c>
      <c r="L333" t="str">
        <v>Maharashtra</v>
      </c>
      <c r="M333" t="str">
        <v>Nagpur</v>
      </c>
      <c r="N333" t="str">
        <v>Electronics</v>
      </c>
      <c r="O333">
        <v>15</v>
      </c>
      <c r="P333">
        <v>1790.03</v>
      </c>
      <c r="Q333">
        <v>26850.45</v>
      </c>
    </row>
    <row r="334" spans="1:17">
      <c r="A334" s="4">
        <v>45022</v>
      </c>
      <c r="B334" t="s">
        <v>2039</v>
      </c>
      <c r="C334" t="s">
        <v>3052</v>
      </c>
      <c r="D334" t="s">
        <v>4242</v>
      </c>
      <c r="E334" t="s">
        <v>1514</v>
      </c>
      <c r="F334">
        <v>7</v>
      </c>
      <c r="G334">
        <v>1205.8900000000001</v>
      </c>
      <c r="H334">
        <v>8441.23</v>
      </c>
      <c r="J334">
        <v>45182</v>
      </c>
      <c r="K334" t="str">
        <v>West</v>
      </c>
      <c r="L334" t="str">
        <v>Maharashtra</v>
      </c>
      <c r="M334" t="str">
        <v>Nagpur</v>
      </c>
      <c r="N334" t="str">
        <v>Clothing</v>
      </c>
      <c r="O334">
        <v>6</v>
      </c>
      <c r="P334">
        <v>3279.45</v>
      </c>
      <c r="Q334">
        <v>19676.7</v>
      </c>
    </row>
    <row r="335" spans="1:17">
      <c r="A335" s="4">
        <v>45051</v>
      </c>
      <c r="B335" t="s">
        <v>2041</v>
      </c>
      <c r="C335" t="s">
        <v>3054</v>
      </c>
      <c r="D335" t="s">
        <v>4239</v>
      </c>
      <c r="E335" t="s">
        <v>1518</v>
      </c>
      <c r="F335">
        <v>7</v>
      </c>
      <c r="G335">
        <v>4530.8100000000004</v>
      </c>
      <c r="H335">
        <v>31715.67</v>
      </c>
      <c r="J335">
        <v>45077</v>
      </c>
      <c r="K335" t="str">
        <v>West</v>
      </c>
      <c r="L335" t="str">
        <v>Maharashtra</v>
      </c>
      <c r="M335" t="str">
        <v>Nagpur</v>
      </c>
      <c r="N335" t="str">
        <v>Groceries</v>
      </c>
      <c r="O335">
        <v>4</v>
      </c>
      <c r="P335">
        <v>2298.98</v>
      </c>
      <c r="Q335">
        <v>9195.92</v>
      </c>
    </row>
    <row r="336" spans="1:17">
      <c r="A336" s="4">
        <v>45008</v>
      </c>
      <c r="B336" t="s">
        <v>2041</v>
      </c>
      <c r="C336" t="s">
        <v>3054</v>
      </c>
      <c r="D336" t="s">
        <v>4236</v>
      </c>
      <c r="E336" t="s">
        <v>1516</v>
      </c>
      <c r="F336">
        <v>13</v>
      </c>
      <c r="G336">
        <v>3568.86</v>
      </c>
      <c r="H336">
        <v>46395.18</v>
      </c>
      <c r="J336">
        <v>45290</v>
      </c>
      <c r="K336" t="str">
        <v>West</v>
      </c>
      <c r="L336" t="str">
        <v>Maharashtra</v>
      </c>
      <c r="M336" t="str">
        <v>Mumbai</v>
      </c>
      <c r="N336" t="str">
        <v>Clothing</v>
      </c>
      <c r="O336">
        <v>18</v>
      </c>
      <c r="P336">
        <v>1533.77</v>
      </c>
      <c r="Q336">
        <v>27607.86</v>
      </c>
    </row>
    <row r="337" spans="1:17">
      <c r="A337" s="4">
        <v>45164</v>
      </c>
      <c r="B337" t="s">
        <v>2041</v>
      </c>
      <c r="C337" t="s">
        <v>3054</v>
      </c>
      <c r="D337" t="s">
        <v>4234</v>
      </c>
      <c r="E337" t="s">
        <v>1517</v>
      </c>
      <c r="F337">
        <v>10</v>
      </c>
      <c r="G337">
        <v>2349.2399999999998</v>
      </c>
      <c r="H337">
        <v>23492.400000000001</v>
      </c>
      <c r="J337">
        <v>45134</v>
      </c>
      <c r="K337" t="str">
        <v>West</v>
      </c>
      <c r="L337" t="str">
        <v>Maharashtra</v>
      </c>
      <c r="M337" t="str">
        <v>Nagpur</v>
      </c>
      <c r="N337" t="str">
        <v>Electronics</v>
      </c>
      <c r="O337">
        <v>9</v>
      </c>
      <c r="P337">
        <v>1280.74</v>
      </c>
      <c r="Q337">
        <v>11526.66</v>
      </c>
    </row>
    <row r="338" spans="1:17">
      <c r="A338" s="4">
        <v>44992</v>
      </c>
      <c r="B338" t="s">
        <v>2039</v>
      </c>
      <c r="C338" t="s">
        <v>3052</v>
      </c>
      <c r="D338" t="s">
        <v>4242</v>
      </c>
      <c r="E338" t="s">
        <v>1516</v>
      </c>
      <c r="F338">
        <v>16</v>
      </c>
      <c r="G338">
        <v>1025.8</v>
      </c>
      <c r="H338">
        <v>16412.8</v>
      </c>
      <c r="J338">
        <v>44993</v>
      </c>
      <c r="K338" t="str">
        <v>West</v>
      </c>
      <c r="L338" t="str">
        <v>Maharashtra</v>
      </c>
      <c r="M338" t="str">
        <v>Nagpur</v>
      </c>
      <c r="N338" t="str">
        <v>Groceries</v>
      </c>
      <c r="O338">
        <v>14</v>
      </c>
      <c r="P338">
        <v>1694.59</v>
      </c>
      <c r="Q338">
        <v>23724.26</v>
      </c>
    </row>
    <row r="339" spans="1:17">
      <c r="A339" s="4">
        <v>45015</v>
      </c>
      <c r="B339" t="s">
        <v>2042</v>
      </c>
      <c r="C339" t="s">
        <v>3055</v>
      </c>
      <c r="D339" t="s">
        <v>4237</v>
      </c>
      <c r="E339" t="s">
        <v>1514</v>
      </c>
      <c r="F339">
        <v>3</v>
      </c>
      <c r="G339">
        <v>4608.8900000000003</v>
      </c>
      <c r="H339">
        <v>13826.67</v>
      </c>
      <c r="J339">
        <v>44980</v>
      </c>
      <c r="K339" t="str">
        <v>West</v>
      </c>
      <c r="L339" t="str">
        <v>Maharashtra</v>
      </c>
      <c r="M339" t="str">
        <v>Mumbai</v>
      </c>
      <c r="N339" t="str">
        <v>Groceries</v>
      </c>
      <c r="O339">
        <v>20</v>
      </c>
      <c r="P339">
        <v>4638.2</v>
      </c>
      <c r="Q339">
        <v>92764</v>
      </c>
    </row>
    <row r="340" spans="1:17">
      <c r="A340" s="4">
        <v>45003</v>
      </c>
      <c r="B340" t="s">
        <v>2042</v>
      </c>
      <c r="C340" t="s">
        <v>3055</v>
      </c>
      <c r="D340" t="s">
        <v>4247</v>
      </c>
      <c r="E340" t="s">
        <v>1516</v>
      </c>
      <c r="F340">
        <v>5</v>
      </c>
      <c r="G340">
        <v>2681.34</v>
      </c>
      <c r="H340">
        <v>13406.7</v>
      </c>
      <c r="J340">
        <v>45226</v>
      </c>
      <c r="K340" t="str">
        <v>West</v>
      </c>
      <c r="L340" t="str">
        <v>Maharashtra</v>
      </c>
      <c r="M340" t="str">
        <v>Pune</v>
      </c>
      <c r="N340" t="str">
        <v>Groceries</v>
      </c>
      <c r="O340">
        <v>1</v>
      </c>
      <c r="P340">
        <v>1999.98</v>
      </c>
      <c r="Q340">
        <v>1999.98</v>
      </c>
    </row>
    <row r="341" spans="1:17">
      <c r="A341" s="4">
        <v>45254</v>
      </c>
      <c r="B341" t="s">
        <v>2041</v>
      </c>
      <c r="C341" t="s">
        <v>3054</v>
      </c>
      <c r="D341" t="s">
        <v>4239</v>
      </c>
      <c r="E341" t="s">
        <v>1517</v>
      </c>
      <c r="F341">
        <v>5</v>
      </c>
      <c r="G341">
        <v>2481.2199999999998</v>
      </c>
      <c r="H341">
        <v>12406.1</v>
      </c>
      <c r="J341">
        <v>45028</v>
      </c>
      <c r="K341" t="str">
        <v>West</v>
      </c>
      <c r="L341" t="str">
        <v>Maharashtra</v>
      </c>
      <c r="M341" t="str">
        <v>Nagpur</v>
      </c>
      <c r="N341" t="str">
        <v>Electronics</v>
      </c>
      <c r="O341">
        <v>7</v>
      </c>
      <c r="P341">
        <v>1576.4</v>
      </c>
      <c r="Q341">
        <v>11034.8</v>
      </c>
    </row>
    <row r="342" spans="1:17">
      <c r="A342" s="4">
        <v>45035</v>
      </c>
      <c r="B342" t="s">
        <v>2041</v>
      </c>
      <c r="C342" t="s">
        <v>3054</v>
      </c>
      <c r="D342" t="s">
        <v>4236</v>
      </c>
      <c r="E342" t="s">
        <v>1517</v>
      </c>
      <c r="F342">
        <v>13</v>
      </c>
      <c r="G342">
        <v>4911.57</v>
      </c>
      <c r="H342">
        <v>63850.41</v>
      </c>
      <c r="J342">
        <v>45193</v>
      </c>
      <c r="K342" t="str">
        <v>West</v>
      </c>
      <c r="L342" t="str">
        <v>Maharashtra</v>
      </c>
      <c r="M342" t="str">
        <v>Mumbai</v>
      </c>
      <c r="N342" t="str">
        <v>Groceries</v>
      </c>
      <c r="O342">
        <v>10</v>
      </c>
      <c r="P342">
        <v>2691.21</v>
      </c>
      <c r="Q342">
        <v>26912.1</v>
      </c>
    </row>
    <row r="343" spans="1:17">
      <c r="A343" s="4">
        <v>44964</v>
      </c>
      <c r="B343" t="s">
        <v>2041</v>
      </c>
      <c r="C343" t="s">
        <v>3056</v>
      </c>
      <c r="D343" t="s">
        <v>4245</v>
      </c>
      <c r="E343" t="s">
        <v>1518</v>
      </c>
      <c r="F343">
        <v>4</v>
      </c>
      <c r="G343">
        <v>4337.09</v>
      </c>
      <c r="H343">
        <v>17348.36</v>
      </c>
      <c r="J343">
        <v>45253</v>
      </c>
      <c r="K343" t="str">
        <v>West</v>
      </c>
      <c r="L343" t="str">
        <v>Maharashtra</v>
      </c>
      <c r="M343" t="str">
        <v>Nagpur</v>
      </c>
      <c r="N343" t="str">
        <v>Clothing</v>
      </c>
      <c r="O343">
        <v>6</v>
      </c>
      <c r="P343">
        <v>4908.9799999999996</v>
      </c>
      <c r="Q343">
        <v>29453.88</v>
      </c>
    </row>
    <row r="344" spans="1:17">
      <c r="A344" s="4">
        <v>45205</v>
      </c>
      <c r="B344" t="s">
        <v>2039</v>
      </c>
      <c r="C344" t="s">
        <v>3052</v>
      </c>
      <c r="D344" t="s">
        <v>4242</v>
      </c>
      <c r="E344" t="s">
        <v>4235</v>
      </c>
      <c r="F344">
        <v>4</v>
      </c>
      <c r="G344">
        <v>4317.2</v>
      </c>
      <c r="H344">
        <v>17268.8</v>
      </c>
      <c r="J344">
        <v>45116</v>
      </c>
      <c r="K344" t="str">
        <v>West</v>
      </c>
      <c r="L344" t="str">
        <v>Maharashtra</v>
      </c>
      <c r="M344" t="str">
        <v>Pune</v>
      </c>
      <c r="N344" t="str">
        <v>Electronics</v>
      </c>
      <c r="O344">
        <v>18</v>
      </c>
      <c r="P344">
        <v>1177.8</v>
      </c>
      <c r="Q344">
        <v>21200.400000000001</v>
      </c>
    </row>
    <row r="345" spans="1:17">
      <c r="A345" s="4">
        <v>44989</v>
      </c>
      <c r="B345" t="s">
        <v>2041</v>
      </c>
      <c r="C345" t="s">
        <v>3054</v>
      </c>
      <c r="D345" t="s">
        <v>4234</v>
      </c>
      <c r="E345" t="s">
        <v>1514</v>
      </c>
      <c r="F345">
        <v>13</v>
      </c>
      <c r="G345">
        <v>2693.09</v>
      </c>
      <c r="H345">
        <v>35010.17</v>
      </c>
      <c r="J345">
        <v>45128</v>
      </c>
      <c r="K345" t="str">
        <v>West</v>
      </c>
      <c r="L345" t="str">
        <v>Maharashtra</v>
      </c>
      <c r="M345" t="str">
        <v>Mumbai</v>
      </c>
      <c r="N345" t="str">
        <v>Clothing</v>
      </c>
      <c r="O345">
        <v>5</v>
      </c>
      <c r="P345">
        <v>3156.9</v>
      </c>
      <c r="Q345">
        <v>15784.5</v>
      </c>
    </row>
    <row r="346" spans="1:17">
      <c r="A346" s="4">
        <v>45090</v>
      </c>
      <c r="B346" t="s">
        <v>2041</v>
      </c>
      <c r="C346" t="s">
        <v>3056</v>
      </c>
      <c r="D346" t="s">
        <v>4233</v>
      </c>
      <c r="E346" t="s">
        <v>1518</v>
      </c>
      <c r="F346">
        <v>5</v>
      </c>
      <c r="G346">
        <v>3701.17</v>
      </c>
      <c r="H346">
        <v>18505.849999999999</v>
      </c>
      <c r="J346">
        <v>45291</v>
      </c>
      <c r="K346" t="str">
        <v>West</v>
      </c>
      <c r="L346" t="str">
        <v>Maharashtra</v>
      </c>
      <c r="M346" t="str">
        <v>Pune</v>
      </c>
      <c r="N346" t="str">
        <v>Stationery</v>
      </c>
      <c r="O346">
        <v>10</v>
      </c>
      <c r="P346">
        <v>4995.74</v>
      </c>
      <c r="Q346">
        <v>49957.4</v>
      </c>
    </row>
    <row r="347" spans="1:17">
      <c r="A347" s="4">
        <v>45236</v>
      </c>
      <c r="B347" t="s">
        <v>2041</v>
      </c>
      <c r="C347" t="s">
        <v>3054</v>
      </c>
      <c r="D347" t="s">
        <v>4236</v>
      </c>
      <c r="E347" t="s">
        <v>1514</v>
      </c>
      <c r="F347">
        <v>1</v>
      </c>
      <c r="G347">
        <v>585.58000000000004</v>
      </c>
      <c r="H347">
        <v>585.58000000000004</v>
      </c>
      <c r="J347">
        <v>44927</v>
      </c>
      <c r="K347" t="str">
        <v>West</v>
      </c>
      <c r="L347" t="str">
        <v>Maharashtra</v>
      </c>
      <c r="M347" t="str">
        <v>Mumbai</v>
      </c>
      <c r="N347" t="str">
        <v>Stationery</v>
      </c>
      <c r="O347">
        <v>9</v>
      </c>
      <c r="P347">
        <v>4858.75</v>
      </c>
      <c r="Q347">
        <v>43728.75</v>
      </c>
    </row>
    <row r="348" spans="1:17">
      <c r="A348" s="4">
        <v>45201</v>
      </c>
      <c r="B348" t="s">
        <v>2041</v>
      </c>
      <c r="C348" t="s">
        <v>3056</v>
      </c>
      <c r="D348" t="s">
        <v>4240</v>
      </c>
      <c r="E348" t="s">
        <v>1514</v>
      </c>
      <c r="F348">
        <v>16</v>
      </c>
      <c r="G348">
        <v>4720.2299999999996</v>
      </c>
      <c r="H348">
        <v>75523.679999999993</v>
      </c>
      <c r="J348">
        <v>45245</v>
      </c>
      <c r="K348" t="str">
        <v>West</v>
      </c>
      <c r="L348" t="str">
        <v>Maharashtra</v>
      </c>
      <c r="M348" t="str">
        <v>Nagpur</v>
      </c>
      <c r="N348" t="str">
        <v>Electronics</v>
      </c>
      <c r="O348">
        <v>12</v>
      </c>
      <c r="P348">
        <v>4713.26</v>
      </c>
      <c r="Q348">
        <v>56559.12</v>
      </c>
    </row>
    <row r="349" spans="1:17">
      <c r="A349" s="4">
        <v>45085</v>
      </c>
      <c r="B349" t="s">
        <v>2039</v>
      </c>
      <c r="C349" t="s">
        <v>3052</v>
      </c>
      <c r="D349" t="s">
        <v>4241</v>
      </c>
      <c r="E349" t="s">
        <v>1514</v>
      </c>
      <c r="F349">
        <v>15</v>
      </c>
      <c r="G349">
        <v>2514.9499999999998</v>
      </c>
      <c r="H349">
        <v>37724.25</v>
      </c>
      <c r="J349">
        <v>45014</v>
      </c>
      <c r="K349" t="str">
        <v>West</v>
      </c>
      <c r="L349" t="str">
        <v>Maharashtra</v>
      </c>
      <c r="M349" t="str">
        <v>Pune</v>
      </c>
      <c r="N349" t="str">
        <v>Clothing</v>
      </c>
      <c r="O349">
        <v>12</v>
      </c>
      <c r="P349">
        <v>593.52</v>
      </c>
      <c r="Q349">
        <v>7122.24</v>
      </c>
    </row>
    <row r="350" spans="1:17">
      <c r="A350" s="4">
        <v>44931</v>
      </c>
      <c r="B350" t="s">
        <v>2041</v>
      </c>
      <c r="C350" t="s">
        <v>3054</v>
      </c>
      <c r="D350" t="s">
        <v>4236</v>
      </c>
      <c r="E350" t="s">
        <v>1516</v>
      </c>
      <c r="F350">
        <v>10</v>
      </c>
      <c r="G350">
        <v>772.21</v>
      </c>
      <c r="H350">
        <v>7722.1</v>
      </c>
      <c r="J350">
        <v>45280</v>
      </c>
      <c r="K350" t="str">
        <v>West</v>
      </c>
      <c r="L350" t="str">
        <v>Maharashtra</v>
      </c>
      <c r="M350" t="str">
        <v>Pune</v>
      </c>
      <c r="N350" t="str">
        <v>Stationery</v>
      </c>
      <c r="O350">
        <v>7</v>
      </c>
      <c r="P350">
        <v>1711.81</v>
      </c>
      <c r="Q350">
        <v>11982.67</v>
      </c>
    </row>
    <row r="351" spans="1:17">
      <c r="A351" s="4">
        <v>45209</v>
      </c>
      <c r="B351" t="s">
        <v>2041</v>
      </c>
      <c r="C351" t="s">
        <v>3056</v>
      </c>
      <c r="D351" t="s">
        <v>4233</v>
      </c>
      <c r="E351" t="s">
        <v>1514</v>
      </c>
      <c r="F351">
        <v>7</v>
      </c>
      <c r="G351">
        <v>702.24</v>
      </c>
      <c r="H351">
        <v>4915.68</v>
      </c>
      <c r="J351">
        <v>45096</v>
      </c>
      <c r="K351" t="str">
        <v>West</v>
      </c>
      <c r="L351" t="str">
        <v>Maharashtra</v>
      </c>
      <c r="M351" t="str">
        <v>Nagpur</v>
      </c>
      <c r="N351" t="str">
        <v>Stationery</v>
      </c>
      <c r="O351">
        <v>3</v>
      </c>
      <c r="P351">
        <v>264.98</v>
      </c>
      <c r="Q351">
        <v>794.94</v>
      </c>
    </row>
    <row r="352" spans="1:17">
      <c r="A352" s="4">
        <v>44978</v>
      </c>
      <c r="B352" t="s">
        <v>2039</v>
      </c>
      <c r="C352" t="s">
        <v>3053</v>
      </c>
      <c r="D352" t="s">
        <v>4232</v>
      </c>
      <c r="E352" t="s">
        <v>1517</v>
      </c>
      <c r="F352">
        <v>4</v>
      </c>
      <c r="G352">
        <v>1831.79</v>
      </c>
      <c r="H352">
        <v>7327.16</v>
      </c>
      <c r="J352">
        <v>45030</v>
      </c>
      <c r="K352" t="str">
        <v>West</v>
      </c>
      <c r="L352" t="str">
        <v>Maharashtra</v>
      </c>
      <c r="M352" t="str">
        <v>Pune</v>
      </c>
      <c r="N352" t="str">
        <v>Clothing</v>
      </c>
      <c r="O352">
        <v>1</v>
      </c>
      <c r="P352">
        <v>2517.3200000000002</v>
      </c>
      <c r="Q352">
        <v>2517.3200000000002</v>
      </c>
    </row>
    <row r="353" spans="1:17">
      <c r="A353" s="4">
        <v>45199</v>
      </c>
      <c r="B353" t="s">
        <v>2039</v>
      </c>
      <c r="C353" t="s">
        <v>3053</v>
      </c>
      <c r="D353" t="s">
        <v>4243</v>
      </c>
      <c r="E353" t="s">
        <v>4235</v>
      </c>
      <c r="F353">
        <v>12</v>
      </c>
      <c r="G353">
        <v>3895.88</v>
      </c>
      <c r="H353">
        <v>46750.559999999998</v>
      </c>
      <c r="J353">
        <v>45045</v>
      </c>
      <c r="K353" t="str">
        <v>West</v>
      </c>
      <c r="L353" t="str">
        <v>Maharashtra</v>
      </c>
      <c r="M353" t="str">
        <v>Pune</v>
      </c>
      <c r="N353" t="str">
        <v>Furniture</v>
      </c>
      <c r="O353">
        <v>12</v>
      </c>
      <c r="P353">
        <v>3686.27</v>
      </c>
      <c r="Q353">
        <v>44235.24</v>
      </c>
    </row>
    <row r="354" spans="1:17">
      <c r="A354" s="4">
        <v>45219</v>
      </c>
      <c r="B354" t="s">
        <v>2039</v>
      </c>
      <c r="C354" t="s">
        <v>3052</v>
      </c>
      <c r="D354" t="s">
        <v>4242</v>
      </c>
      <c r="E354" t="s">
        <v>1518</v>
      </c>
      <c r="F354">
        <v>12</v>
      </c>
      <c r="G354">
        <v>2208.4899999999998</v>
      </c>
      <c r="H354">
        <v>26501.88</v>
      </c>
      <c r="J354">
        <v>45286</v>
      </c>
      <c r="K354" t="str">
        <v>West</v>
      </c>
      <c r="L354" t="str">
        <v>Maharashtra</v>
      </c>
      <c r="M354" t="str">
        <v>Pune</v>
      </c>
      <c r="N354" t="str">
        <v>Stationery</v>
      </c>
      <c r="O354">
        <v>12</v>
      </c>
      <c r="P354">
        <v>4765.33</v>
      </c>
      <c r="Q354">
        <v>57183.96</v>
      </c>
    </row>
    <row r="355" spans="1:17">
      <c r="A355" s="4">
        <v>45180</v>
      </c>
      <c r="B355" t="s">
        <v>2039</v>
      </c>
      <c r="C355" t="s">
        <v>3053</v>
      </c>
      <c r="D355" t="s">
        <v>4238</v>
      </c>
      <c r="E355" t="s">
        <v>1516</v>
      </c>
      <c r="F355">
        <v>3</v>
      </c>
      <c r="G355">
        <v>116.58</v>
      </c>
      <c r="H355">
        <v>349.74</v>
      </c>
      <c r="J355">
        <v>45110</v>
      </c>
      <c r="K355" t="str">
        <v>West</v>
      </c>
      <c r="L355" t="str">
        <v>Maharashtra</v>
      </c>
      <c r="M355" t="str">
        <v>Pune</v>
      </c>
      <c r="N355" t="str">
        <v>Stationery</v>
      </c>
      <c r="O355">
        <v>5</v>
      </c>
      <c r="P355">
        <v>4716.38</v>
      </c>
      <c r="Q355">
        <v>23581.9</v>
      </c>
    </row>
    <row r="356" spans="1:17">
      <c r="A356" s="4">
        <v>45089</v>
      </c>
      <c r="B356" t="s">
        <v>2042</v>
      </c>
      <c r="C356" t="s">
        <v>3055</v>
      </c>
      <c r="D356" t="s">
        <v>4247</v>
      </c>
      <c r="E356" t="s">
        <v>4235</v>
      </c>
      <c r="F356">
        <v>3</v>
      </c>
      <c r="G356">
        <v>4171.91</v>
      </c>
      <c r="H356">
        <v>12515.73</v>
      </c>
      <c r="J356">
        <v>45238</v>
      </c>
      <c r="K356" t="str">
        <v>West</v>
      </c>
      <c r="L356" t="str">
        <v>Maharashtra</v>
      </c>
      <c r="M356" t="str">
        <v>Pune</v>
      </c>
      <c r="N356" t="str">
        <v>Furniture</v>
      </c>
      <c r="O356">
        <v>11</v>
      </c>
      <c r="P356">
        <v>212.86</v>
      </c>
      <c r="Q356">
        <v>2341.46</v>
      </c>
    </row>
    <row r="357" spans="1:17">
      <c r="A357" s="4">
        <v>44933</v>
      </c>
      <c r="B357" t="s">
        <v>2041</v>
      </c>
      <c r="C357" t="s">
        <v>3056</v>
      </c>
      <c r="D357" t="s">
        <v>4233</v>
      </c>
      <c r="E357" t="s">
        <v>1518</v>
      </c>
      <c r="F357">
        <v>8</v>
      </c>
      <c r="G357">
        <v>4201.6899999999996</v>
      </c>
      <c r="H357">
        <v>33613.519999999997</v>
      </c>
      <c r="J357">
        <v>45095</v>
      </c>
      <c r="K357" t="str">
        <v>West</v>
      </c>
      <c r="L357" t="str">
        <v>Maharashtra</v>
      </c>
      <c r="M357" t="str">
        <v>Mumbai</v>
      </c>
      <c r="N357" t="str">
        <v>Electronics</v>
      </c>
      <c r="O357">
        <v>14</v>
      </c>
      <c r="P357">
        <v>4428</v>
      </c>
      <c r="Q357">
        <v>61992</v>
      </c>
    </row>
    <row r="358" spans="1:17">
      <c r="A358" s="4">
        <v>45119</v>
      </c>
      <c r="B358" t="s">
        <v>2039</v>
      </c>
      <c r="C358" t="s">
        <v>3052</v>
      </c>
      <c r="D358" t="s">
        <v>4244</v>
      </c>
      <c r="E358" t="s">
        <v>1516</v>
      </c>
      <c r="F358">
        <v>1</v>
      </c>
      <c r="G358">
        <v>2716.98</v>
      </c>
      <c r="H358">
        <v>2716.98</v>
      </c>
      <c r="J358">
        <v>45029</v>
      </c>
      <c r="K358" t="str">
        <v>West</v>
      </c>
      <c r="L358" t="str">
        <v>Maharashtra</v>
      </c>
      <c r="M358" t="str">
        <v>Pune</v>
      </c>
      <c r="N358" t="str">
        <v>Stationery</v>
      </c>
      <c r="O358">
        <v>19</v>
      </c>
      <c r="P358">
        <v>3927.27</v>
      </c>
      <c r="Q358">
        <v>74618.13</v>
      </c>
    </row>
    <row r="359" spans="1:17">
      <c r="A359" s="4">
        <v>45024</v>
      </c>
      <c r="B359" t="s">
        <v>2039</v>
      </c>
      <c r="C359" t="s">
        <v>3053</v>
      </c>
      <c r="D359" t="s">
        <v>4232</v>
      </c>
      <c r="E359" t="s">
        <v>1516</v>
      </c>
      <c r="F359">
        <v>1</v>
      </c>
      <c r="G359">
        <v>3847.65</v>
      </c>
      <c r="H359">
        <v>3847.65</v>
      </c>
      <c r="J359">
        <v>45144</v>
      </c>
      <c r="K359" t="str">
        <v>West</v>
      </c>
      <c r="L359" t="str">
        <v>Maharashtra</v>
      </c>
      <c r="M359" t="str">
        <v>Mumbai</v>
      </c>
      <c r="N359" t="str">
        <v>Stationery</v>
      </c>
      <c r="O359">
        <v>6</v>
      </c>
      <c r="P359">
        <v>3363.77</v>
      </c>
      <c r="Q359">
        <v>20182.62</v>
      </c>
    </row>
    <row r="360" spans="1:17">
      <c r="A360" s="4">
        <v>45167</v>
      </c>
      <c r="B360" t="s">
        <v>2039</v>
      </c>
      <c r="C360" t="s">
        <v>3053</v>
      </c>
      <c r="D360" t="s">
        <v>4232</v>
      </c>
      <c r="E360" t="s">
        <v>1518</v>
      </c>
      <c r="F360">
        <v>2</v>
      </c>
      <c r="G360">
        <v>816.12</v>
      </c>
      <c r="H360">
        <v>1632.24</v>
      </c>
      <c r="J360">
        <v>45026</v>
      </c>
      <c r="K360" t="str">
        <v>West</v>
      </c>
      <c r="L360" t="str">
        <v>Maharashtra</v>
      </c>
      <c r="M360" t="str">
        <v>Mumbai</v>
      </c>
      <c r="N360" t="str">
        <v>Electronics</v>
      </c>
      <c r="O360">
        <v>11</v>
      </c>
      <c r="P360">
        <v>1708.99</v>
      </c>
      <c r="Q360">
        <v>18798.89</v>
      </c>
    </row>
    <row r="361" spans="1:17">
      <c r="A361" s="4">
        <v>45144</v>
      </c>
      <c r="B361" t="s">
        <v>2042</v>
      </c>
      <c r="C361" t="s">
        <v>3055</v>
      </c>
      <c r="D361" t="s">
        <v>4246</v>
      </c>
      <c r="E361" t="s">
        <v>1514</v>
      </c>
      <c r="F361">
        <v>12</v>
      </c>
      <c r="G361">
        <v>1304.81</v>
      </c>
      <c r="H361">
        <v>15657.72</v>
      </c>
      <c r="J361">
        <v>45016</v>
      </c>
      <c r="K361" t="str">
        <v>West</v>
      </c>
      <c r="L361" t="str">
        <v>Maharashtra</v>
      </c>
      <c r="M361" t="str">
        <v>Pune</v>
      </c>
      <c r="N361" t="str">
        <v>Groceries</v>
      </c>
      <c r="O361">
        <v>1</v>
      </c>
      <c r="P361">
        <v>1889.5</v>
      </c>
      <c r="Q361">
        <v>1889.5</v>
      </c>
    </row>
    <row r="362" spans="1:17">
      <c r="A362" s="4">
        <v>45243</v>
      </c>
      <c r="B362" t="s">
        <v>2039</v>
      </c>
      <c r="C362" t="s">
        <v>3053</v>
      </c>
      <c r="D362" t="s">
        <v>4243</v>
      </c>
      <c r="E362" t="s">
        <v>4235</v>
      </c>
      <c r="F362">
        <v>3</v>
      </c>
      <c r="G362">
        <v>2214.86</v>
      </c>
      <c r="H362">
        <v>6644.58</v>
      </c>
      <c r="J362">
        <v>45096</v>
      </c>
      <c r="K362" t="str">
        <v>West</v>
      </c>
      <c r="L362" t="str">
        <v>Maharashtra</v>
      </c>
      <c r="M362" t="str">
        <v>Mumbai</v>
      </c>
      <c r="N362" t="str">
        <v>Electronics</v>
      </c>
      <c r="O362">
        <v>2</v>
      </c>
      <c r="P362">
        <v>3239.94</v>
      </c>
      <c r="Q362">
        <v>6479.88</v>
      </c>
    </row>
    <row r="363" spans="1:17">
      <c r="A363" s="4">
        <v>45165</v>
      </c>
      <c r="B363" t="s">
        <v>2042</v>
      </c>
      <c r="C363" t="s">
        <v>3055</v>
      </c>
      <c r="D363" t="s">
        <v>4246</v>
      </c>
      <c r="E363" t="s">
        <v>1517</v>
      </c>
      <c r="F363">
        <v>14</v>
      </c>
      <c r="G363">
        <v>1094.1400000000001</v>
      </c>
      <c r="H363">
        <v>15317.96</v>
      </c>
      <c r="J363">
        <v>44955</v>
      </c>
      <c r="K363" t="str">
        <v>West</v>
      </c>
      <c r="L363" t="str">
        <v>Maharashtra</v>
      </c>
      <c r="M363" t="str">
        <v>Nagpur</v>
      </c>
      <c r="N363" t="str">
        <v>Electronics</v>
      </c>
      <c r="O363">
        <v>17</v>
      </c>
      <c r="P363">
        <v>1457.07</v>
      </c>
      <c r="Q363">
        <v>24770.19</v>
      </c>
    </row>
    <row r="364" spans="1:17">
      <c r="A364" s="4">
        <v>45195</v>
      </c>
      <c r="B364" t="s">
        <v>2039</v>
      </c>
      <c r="C364" t="s">
        <v>3052</v>
      </c>
      <c r="D364" t="s">
        <v>4242</v>
      </c>
      <c r="E364" t="s">
        <v>1516</v>
      </c>
      <c r="F364">
        <v>4</v>
      </c>
      <c r="G364">
        <v>4697.07</v>
      </c>
      <c r="H364">
        <v>18788.28</v>
      </c>
      <c r="J364">
        <v>45288</v>
      </c>
      <c r="K364" t="str">
        <v>West</v>
      </c>
      <c r="L364" t="str">
        <v>Maharashtra</v>
      </c>
      <c r="M364" t="str">
        <v>Pune</v>
      </c>
      <c r="N364" t="str">
        <v>Stationery</v>
      </c>
      <c r="O364">
        <v>1</v>
      </c>
      <c r="P364">
        <v>1520.22</v>
      </c>
      <c r="Q364">
        <v>1520.22</v>
      </c>
    </row>
    <row r="365" spans="1:17">
      <c r="A365" s="4">
        <v>45213</v>
      </c>
      <c r="B365" t="s">
        <v>2039</v>
      </c>
      <c r="C365" t="s">
        <v>3053</v>
      </c>
      <c r="D365" t="s">
        <v>4238</v>
      </c>
      <c r="E365" t="s">
        <v>4235</v>
      </c>
      <c r="F365">
        <v>5</v>
      </c>
      <c r="G365">
        <v>1141.32</v>
      </c>
      <c r="H365">
        <v>5706.6</v>
      </c>
      <c r="J365">
        <v>44936</v>
      </c>
      <c r="K365" t="str">
        <v>West</v>
      </c>
      <c r="L365" t="str">
        <v>Maharashtra</v>
      </c>
      <c r="M365" t="str">
        <v>Pune</v>
      </c>
      <c r="N365" t="str">
        <v>Groceries</v>
      </c>
      <c r="O365">
        <v>8</v>
      </c>
      <c r="P365">
        <v>4146.82</v>
      </c>
      <c r="Q365">
        <v>33174.559999999998</v>
      </c>
    </row>
    <row r="366" spans="1:17">
      <c r="A366" s="4">
        <v>44991</v>
      </c>
      <c r="B366" t="s">
        <v>2039</v>
      </c>
      <c r="C366" t="s">
        <v>3052</v>
      </c>
      <c r="D366" t="s">
        <v>4241</v>
      </c>
      <c r="E366" t="s">
        <v>1517</v>
      </c>
      <c r="F366">
        <v>18</v>
      </c>
      <c r="G366">
        <v>814.69</v>
      </c>
      <c r="H366">
        <v>14664.42</v>
      </c>
      <c r="J366">
        <v>45180</v>
      </c>
      <c r="K366" t="str">
        <v>West</v>
      </c>
      <c r="L366" t="str">
        <v>Maharashtra</v>
      </c>
      <c r="M366" t="str">
        <v>Nagpur</v>
      </c>
      <c r="N366" t="str">
        <v>Clothing</v>
      </c>
      <c r="O366">
        <v>10</v>
      </c>
      <c r="P366">
        <v>2853.88</v>
      </c>
      <c r="Q366">
        <v>28538.799999999999</v>
      </c>
    </row>
    <row r="367" spans="1:17">
      <c r="A367" s="4">
        <v>45238</v>
      </c>
      <c r="B367" t="s">
        <v>2039</v>
      </c>
      <c r="C367" t="s">
        <v>3052</v>
      </c>
      <c r="D367" t="s">
        <v>4241</v>
      </c>
      <c r="E367" t="s">
        <v>4235</v>
      </c>
      <c r="F367">
        <v>19</v>
      </c>
      <c r="G367">
        <v>2743.67</v>
      </c>
      <c r="H367">
        <v>52129.73</v>
      </c>
      <c r="J367">
        <v>45055</v>
      </c>
      <c r="K367" t="str">
        <v>West</v>
      </c>
      <c r="L367" t="str">
        <v>Maharashtra</v>
      </c>
      <c r="M367" t="str">
        <v>Nagpur</v>
      </c>
      <c r="N367" t="str">
        <v>Electronics</v>
      </c>
      <c r="O367">
        <v>19</v>
      </c>
      <c r="P367">
        <v>3374.33</v>
      </c>
      <c r="Q367">
        <v>64112.27</v>
      </c>
    </row>
    <row r="368" spans="1:17">
      <c r="A368" s="4">
        <v>45290</v>
      </c>
      <c r="B368" t="s">
        <v>2041</v>
      </c>
      <c r="C368" t="s">
        <v>3054</v>
      </c>
      <c r="D368" t="s">
        <v>4239</v>
      </c>
      <c r="E368" t="s">
        <v>1518</v>
      </c>
      <c r="F368">
        <v>3</v>
      </c>
      <c r="G368">
        <v>2961.96</v>
      </c>
      <c r="H368">
        <v>8885.8799999999992</v>
      </c>
      <c r="J368">
        <v>45099</v>
      </c>
      <c r="K368" t="str">
        <v>West</v>
      </c>
      <c r="L368" t="str">
        <v>Maharashtra</v>
      </c>
      <c r="M368" t="str">
        <v>Nagpur</v>
      </c>
      <c r="N368" t="str">
        <v>Stationery</v>
      </c>
      <c r="O368">
        <v>1</v>
      </c>
      <c r="P368">
        <v>4640.17</v>
      </c>
      <c r="Q368">
        <v>4640.17</v>
      </c>
    </row>
    <row r="369" spans="1:17">
      <c r="A369" s="4">
        <v>45133</v>
      </c>
      <c r="B369" t="s">
        <v>2039</v>
      </c>
      <c r="C369" t="s">
        <v>3053</v>
      </c>
      <c r="D369" t="s">
        <v>4243</v>
      </c>
      <c r="E369" t="s">
        <v>1517</v>
      </c>
      <c r="F369">
        <v>16</v>
      </c>
      <c r="G369">
        <v>2882.65</v>
      </c>
      <c r="H369">
        <v>46122.400000000001</v>
      </c>
      <c r="J369">
        <v>45218</v>
      </c>
      <c r="K369" t="str">
        <v>West</v>
      </c>
      <c r="L369" t="str">
        <v>Maharashtra</v>
      </c>
      <c r="M369" t="str">
        <v>Nagpur</v>
      </c>
      <c r="N369" t="str">
        <v>Electronics</v>
      </c>
      <c r="O369">
        <v>8</v>
      </c>
      <c r="P369">
        <v>3615.06</v>
      </c>
      <c r="Q369">
        <v>28920.48</v>
      </c>
    </row>
    <row r="370" spans="1:17">
      <c r="A370" s="4">
        <v>45040</v>
      </c>
      <c r="B370" t="s">
        <v>2039</v>
      </c>
      <c r="C370" t="s">
        <v>3053</v>
      </c>
      <c r="D370" t="s">
        <v>4238</v>
      </c>
      <c r="E370" t="s">
        <v>1517</v>
      </c>
      <c r="F370">
        <v>7</v>
      </c>
      <c r="G370">
        <v>1905.14</v>
      </c>
      <c r="H370">
        <v>13335.98</v>
      </c>
      <c r="J370">
        <v>45071</v>
      </c>
      <c r="K370" t="str">
        <v>West</v>
      </c>
      <c r="L370" t="str">
        <v>Maharashtra</v>
      </c>
      <c r="M370" t="str">
        <v>Nagpur</v>
      </c>
      <c r="N370" t="str">
        <v>Furniture</v>
      </c>
      <c r="O370">
        <v>7</v>
      </c>
      <c r="P370">
        <v>4238.07</v>
      </c>
      <c r="Q370">
        <v>29666.49</v>
      </c>
    </row>
    <row r="371" spans="1:17">
      <c r="A371" s="4">
        <v>44994</v>
      </c>
      <c r="B371" t="s">
        <v>2042</v>
      </c>
      <c r="C371" t="s">
        <v>3055</v>
      </c>
      <c r="D371" t="s">
        <v>4247</v>
      </c>
      <c r="E371" t="s">
        <v>1514</v>
      </c>
      <c r="F371">
        <v>5</v>
      </c>
      <c r="G371">
        <v>912.33</v>
      </c>
      <c r="H371">
        <v>4561.6499999999996</v>
      </c>
      <c r="J371">
        <v>45192</v>
      </c>
      <c r="K371" t="str">
        <v>West</v>
      </c>
      <c r="L371" t="str">
        <v>Maharashtra</v>
      </c>
      <c r="M371" t="str">
        <v>Nagpur</v>
      </c>
      <c r="N371" t="str">
        <v>Clothing</v>
      </c>
      <c r="O371">
        <v>7</v>
      </c>
      <c r="P371">
        <v>1801.74</v>
      </c>
      <c r="Q371">
        <v>12612.18</v>
      </c>
    </row>
    <row r="372" spans="1:17">
      <c r="A372" s="4">
        <v>44968</v>
      </c>
      <c r="B372" t="s">
        <v>2039</v>
      </c>
      <c r="C372" t="s">
        <v>3053</v>
      </c>
      <c r="D372" t="s">
        <v>4243</v>
      </c>
      <c r="E372" t="s">
        <v>1516</v>
      </c>
      <c r="F372">
        <v>13</v>
      </c>
      <c r="G372">
        <v>2745.75</v>
      </c>
      <c r="H372">
        <v>35694.75</v>
      </c>
      <c r="J372">
        <v>45143</v>
      </c>
      <c r="K372" t="str">
        <v>West</v>
      </c>
      <c r="L372" t="str">
        <v>Maharashtra</v>
      </c>
      <c r="M372" t="str">
        <v>Pune</v>
      </c>
      <c r="N372" t="str">
        <v>Stationery</v>
      </c>
      <c r="O372">
        <v>11</v>
      </c>
      <c r="P372">
        <v>587.46</v>
      </c>
      <c r="Q372">
        <v>6462.06</v>
      </c>
    </row>
    <row r="373" spans="1:17">
      <c r="A373" s="4">
        <v>45274</v>
      </c>
      <c r="B373" t="s">
        <v>2041</v>
      </c>
      <c r="C373" t="s">
        <v>3056</v>
      </c>
      <c r="D373" t="s">
        <v>4245</v>
      </c>
      <c r="E373" t="s">
        <v>1517</v>
      </c>
      <c r="F373">
        <v>10</v>
      </c>
      <c r="G373">
        <v>222.55</v>
      </c>
      <c r="H373">
        <v>2225.5</v>
      </c>
      <c r="J373">
        <v>45128</v>
      </c>
      <c r="K373" t="str">
        <v>West</v>
      </c>
      <c r="L373" t="str">
        <v>Maharashtra</v>
      </c>
      <c r="M373" t="str">
        <v>Nagpur</v>
      </c>
      <c r="N373" t="str">
        <v>Clothing</v>
      </c>
      <c r="O373">
        <v>16</v>
      </c>
      <c r="P373">
        <v>4780.7700000000004</v>
      </c>
      <c r="Q373">
        <v>76492.320000000007</v>
      </c>
    </row>
    <row r="374" spans="1:17">
      <c r="A374" s="4">
        <v>45141</v>
      </c>
      <c r="B374" t="s">
        <v>2041</v>
      </c>
      <c r="C374" t="s">
        <v>3056</v>
      </c>
      <c r="D374" t="s">
        <v>4240</v>
      </c>
      <c r="E374" t="s">
        <v>1514</v>
      </c>
      <c r="F374">
        <v>15</v>
      </c>
      <c r="G374">
        <v>624.87</v>
      </c>
      <c r="H374">
        <v>9373.0499999999993</v>
      </c>
      <c r="J374">
        <v>45242</v>
      </c>
      <c r="K374" t="str">
        <v>West</v>
      </c>
      <c r="L374" t="str">
        <v>Maharashtra</v>
      </c>
      <c r="M374" t="str">
        <v>Mumbai</v>
      </c>
      <c r="N374" t="str">
        <v>Stationery</v>
      </c>
      <c r="O374">
        <v>14</v>
      </c>
      <c r="P374">
        <v>492.06</v>
      </c>
      <c r="Q374">
        <v>6888.84</v>
      </c>
    </row>
    <row r="375" spans="1:17">
      <c r="A375" s="4">
        <v>44993</v>
      </c>
      <c r="B375" t="s">
        <v>2039</v>
      </c>
      <c r="C375" t="s">
        <v>3052</v>
      </c>
      <c r="D375" t="s">
        <v>4241</v>
      </c>
      <c r="E375" t="s">
        <v>1516</v>
      </c>
      <c r="F375">
        <v>2</v>
      </c>
      <c r="G375">
        <v>3825.5</v>
      </c>
      <c r="H375">
        <v>7651</v>
      </c>
      <c r="J375">
        <v>45242</v>
      </c>
      <c r="K375" t="str">
        <v>West</v>
      </c>
      <c r="L375" t="str">
        <v>Maharashtra</v>
      </c>
      <c r="M375" t="str">
        <v>Mumbai</v>
      </c>
      <c r="N375" t="str">
        <v>Electronics</v>
      </c>
      <c r="O375">
        <v>7</v>
      </c>
      <c r="P375">
        <v>1458</v>
      </c>
      <c r="Q375">
        <v>10206</v>
      </c>
    </row>
    <row r="376" spans="1:17">
      <c r="A376" s="4">
        <v>45016</v>
      </c>
      <c r="B376" t="s">
        <v>2042</v>
      </c>
      <c r="C376" t="s">
        <v>3055</v>
      </c>
      <c r="D376" t="s">
        <v>4237</v>
      </c>
      <c r="E376" t="s">
        <v>1516</v>
      </c>
      <c r="F376">
        <v>5</v>
      </c>
      <c r="G376">
        <v>2846.34</v>
      </c>
      <c r="H376">
        <v>14231.7</v>
      </c>
      <c r="J376">
        <v>45167</v>
      </c>
      <c r="K376" t="str">
        <v>West</v>
      </c>
      <c r="L376" t="str">
        <v>Maharashtra</v>
      </c>
      <c r="M376" t="str">
        <v>Nagpur</v>
      </c>
      <c r="N376" t="str">
        <v>Groceries</v>
      </c>
      <c r="O376">
        <v>5</v>
      </c>
      <c r="P376">
        <v>3342.48</v>
      </c>
      <c r="Q376">
        <v>16712.400000000001</v>
      </c>
    </row>
    <row r="377" spans="1:17">
      <c r="A377" s="4">
        <v>45060</v>
      </c>
      <c r="B377" t="s">
        <v>2041</v>
      </c>
      <c r="C377" t="s">
        <v>3054</v>
      </c>
      <c r="D377" t="s">
        <v>4234</v>
      </c>
      <c r="E377" t="s">
        <v>1516</v>
      </c>
      <c r="F377">
        <v>3</v>
      </c>
      <c r="G377">
        <v>1205.6199999999999</v>
      </c>
      <c r="H377">
        <v>3616.86</v>
      </c>
      <c r="J377">
        <v>45258</v>
      </c>
      <c r="K377" t="str">
        <v>West</v>
      </c>
      <c r="L377" t="str">
        <v>Maharashtra</v>
      </c>
      <c r="M377" t="str">
        <v>Pune</v>
      </c>
      <c r="N377" t="str">
        <v>Groceries</v>
      </c>
      <c r="O377">
        <v>20</v>
      </c>
      <c r="P377">
        <v>4226.93</v>
      </c>
      <c r="Q377">
        <v>84538.6</v>
      </c>
    </row>
    <row r="378" spans="1:17">
      <c r="A378" s="4">
        <v>45253</v>
      </c>
      <c r="B378" t="s">
        <v>2039</v>
      </c>
      <c r="C378" t="s">
        <v>3052</v>
      </c>
      <c r="D378" t="s">
        <v>4242</v>
      </c>
      <c r="E378" t="s">
        <v>4235</v>
      </c>
      <c r="F378">
        <v>9</v>
      </c>
      <c r="G378">
        <v>851.87</v>
      </c>
      <c r="H378">
        <v>7666.83</v>
      </c>
      <c r="J378">
        <v>45131</v>
      </c>
      <c r="K378" t="str">
        <v>West</v>
      </c>
      <c r="L378" t="str">
        <v>Maharashtra</v>
      </c>
      <c r="M378" t="str">
        <v>Pune</v>
      </c>
      <c r="N378" t="str">
        <v>Groceries</v>
      </c>
      <c r="O378">
        <v>16</v>
      </c>
      <c r="P378">
        <v>1575.89</v>
      </c>
      <c r="Q378">
        <v>25214.240000000002</v>
      </c>
    </row>
    <row r="379" spans="1:17">
      <c r="A379" s="4">
        <v>45023</v>
      </c>
      <c r="B379" t="s">
        <v>2041</v>
      </c>
      <c r="C379" t="s">
        <v>3056</v>
      </c>
      <c r="D379" t="s">
        <v>4233</v>
      </c>
      <c r="E379" t="s">
        <v>1516</v>
      </c>
      <c r="F379">
        <v>7</v>
      </c>
      <c r="G379">
        <v>1849.17</v>
      </c>
      <c r="H379">
        <v>12944.19</v>
      </c>
      <c r="J379">
        <v>44988</v>
      </c>
      <c r="K379" t="str">
        <v>West</v>
      </c>
      <c r="L379" t="str">
        <v>Maharashtra</v>
      </c>
      <c r="M379" t="str">
        <v>Nagpur</v>
      </c>
      <c r="N379" t="str">
        <v>Electronics</v>
      </c>
      <c r="O379">
        <v>11</v>
      </c>
      <c r="P379">
        <v>3584.06</v>
      </c>
      <c r="Q379">
        <v>39424.660000000003</v>
      </c>
    </row>
    <row r="380" spans="1:17">
      <c r="A380" s="4">
        <v>45076</v>
      </c>
      <c r="B380" t="s">
        <v>2042</v>
      </c>
      <c r="C380" t="s">
        <v>3055</v>
      </c>
      <c r="D380" t="s">
        <v>4246</v>
      </c>
      <c r="E380" t="s">
        <v>1514</v>
      </c>
      <c r="F380">
        <v>2</v>
      </c>
      <c r="G380">
        <v>2119.5100000000002</v>
      </c>
      <c r="H380">
        <v>4239.0200000000004</v>
      </c>
      <c r="J380">
        <v>45232</v>
      </c>
      <c r="K380" t="str">
        <v>West</v>
      </c>
      <c r="L380" t="str">
        <v>Maharashtra</v>
      </c>
      <c r="M380" t="str">
        <v>Nagpur</v>
      </c>
      <c r="N380" t="str">
        <v>Groceries</v>
      </c>
      <c r="O380">
        <v>15</v>
      </c>
      <c r="P380">
        <v>2869.14</v>
      </c>
      <c r="Q380">
        <v>43037.1</v>
      </c>
    </row>
    <row r="381" spans="1:17">
      <c r="A381" s="4">
        <v>45159</v>
      </c>
      <c r="B381" t="s">
        <v>2041</v>
      </c>
      <c r="C381" t="s">
        <v>3054</v>
      </c>
      <c r="D381" t="s">
        <v>4234</v>
      </c>
      <c r="E381" t="s">
        <v>1516</v>
      </c>
      <c r="F381">
        <v>1</v>
      </c>
      <c r="G381">
        <v>421.27</v>
      </c>
      <c r="H381">
        <v>421.27</v>
      </c>
      <c r="J381">
        <v>44961</v>
      </c>
      <c r="K381" t="str">
        <v>West</v>
      </c>
      <c r="L381" t="str">
        <v>Maharashtra</v>
      </c>
      <c r="M381" t="str">
        <v>Mumbai</v>
      </c>
      <c r="N381" t="str">
        <v>Electronics</v>
      </c>
      <c r="O381">
        <v>17</v>
      </c>
      <c r="P381">
        <v>4100.2700000000004</v>
      </c>
      <c r="Q381">
        <v>69704.59</v>
      </c>
    </row>
    <row r="382" spans="1:17">
      <c r="A382" s="4">
        <v>45003</v>
      </c>
      <c r="B382" t="s">
        <v>2041</v>
      </c>
      <c r="C382" t="s">
        <v>3056</v>
      </c>
      <c r="D382" t="s">
        <v>4240</v>
      </c>
      <c r="E382" t="s">
        <v>1518</v>
      </c>
      <c r="F382">
        <v>14</v>
      </c>
      <c r="G382">
        <v>2746.27</v>
      </c>
      <c r="H382">
        <v>38447.78</v>
      </c>
      <c r="J382">
        <v>45105</v>
      </c>
      <c r="K382" t="str">
        <v>West</v>
      </c>
      <c r="L382" t="str">
        <v>Maharashtra</v>
      </c>
      <c r="M382" t="str">
        <v>Nagpur</v>
      </c>
      <c r="N382" t="str">
        <v>Stationery</v>
      </c>
      <c r="O382">
        <v>17</v>
      </c>
      <c r="P382">
        <v>4982.8100000000004</v>
      </c>
      <c r="Q382">
        <v>84707.77</v>
      </c>
    </row>
    <row r="383" spans="1:17">
      <c r="A383" s="4">
        <v>45214</v>
      </c>
      <c r="B383" t="s">
        <v>2039</v>
      </c>
      <c r="C383" t="s">
        <v>3052</v>
      </c>
      <c r="D383" t="s">
        <v>4241</v>
      </c>
      <c r="E383" t="s">
        <v>1517</v>
      </c>
      <c r="F383">
        <v>18</v>
      </c>
      <c r="G383">
        <v>3602.65</v>
      </c>
      <c r="H383">
        <v>64847.7</v>
      </c>
      <c r="J383">
        <v>45049</v>
      </c>
      <c r="K383" t="str">
        <v>West</v>
      </c>
      <c r="L383" t="str">
        <v>Maharashtra</v>
      </c>
      <c r="M383" t="str">
        <v>Mumbai</v>
      </c>
      <c r="N383" t="str">
        <v>Clothing</v>
      </c>
      <c r="O383">
        <v>19</v>
      </c>
      <c r="P383">
        <v>4137.4399999999996</v>
      </c>
      <c r="Q383">
        <v>78611.360000000001</v>
      </c>
    </row>
    <row r="384" spans="1:17">
      <c r="A384" s="4">
        <v>44998</v>
      </c>
      <c r="B384" t="s">
        <v>2039</v>
      </c>
      <c r="C384" t="s">
        <v>3053</v>
      </c>
      <c r="D384" t="s">
        <v>4243</v>
      </c>
      <c r="E384" t="s">
        <v>1514</v>
      </c>
      <c r="F384">
        <v>11</v>
      </c>
      <c r="G384">
        <v>4681.04</v>
      </c>
      <c r="H384">
        <v>51491.44</v>
      </c>
      <c r="J384">
        <v>45113</v>
      </c>
      <c r="K384" t="str">
        <v>West</v>
      </c>
      <c r="L384" t="str">
        <v>Maharashtra</v>
      </c>
      <c r="M384" t="str">
        <v>Nagpur</v>
      </c>
      <c r="N384" t="str">
        <v>Stationery</v>
      </c>
      <c r="O384">
        <v>5</v>
      </c>
      <c r="P384">
        <v>2545.9299999999998</v>
      </c>
      <c r="Q384">
        <v>12729.65</v>
      </c>
    </row>
    <row r="385" spans="1:17">
      <c r="A385" s="4">
        <v>45173</v>
      </c>
      <c r="B385" t="s">
        <v>2041</v>
      </c>
      <c r="C385" t="s">
        <v>3056</v>
      </c>
      <c r="D385" t="s">
        <v>4233</v>
      </c>
      <c r="E385" t="s">
        <v>4235</v>
      </c>
      <c r="F385">
        <v>4</v>
      </c>
      <c r="G385">
        <v>1381.71</v>
      </c>
      <c r="H385">
        <v>5526.84</v>
      </c>
      <c r="J385">
        <v>45039</v>
      </c>
      <c r="K385" t="str">
        <v>West</v>
      </c>
      <c r="L385" t="str">
        <v>Maharashtra</v>
      </c>
      <c r="M385" t="str">
        <v>Mumbai</v>
      </c>
      <c r="N385" t="str">
        <v>Electronics</v>
      </c>
      <c r="O385">
        <v>14</v>
      </c>
      <c r="P385">
        <v>2775.33</v>
      </c>
      <c r="Q385">
        <v>38854.620000000003</v>
      </c>
    </row>
    <row r="386" spans="1:17">
      <c r="A386" s="4">
        <v>45106</v>
      </c>
      <c r="B386" t="s">
        <v>2039</v>
      </c>
      <c r="C386" t="s">
        <v>3053</v>
      </c>
      <c r="D386" t="s">
        <v>4243</v>
      </c>
      <c r="E386" t="s">
        <v>1518</v>
      </c>
      <c r="F386">
        <v>20</v>
      </c>
      <c r="G386">
        <v>1536.73</v>
      </c>
      <c r="H386">
        <v>30734.6</v>
      </c>
      <c r="J386">
        <v>45083</v>
      </c>
      <c r="K386" t="str">
        <v>West</v>
      </c>
      <c r="L386" t="str">
        <v>Maharashtra</v>
      </c>
      <c r="M386" t="str">
        <v>Mumbai</v>
      </c>
      <c r="N386" t="str">
        <v>Furniture</v>
      </c>
      <c r="O386">
        <v>6</v>
      </c>
      <c r="P386">
        <v>1205.3599999999999</v>
      </c>
      <c r="Q386">
        <v>7232.16</v>
      </c>
    </row>
    <row r="387" spans="1:17">
      <c r="A387" s="4">
        <v>45289</v>
      </c>
      <c r="B387" t="s">
        <v>2041</v>
      </c>
      <c r="C387" t="s">
        <v>3056</v>
      </c>
      <c r="D387" t="s">
        <v>4240</v>
      </c>
      <c r="E387" t="s">
        <v>1516</v>
      </c>
      <c r="F387">
        <v>13</v>
      </c>
      <c r="G387">
        <v>1929.55</v>
      </c>
      <c r="H387">
        <v>25084.15</v>
      </c>
      <c r="J387">
        <v>45104</v>
      </c>
      <c r="K387" t="str">
        <v>West</v>
      </c>
      <c r="L387" t="str">
        <v>Maharashtra</v>
      </c>
      <c r="M387" t="str">
        <v>Pune</v>
      </c>
      <c r="N387" t="str">
        <v>Clothing</v>
      </c>
      <c r="O387">
        <v>12</v>
      </c>
      <c r="P387">
        <v>3076.03</v>
      </c>
      <c r="Q387">
        <v>36912.36</v>
      </c>
    </row>
    <row r="388" spans="1:17">
      <c r="A388" s="4">
        <v>45023</v>
      </c>
      <c r="B388" t="s">
        <v>2041</v>
      </c>
      <c r="C388" t="s">
        <v>3054</v>
      </c>
      <c r="D388" t="s">
        <v>4236</v>
      </c>
      <c r="E388" t="s">
        <v>1518</v>
      </c>
      <c r="F388">
        <v>17</v>
      </c>
      <c r="G388">
        <v>3233.82</v>
      </c>
      <c r="H388">
        <v>54974.94</v>
      </c>
      <c r="J388">
        <v>45027</v>
      </c>
      <c r="K388" t="str">
        <v>West</v>
      </c>
      <c r="L388" t="str">
        <v>Maharashtra</v>
      </c>
      <c r="M388" t="str">
        <v>Mumbai</v>
      </c>
      <c r="N388" t="str">
        <v>Stationery</v>
      </c>
      <c r="O388">
        <v>9</v>
      </c>
      <c r="P388">
        <v>2376.12</v>
      </c>
      <c r="Q388">
        <v>21385.08</v>
      </c>
    </row>
    <row r="389" spans="1:17">
      <c r="A389" s="4">
        <v>45235</v>
      </c>
      <c r="B389" t="s">
        <v>2039</v>
      </c>
      <c r="C389" t="s">
        <v>3053</v>
      </c>
      <c r="D389" t="s">
        <v>4238</v>
      </c>
      <c r="E389" t="s">
        <v>1516</v>
      </c>
      <c r="F389">
        <v>17</v>
      </c>
      <c r="G389">
        <v>4082.38</v>
      </c>
      <c r="H389">
        <v>69400.460000000006</v>
      </c>
      <c r="J389">
        <v>45192</v>
      </c>
      <c r="K389" t="str">
        <v>West</v>
      </c>
      <c r="L389" t="str">
        <v>Maharashtra</v>
      </c>
      <c r="M389" t="str">
        <v>Mumbai</v>
      </c>
      <c r="N389" t="str">
        <v>Electronics</v>
      </c>
      <c r="O389">
        <v>6</v>
      </c>
      <c r="P389">
        <v>686.38</v>
      </c>
      <c r="Q389">
        <v>4118.28</v>
      </c>
    </row>
    <row r="390" spans="1:17">
      <c r="A390" s="4">
        <v>45124</v>
      </c>
      <c r="B390" t="s">
        <v>2039</v>
      </c>
      <c r="C390" t="s">
        <v>3052</v>
      </c>
      <c r="D390" t="s">
        <v>4241</v>
      </c>
      <c r="E390" t="s">
        <v>1518</v>
      </c>
      <c r="F390">
        <v>12</v>
      </c>
      <c r="G390">
        <v>3650.3</v>
      </c>
      <c r="H390">
        <v>43803.6</v>
      </c>
      <c r="J390">
        <v>45176</v>
      </c>
      <c r="K390" t="str">
        <v>West</v>
      </c>
      <c r="L390" t="str">
        <v>Maharashtra</v>
      </c>
      <c r="M390" t="str">
        <v>Mumbai</v>
      </c>
      <c r="N390" t="str">
        <v>Clothing</v>
      </c>
      <c r="O390">
        <v>13</v>
      </c>
      <c r="P390">
        <v>2809.29</v>
      </c>
      <c r="Q390">
        <v>36520.769999999997</v>
      </c>
    </row>
    <row r="391" spans="1:17">
      <c r="A391" s="4">
        <v>45218</v>
      </c>
      <c r="B391" t="s">
        <v>2041</v>
      </c>
      <c r="C391" t="s">
        <v>3054</v>
      </c>
      <c r="D391" t="s">
        <v>4236</v>
      </c>
      <c r="E391" t="s">
        <v>1518</v>
      </c>
      <c r="F391">
        <v>18</v>
      </c>
      <c r="G391">
        <v>532.4</v>
      </c>
      <c r="H391">
        <v>9583.2000000000007</v>
      </c>
      <c r="J391">
        <v>44951</v>
      </c>
      <c r="K391" t="str">
        <v>West</v>
      </c>
      <c r="L391" t="str">
        <v>Maharashtra</v>
      </c>
      <c r="M391" t="str">
        <v>Pune</v>
      </c>
      <c r="N391" t="str">
        <v>Furniture</v>
      </c>
      <c r="O391">
        <v>2</v>
      </c>
      <c r="P391">
        <v>4439.5</v>
      </c>
      <c r="Q391">
        <v>8879</v>
      </c>
    </row>
    <row r="392" spans="1:17">
      <c r="A392" s="4">
        <v>45047</v>
      </c>
      <c r="B392" t="s">
        <v>2039</v>
      </c>
      <c r="C392" t="s">
        <v>3053</v>
      </c>
      <c r="D392" t="s">
        <v>4243</v>
      </c>
      <c r="E392" t="s">
        <v>1516</v>
      </c>
      <c r="F392">
        <v>7</v>
      </c>
      <c r="G392">
        <v>3931.73</v>
      </c>
      <c r="H392">
        <v>27522.11</v>
      </c>
      <c r="J392">
        <v>45023</v>
      </c>
      <c r="K392" t="str">
        <v>West</v>
      </c>
      <c r="L392" t="str">
        <v>Maharashtra</v>
      </c>
      <c r="M392" t="str">
        <v>Mumbai</v>
      </c>
      <c r="N392" t="str">
        <v>Stationery</v>
      </c>
      <c r="O392">
        <v>13</v>
      </c>
      <c r="P392">
        <v>4850.17</v>
      </c>
      <c r="Q392">
        <v>63052.21</v>
      </c>
    </row>
    <row r="393" spans="1:17">
      <c r="A393" s="4">
        <v>45208</v>
      </c>
      <c r="B393" t="s">
        <v>2041</v>
      </c>
      <c r="C393" t="s">
        <v>3056</v>
      </c>
      <c r="D393" t="s">
        <v>4240</v>
      </c>
      <c r="E393" t="s">
        <v>1516</v>
      </c>
      <c r="F393">
        <v>9</v>
      </c>
      <c r="G393">
        <v>2770.27</v>
      </c>
      <c r="H393">
        <v>24932.43</v>
      </c>
      <c r="J393">
        <v>45070</v>
      </c>
      <c r="K393" t="str">
        <v>West</v>
      </c>
      <c r="L393" t="str">
        <v>Maharashtra</v>
      </c>
      <c r="M393" t="str">
        <v>Nagpur</v>
      </c>
      <c r="N393" t="str">
        <v>Furniture</v>
      </c>
      <c r="O393">
        <v>4</v>
      </c>
      <c r="P393">
        <v>2792.23</v>
      </c>
      <c r="Q393">
        <v>11168.92</v>
      </c>
    </row>
    <row r="394" spans="1:17">
      <c r="A394" s="4">
        <v>45276</v>
      </c>
      <c r="B394" t="s">
        <v>2041</v>
      </c>
      <c r="C394" t="s">
        <v>3056</v>
      </c>
      <c r="D394" t="s">
        <v>4240</v>
      </c>
      <c r="E394" t="s">
        <v>1517</v>
      </c>
      <c r="F394">
        <v>7</v>
      </c>
      <c r="G394">
        <v>3052.99</v>
      </c>
      <c r="H394">
        <v>21370.93</v>
      </c>
      <c r="J394">
        <v>45199</v>
      </c>
      <c r="K394" t="str">
        <v>West</v>
      </c>
      <c r="L394" t="str">
        <v>Maharashtra</v>
      </c>
      <c r="M394" t="str">
        <v>Mumbai</v>
      </c>
      <c r="N394" t="str">
        <v>Stationery</v>
      </c>
      <c r="O394">
        <v>12</v>
      </c>
      <c r="P394">
        <v>1352.89</v>
      </c>
      <c r="Q394">
        <v>16234.68</v>
      </c>
    </row>
    <row r="395" spans="1:17">
      <c r="A395" s="4">
        <v>45090</v>
      </c>
      <c r="B395" t="s">
        <v>2039</v>
      </c>
      <c r="C395" t="s">
        <v>3052</v>
      </c>
      <c r="D395" t="s">
        <v>4241</v>
      </c>
      <c r="E395" t="s">
        <v>4235</v>
      </c>
      <c r="F395">
        <v>14</v>
      </c>
      <c r="G395">
        <v>298.99</v>
      </c>
      <c r="H395">
        <v>4185.8599999999997</v>
      </c>
      <c r="J395">
        <v>45123</v>
      </c>
      <c r="K395" t="str">
        <v>West</v>
      </c>
      <c r="L395" t="str">
        <v>Maharashtra</v>
      </c>
      <c r="M395" t="str">
        <v>Pune</v>
      </c>
      <c r="N395" t="str">
        <v>Stationery</v>
      </c>
      <c r="O395">
        <v>8</v>
      </c>
      <c r="P395">
        <v>1371.28</v>
      </c>
      <c r="Q395">
        <v>10970.24</v>
      </c>
    </row>
    <row r="396" spans="1:17">
      <c r="A396" s="4">
        <v>45144</v>
      </c>
      <c r="B396" t="s">
        <v>2041</v>
      </c>
      <c r="C396" t="s">
        <v>3056</v>
      </c>
      <c r="D396" t="s">
        <v>4240</v>
      </c>
      <c r="E396" t="s">
        <v>1516</v>
      </c>
      <c r="F396">
        <v>10</v>
      </c>
      <c r="G396">
        <v>812.98</v>
      </c>
      <c r="H396">
        <v>8129.8</v>
      </c>
      <c r="J396">
        <v>45180</v>
      </c>
      <c r="K396" t="str">
        <v>West</v>
      </c>
      <c r="L396" t="str">
        <v>Maharashtra</v>
      </c>
      <c r="M396" t="str">
        <v>Pune</v>
      </c>
      <c r="N396" t="str">
        <v>Groceries</v>
      </c>
      <c r="O396">
        <v>9</v>
      </c>
      <c r="P396">
        <v>2660.79</v>
      </c>
      <c r="Q396">
        <v>23947.11</v>
      </c>
    </row>
    <row r="397" spans="1:17">
      <c r="A397" s="4">
        <v>45289</v>
      </c>
      <c r="B397" t="s">
        <v>2039</v>
      </c>
      <c r="C397" t="s">
        <v>3052</v>
      </c>
      <c r="D397" t="s">
        <v>4244</v>
      </c>
      <c r="E397" t="s">
        <v>1518</v>
      </c>
      <c r="F397">
        <v>14</v>
      </c>
      <c r="G397">
        <v>1720</v>
      </c>
      <c r="H397">
        <v>24080</v>
      </c>
      <c r="J397">
        <v>44977</v>
      </c>
      <c r="K397" t="str">
        <v>West</v>
      </c>
      <c r="L397" t="str">
        <v>Maharashtra</v>
      </c>
      <c r="M397" t="str">
        <v>Pune</v>
      </c>
      <c r="N397" t="str">
        <v>Clothing</v>
      </c>
      <c r="O397">
        <v>19</v>
      </c>
      <c r="P397">
        <v>3683.04</v>
      </c>
      <c r="Q397">
        <v>69977.759999999995</v>
      </c>
    </row>
    <row r="398" spans="1:17">
      <c r="A398" s="4">
        <v>45104</v>
      </c>
      <c r="B398" t="s">
        <v>2041</v>
      </c>
      <c r="C398" t="s">
        <v>3056</v>
      </c>
      <c r="D398" t="s">
        <v>4245</v>
      </c>
      <c r="E398" t="s">
        <v>1514</v>
      </c>
      <c r="F398">
        <v>3</v>
      </c>
      <c r="G398">
        <v>772.21</v>
      </c>
      <c r="H398">
        <v>2316.63</v>
      </c>
      <c r="J398">
        <v>45198</v>
      </c>
      <c r="K398" t="str">
        <v>West</v>
      </c>
      <c r="L398" t="str">
        <v>Maharashtra</v>
      </c>
      <c r="M398" t="str">
        <v>Pune</v>
      </c>
      <c r="N398" t="str">
        <v>Stationery</v>
      </c>
      <c r="O398">
        <v>9</v>
      </c>
      <c r="P398">
        <v>1001.37</v>
      </c>
      <c r="Q398">
        <v>9012.33</v>
      </c>
    </row>
    <row r="399" spans="1:17">
      <c r="A399" s="4">
        <v>45044</v>
      </c>
      <c r="B399" t="s">
        <v>2041</v>
      </c>
      <c r="C399" t="s">
        <v>3056</v>
      </c>
      <c r="D399" t="s">
        <v>4233</v>
      </c>
      <c r="E399" t="s">
        <v>1516</v>
      </c>
      <c r="F399">
        <v>20</v>
      </c>
      <c r="G399">
        <v>3937.67</v>
      </c>
      <c r="H399">
        <v>78753.399999999994</v>
      </c>
      <c r="J399">
        <v>45122</v>
      </c>
      <c r="K399" t="str">
        <v>West</v>
      </c>
      <c r="L399" t="str">
        <v>Maharashtra</v>
      </c>
      <c r="M399" t="str">
        <v>Mumbai</v>
      </c>
      <c r="N399" t="str">
        <v>Clothing</v>
      </c>
      <c r="O399">
        <v>20</v>
      </c>
      <c r="P399">
        <v>1977</v>
      </c>
      <c r="Q399">
        <v>39540</v>
      </c>
    </row>
    <row r="400" spans="1:17">
      <c r="A400" s="4">
        <v>45233</v>
      </c>
      <c r="B400" t="s">
        <v>2039</v>
      </c>
      <c r="C400" t="s">
        <v>3053</v>
      </c>
      <c r="D400" t="s">
        <v>4238</v>
      </c>
      <c r="E400" t="s">
        <v>1518</v>
      </c>
      <c r="F400">
        <v>5</v>
      </c>
      <c r="G400">
        <v>3259.3</v>
      </c>
      <c r="H400">
        <v>16296.5</v>
      </c>
      <c r="J400">
        <v>45030</v>
      </c>
      <c r="K400" t="str">
        <v>West</v>
      </c>
      <c r="L400" t="str">
        <v>Maharashtra</v>
      </c>
      <c r="M400" t="str">
        <v>Nagpur</v>
      </c>
      <c r="N400" t="str">
        <v>Furniture</v>
      </c>
      <c r="O400">
        <v>10</v>
      </c>
      <c r="P400">
        <v>3882.87</v>
      </c>
      <c r="Q400">
        <v>38828.699999999997</v>
      </c>
    </row>
    <row r="401" spans="1:17">
      <c r="A401" s="4">
        <v>45186</v>
      </c>
      <c r="B401" t="s">
        <v>2042</v>
      </c>
      <c r="C401" t="s">
        <v>3055</v>
      </c>
      <c r="D401" t="s">
        <v>4237</v>
      </c>
      <c r="E401" t="s">
        <v>1516</v>
      </c>
      <c r="F401">
        <v>7</v>
      </c>
      <c r="G401">
        <v>252.75</v>
      </c>
      <c r="H401">
        <v>1769.25</v>
      </c>
      <c r="J401">
        <v>45265</v>
      </c>
      <c r="K401" t="str">
        <v>West</v>
      </c>
      <c r="L401" t="str">
        <v>Maharashtra</v>
      </c>
      <c r="M401" t="str">
        <v>Nagpur</v>
      </c>
      <c r="N401" t="str">
        <v>Clothing</v>
      </c>
      <c r="O401">
        <v>4</v>
      </c>
      <c r="P401">
        <v>4020.65</v>
      </c>
      <c r="Q401">
        <v>16082.6</v>
      </c>
    </row>
    <row r="402" spans="1:17">
      <c r="A402" s="4">
        <v>45119</v>
      </c>
      <c r="B402" t="s">
        <v>2039</v>
      </c>
      <c r="C402" t="s">
        <v>3053</v>
      </c>
      <c r="D402" t="s">
        <v>4243</v>
      </c>
      <c r="E402" t="s">
        <v>1517</v>
      </c>
      <c r="F402">
        <v>16</v>
      </c>
      <c r="G402">
        <v>1933.33</v>
      </c>
      <c r="H402">
        <v>30933.279999999999</v>
      </c>
      <c r="J402">
        <v>45233</v>
      </c>
      <c r="K402" t="str">
        <v>West</v>
      </c>
      <c r="L402" t="str">
        <v>Maharashtra</v>
      </c>
      <c r="M402" t="str">
        <v>Mumbai</v>
      </c>
      <c r="N402" t="str">
        <v>Stationery</v>
      </c>
      <c r="O402">
        <v>16</v>
      </c>
      <c r="P402">
        <v>2563.69</v>
      </c>
      <c r="Q402">
        <v>41019.040000000001</v>
      </c>
    </row>
    <row r="403" spans="1:17">
      <c r="A403" s="4">
        <v>45024</v>
      </c>
      <c r="B403" t="s">
        <v>2039</v>
      </c>
      <c r="C403" t="s">
        <v>3052</v>
      </c>
      <c r="D403" t="s">
        <v>4242</v>
      </c>
      <c r="E403" t="s">
        <v>1514</v>
      </c>
      <c r="F403">
        <v>6</v>
      </c>
      <c r="G403">
        <v>4541.92</v>
      </c>
      <c r="H403">
        <v>27251.52</v>
      </c>
      <c r="J403">
        <v>45179</v>
      </c>
      <c r="K403" t="str">
        <v>West</v>
      </c>
      <c r="L403" t="str">
        <v>Maharashtra</v>
      </c>
      <c r="M403" t="str">
        <v>Nagpur</v>
      </c>
      <c r="N403" t="str">
        <v>Clothing</v>
      </c>
      <c r="O403">
        <v>7</v>
      </c>
      <c r="P403">
        <v>2384.5100000000002</v>
      </c>
      <c r="Q403">
        <v>16691.57</v>
      </c>
    </row>
    <row r="404" spans="1:17">
      <c r="A404" s="4">
        <v>45051</v>
      </c>
      <c r="B404" t="s">
        <v>2039</v>
      </c>
      <c r="C404" t="s">
        <v>3053</v>
      </c>
      <c r="D404" t="s">
        <v>4232</v>
      </c>
      <c r="E404" t="s">
        <v>1517</v>
      </c>
      <c r="F404">
        <v>20</v>
      </c>
      <c r="G404">
        <v>4270.08</v>
      </c>
      <c r="H404">
        <v>85401.600000000006</v>
      </c>
      <c r="J404">
        <v>45136</v>
      </c>
      <c r="K404" t="str">
        <v>West</v>
      </c>
      <c r="L404" t="str">
        <v>Maharashtra</v>
      </c>
      <c r="M404" t="str">
        <v>Nagpur</v>
      </c>
      <c r="N404" t="str">
        <v>Clothing</v>
      </c>
      <c r="O404">
        <v>12</v>
      </c>
      <c r="P404">
        <v>283.86</v>
      </c>
      <c r="Q404">
        <v>3406.32</v>
      </c>
    </row>
    <row r="405" spans="1:17">
      <c r="A405" s="4">
        <v>44961</v>
      </c>
      <c r="B405" t="s">
        <v>2041</v>
      </c>
      <c r="C405" t="s">
        <v>3054</v>
      </c>
      <c r="D405" t="s">
        <v>4239</v>
      </c>
      <c r="E405" t="s">
        <v>1517</v>
      </c>
      <c r="F405">
        <v>3</v>
      </c>
      <c r="G405">
        <v>3007.45</v>
      </c>
      <c r="H405">
        <v>9022.35</v>
      </c>
      <c r="J405">
        <v>45066</v>
      </c>
      <c r="K405" t="str">
        <v>West</v>
      </c>
      <c r="L405" t="str">
        <v>Maharashtra</v>
      </c>
      <c r="M405" t="str">
        <v>Mumbai</v>
      </c>
      <c r="N405" t="str">
        <v>Electronics</v>
      </c>
      <c r="O405">
        <v>8</v>
      </c>
      <c r="P405">
        <v>4576.97</v>
      </c>
      <c r="Q405">
        <v>36615.760000000002</v>
      </c>
    </row>
    <row r="406" spans="1:17">
      <c r="A406" s="4">
        <v>45019</v>
      </c>
      <c r="B406" t="s">
        <v>2042</v>
      </c>
      <c r="C406" t="s">
        <v>3055</v>
      </c>
      <c r="D406" t="s">
        <v>4247</v>
      </c>
      <c r="E406" t="s">
        <v>4235</v>
      </c>
      <c r="F406">
        <v>8</v>
      </c>
      <c r="G406">
        <v>315</v>
      </c>
      <c r="H406">
        <v>2520</v>
      </c>
      <c r="J406">
        <v>45076</v>
      </c>
      <c r="K406" t="str">
        <v>West</v>
      </c>
      <c r="L406" t="str">
        <v>Maharashtra</v>
      </c>
      <c r="M406" t="str">
        <v>Pune</v>
      </c>
      <c r="N406" t="str">
        <v>Furniture</v>
      </c>
      <c r="O406">
        <v>4</v>
      </c>
      <c r="P406">
        <v>4368.46</v>
      </c>
      <c r="Q406">
        <v>17473.84</v>
      </c>
    </row>
    <row r="407" spans="1:17">
      <c r="A407" s="4">
        <v>45291</v>
      </c>
      <c r="B407" t="s">
        <v>2041</v>
      </c>
      <c r="C407" t="s">
        <v>3054</v>
      </c>
      <c r="D407" t="s">
        <v>4239</v>
      </c>
      <c r="E407" t="s">
        <v>1514</v>
      </c>
      <c r="F407">
        <v>13</v>
      </c>
      <c r="G407">
        <v>1647.87</v>
      </c>
      <c r="H407">
        <v>21422.31</v>
      </c>
      <c r="J407">
        <v>45246</v>
      </c>
      <c r="K407" t="str">
        <v>West</v>
      </c>
      <c r="L407" t="str">
        <v>Maharashtra</v>
      </c>
      <c r="M407" t="str">
        <v>Nagpur</v>
      </c>
      <c r="N407" t="str">
        <v>Stationery</v>
      </c>
      <c r="O407">
        <v>12</v>
      </c>
      <c r="P407">
        <v>3028.88</v>
      </c>
      <c r="Q407">
        <v>36346.559999999998</v>
      </c>
    </row>
    <row r="408" spans="1:17">
      <c r="A408" s="4">
        <v>44940</v>
      </c>
      <c r="B408" t="s">
        <v>2041</v>
      </c>
      <c r="C408" t="s">
        <v>3056</v>
      </c>
      <c r="D408" t="s">
        <v>4233</v>
      </c>
      <c r="E408" t="s">
        <v>1514</v>
      </c>
      <c r="F408">
        <v>2</v>
      </c>
      <c r="G408">
        <v>659.83</v>
      </c>
      <c r="H408">
        <v>1319.66</v>
      </c>
      <c r="J408">
        <v>45101</v>
      </c>
      <c r="K408" t="str">
        <v>South</v>
      </c>
      <c r="L408" t="str">
        <v>Karnataka</v>
      </c>
      <c r="M408" t="str">
        <v>Mysuru</v>
      </c>
      <c r="N408" t="str">
        <v>Clothing</v>
      </c>
      <c r="O408">
        <v>19</v>
      </c>
      <c r="P408">
        <v>2873.83</v>
      </c>
      <c r="Q408">
        <v>54602.77</v>
      </c>
    </row>
    <row r="409" spans="1:17">
      <c r="A409" s="4">
        <v>45270</v>
      </c>
      <c r="B409" t="s">
        <v>2041</v>
      </c>
      <c r="C409" t="s">
        <v>3056</v>
      </c>
      <c r="D409" t="s">
        <v>4233</v>
      </c>
      <c r="E409" t="s">
        <v>1514</v>
      </c>
      <c r="F409">
        <v>16</v>
      </c>
      <c r="G409">
        <v>4999.8999999999996</v>
      </c>
      <c r="H409">
        <v>79998.399999999994</v>
      </c>
      <c r="J409">
        <v>45236</v>
      </c>
      <c r="K409" t="str">
        <v>South</v>
      </c>
      <c r="L409" t="str">
        <v>Karnataka</v>
      </c>
      <c r="M409" t="str">
        <v>Hubli</v>
      </c>
      <c r="N409" t="str">
        <v>Groceries</v>
      </c>
      <c r="O409">
        <v>13</v>
      </c>
      <c r="P409">
        <v>4226.47</v>
      </c>
      <c r="Q409">
        <v>54944.11</v>
      </c>
    </row>
    <row r="410" spans="1:17">
      <c r="A410" s="4">
        <v>44986</v>
      </c>
      <c r="B410" t="s">
        <v>2041</v>
      </c>
      <c r="C410" t="s">
        <v>3056</v>
      </c>
      <c r="D410" t="s">
        <v>4245</v>
      </c>
      <c r="E410" t="s">
        <v>1516</v>
      </c>
      <c r="F410">
        <v>20</v>
      </c>
      <c r="G410">
        <v>490.36</v>
      </c>
      <c r="H410">
        <v>9807.2000000000007</v>
      </c>
      <c r="J410">
        <v>45290</v>
      </c>
      <c r="K410" t="str">
        <v>South</v>
      </c>
      <c r="L410" t="str">
        <v>Karnataka</v>
      </c>
      <c r="M410" t="str">
        <v>Hubli</v>
      </c>
      <c r="N410" t="str">
        <v>Furniture</v>
      </c>
      <c r="O410">
        <v>15</v>
      </c>
      <c r="P410">
        <v>4402.43</v>
      </c>
      <c r="Q410">
        <v>66036.45</v>
      </c>
    </row>
    <row r="411" spans="1:17">
      <c r="A411" s="4">
        <v>45071</v>
      </c>
      <c r="B411" t="s">
        <v>2039</v>
      </c>
      <c r="C411" t="s">
        <v>3052</v>
      </c>
      <c r="D411" t="s">
        <v>4244</v>
      </c>
      <c r="E411" t="s">
        <v>1518</v>
      </c>
      <c r="F411">
        <v>19</v>
      </c>
      <c r="G411">
        <v>2753.24</v>
      </c>
      <c r="H411">
        <v>52311.56</v>
      </c>
      <c r="J411">
        <v>45212</v>
      </c>
      <c r="K411" t="str">
        <v>South</v>
      </c>
      <c r="L411" t="str">
        <v>Karnataka</v>
      </c>
      <c r="M411" t="str">
        <v>Mysuru</v>
      </c>
      <c r="N411" t="str">
        <v>Clothing</v>
      </c>
      <c r="O411">
        <v>12</v>
      </c>
      <c r="P411">
        <v>835.83</v>
      </c>
      <c r="Q411">
        <v>10029.959999999999</v>
      </c>
    </row>
    <row r="412" spans="1:17">
      <c r="A412" s="4">
        <v>45026</v>
      </c>
      <c r="B412" t="s">
        <v>2042</v>
      </c>
      <c r="C412" t="s">
        <v>3055</v>
      </c>
      <c r="D412" t="s">
        <v>4247</v>
      </c>
      <c r="E412" t="s">
        <v>4235</v>
      </c>
      <c r="F412">
        <v>7</v>
      </c>
      <c r="G412">
        <v>4541.83</v>
      </c>
      <c r="H412">
        <v>31792.81</v>
      </c>
      <c r="J412">
        <v>45111</v>
      </c>
      <c r="K412" t="str">
        <v>South</v>
      </c>
      <c r="L412" t="str">
        <v>Karnataka</v>
      </c>
      <c r="M412" t="str">
        <v>Bengaluru</v>
      </c>
      <c r="N412" t="str">
        <v>Groceries</v>
      </c>
      <c r="O412">
        <v>8</v>
      </c>
      <c r="P412">
        <v>2342.02</v>
      </c>
      <c r="Q412">
        <v>18736.16</v>
      </c>
    </row>
    <row r="413" spans="1:17">
      <c r="A413" s="4">
        <v>44934</v>
      </c>
      <c r="B413" t="s">
        <v>2039</v>
      </c>
      <c r="C413" t="s">
        <v>3053</v>
      </c>
      <c r="D413" t="s">
        <v>4243</v>
      </c>
      <c r="E413" t="s">
        <v>1518</v>
      </c>
      <c r="F413">
        <v>2</v>
      </c>
      <c r="G413">
        <v>3240.32</v>
      </c>
      <c r="H413">
        <v>6480.64</v>
      </c>
      <c r="J413">
        <v>45230</v>
      </c>
      <c r="K413" t="str">
        <v>South</v>
      </c>
      <c r="L413" t="str">
        <v>Karnataka</v>
      </c>
      <c r="M413" t="str">
        <v>Bengaluru</v>
      </c>
      <c r="N413" t="str">
        <v>Electronics</v>
      </c>
      <c r="O413">
        <v>2</v>
      </c>
      <c r="P413">
        <v>2287.09</v>
      </c>
      <c r="Q413">
        <v>4574.18</v>
      </c>
    </row>
    <row r="414" spans="1:17">
      <c r="A414" s="4">
        <v>45141</v>
      </c>
      <c r="B414" t="s">
        <v>2042</v>
      </c>
      <c r="C414" t="s">
        <v>3055</v>
      </c>
      <c r="D414" t="s">
        <v>4246</v>
      </c>
      <c r="E414" t="s">
        <v>1518</v>
      </c>
      <c r="F414">
        <v>18</v>
      </c>
      <c r="G414">
        <v>3614.6</v>
      </c>
      <c r="H414">
        <v>65062.8</v>
      </c>
      <c r="J414">
        <v>45264</v>
      </c>
      <c r="K414" t="str">
        <v>South</v>
      </c>
      <c r="L414" t="str">
        <v>Karnataka</v>
      </c>
      <c r="M414" t="str">
        <v>Mysuru</v>
      </c>
      <c r="N414" t="str">
        <v>Furniture</v>
      </c>
      <c r="O414">
        <v>11</v>
      </c>
      <c r="P414">
        <v>1905.7</v>
      </c>
      <c r="Q414">
        <v>20962.7</v>
      </c>
    </row>
    <row r="415" spans="1:17">
      <c r="A415" s="4">
        <v>45062</v>
      </c>
      <c r="B415" t="s">
        <v>2039</v>
      </c>
      <c r="C415" t="s">
        <v>3053</v>
      </c>
      <c r="D415" t="s">
        <v>4238</v>
      </c>
      <c r="E415" t="s">
        <v>1518</v>
      </c>
      <c r="F415">
        <v>3</v>
      </c>
      <c r="G415">
        <v>2618.2199999999998</v>
      </c>
      <c r="H415">
        <v>7854.66</v>
      </c>
      <c r="J415">
        <v>44970</v>
      </c>
      <c r="K415" t="str">
        <v>South</v>
      </c>
      <c r="L415" t="str">
        <v>Karnataka</v>
      </c>
      <c r="M415" t="str">
        <v>Hubli</v>
      </c>
      <c r="N415" t="str">
        <v>Furniture</v>
      </c>
      <c r="O415">
        <v>20</v>
      </c>
      <c r="P415">
        <v>1310.3699999999999</v>
      </c>
      <c r="Q415">
        <v>26207.4</v>
      </c>
    </row>
    <row r="416" spans="1:17">
      <c r="A416" s="4">
        <v>45035</v>
      </c>
      <c r="B416" t="s">
        <v>2039</v>
      </c>
      <c r="C416" t="s">
        <v>3052</v>
      </c>
      <c r="D416" t="s">
        <v>4241</v>
      </c>
      <c r="E416" t="s">
        <v>1518</v>
      </c>
      <c r="F416">
        <v>17</v>
      </c>
      <c r="G416">
        <v>1793.43</v>
      </c>
      <c r="H416">
        <v>30488.31</v>
      </c>
      <c r="J416">
        <v>45210</v>
      </c>
      <c r="K416" t="str">
        <v>South</v>
      </c>
      <c r="L416" t="str">
        <v>Karnataka</v>
      </c>
      <c r="M416" t="str">
        <v>Hubli</v>
      </c>
      <c r="N416" t="str">
        <v>Groceries</v>
      </c>
      <c r="O416">
        <v>16</v>
      </c>
      <c r="P416">
        <v>2619.73</v>
      </c>
      <c r="Q416">
        <v>41915.68</v>
      </c>
    </row>
    <row r="417" spans="1:17">
      <c r="A417" s="4">
        <v>45127</v>
      </c>
      <c r="B417" t="s">
        <v>2042</v>
      </c>
      <c r="C417" t="s">
        <v>3055</v>
      </c>
      <c r="D417" t="s">
        <v>4237</v>
      </c>
      <c r="E417" t="s">
        <v>1517</v>
      </c>
      <c r="F417">
        <v>17</v>
      </c>
      <c r="G417">
        <v>758.19</v>
      </c>
      <c r="H417">
        <v>12889.23</v>
      </c>
      <c r="J417">
        <v>45229</v>
      </c>
      <c r="K417" t="str">
        <v>South</v>
      </c>
      <c r="L417" t="str">
        <v>Karnataka</v>
      </c>
      <c r="M417" t="str">
        <v>Hubli</v>
      </c>
      <c r="N417" t="str">
        <v>Furniture</v>
      </c>
      <c r="O417">
        <v>5</v>
      </c>
      <c r="P417">
        <v>3103.12</v>
      </c>
      <c r="Q417">
        <v>15515.6</v>
      </c>
    </row>
    <row r="418" spans="1:17">
      <c r="A418" s="4">
        <v>45154</v>
      </c>
      <c r="B418" t="s">
        <v>2039</v>
      </c>
      <c r="C418" t="s">
        <v>3052</v>
      </c>
      <c r="D418" t="s">
        <v>4241</v>
      </c>
      <c r="E418" t="s">
        <v>1518</v>
      </c>
      <c r="F418">
        <v>18</v>
      </c>
      <c r="G418">
        <v>4862.63</v>
      </c>
      <c r="H418">
        <v>87527.34</v>
      </c>
      <c r="J418">
        <v>45069</v>
      </c>
      <c r="K418" t="str">
        <v>South</v>
      </c>
      <c r="L418" t="str">
        <v>Karnataka</v>
      </c>
      <c r="M418" t="str">
        <v>Hubli</v>
      </c>
      <c r="N418" t="str">
        <v>Stationery</v>
      </c>
      <c r="O418">
        <v>2</v>
      </c>
      <c r="P418">
        <v>4762.71</v>
      </c>
      <c r="Q418">
        <v>9525.42</v>
      </c>
    </row>
    <row r="419" spans="1:17">
      <c r="A419" s="4">
        <v>44956</v>
      </c>
      <c r="B419" t="s">
        <v>2039</v>
      </c>
      <c r="C419" t="s">
        <v>3053</v>
      </c>
      <c r="D419" t="s">
        <v>4243</v>
      </c>
      <c r="E419" t="s">
        <v>1514</v>
      </c>
      <c r="F419">
        <v>20</v>
      </c>
      <c r="G419">
        <v>486.25</v>
      </c>
      <c r="H419">
        <v>9725</v>
      </c>
      <c r="J419">
        <v>45002</v>
      </c>
      <c r="K419" t="str">
        <v>South</v>
      </c>
      <c r="L419" t="str">
        <v>Karnataka</v>
      </c>
      <c r="M419" t="str">
        <v>Bengaluru</v>
      </c>
      <c r="N419" t="str">
        <v>Stationery</v>
      </c>
      <c r="O419">
        <v>7</v>
      </c>
      <c r="P419">
        <v>1774.74</v>
      </c>
      <c r="Q419">
        <v>12423.18</v>
      </c>
    </row>
    <row r="420" spans="1:17">
      <c r="A420" s="4">
        <v>45208</v>
      </c>
      <c r="B420" t="s">
        <v>2041</v>
      </c>
      <c r="C420" t="s">
        <v>3054</v>
      </c>
      <c r="D420" t="s">
        <v>4234</v>
      </c>
      <c r="E420" t="s">
        <v>1517</v>
      </c>
      <c r="F420">
        <v>3</v>
      </c>
      <c r="G420">
        <v>3533.3</v>
      </c>
      <c r="H420">
        <v>10599.9</v>
      </c>
      <c r="J420">
        <v>44965</v>
      </c>
      <c r="K420" t="str">
        <v>South</v>
      </c>
      <c r="L420" t="str">
        <v>Karnataka</v>
      </c>
      <c r="M420" t="str">
        <v>Mysuru</v>
      </c>
      <c r="N420" t="str">
        <v>Groceries</v>
      </c>
      <c r="O420">
        <v>17</v>
      </c>
      <c r="P420">
        <v>269.7</v>
      </c>
      <c r="Q420">
        <v>4584.8999999999996</v>
      </c>
    </row>
    <row r="421" spans="1:17">
      <c r="A421" s="4">
        <v>45013</v>
      </c>
      <c r="B421" t="s">
        <v>2042</v>
      </c>
      <c r="C421" t="s">
        <v>3055</v>
      </c>
      <c r="D421" t="s">
        <v>4247</v>
      </c>
      <c r="E421" t="s">
        <v>1514</v>
      </c>
      <c r="F421">
        <v>11</v>
      </c>
      <c r="G421">
        <v>1069.3900000000001</v>
      </c>
      <c r="H421">
        <v>11763.29</v>
      </c>
      <c r="J421">
        <v>45011</v>
      </c>
      <c r="K421" t="str">
        <v>South</v>
      </c>
      <c r="L421" t="str">
        <v>Karnataka</v>
      </c>
      <c r="M421" t="str">
        <v>Hubli</v>
      </c>
      <c r="N421" t="str">
        <v>Clothing</v>
      </c>
      <c r="O421">
        <v>4</v>
      </c>
      <c r="P421">
        <v>1434.97</v>
      </c>
      <c r="Q421">
        <v>5739.88</v>
      </c>
    </row>
    <row r="422" spans="1:17">
      <c r="A422" s="4">
        <v>45055</v>
      </c>
      <c r="B422" t="s">
        <v>2042</v>
      </c>
      <c r="C422" t="s">
        <v>3055</v>
      </c>
      <c r="D422" t="s">
        <v>4246</v>
      </c>
      <c r="E422" t="s">
        <v>1514</v>
      </c>
      <c r="F422">
        <v>12</v>
      </c>
      <c r="G422">
        <v>2581.09</v>
      </c>
      <c r="H422">
        <v>30973.08</v>
      </c>
      <c r="J422">
        <v>44932</v>
      </c>
      <c r="K422" t="str">
        <v>South</v>
      </c>
      <c r="L422" t="str">
        <v>Karnataka</v>
      </c>
      <c r="M422" t="str">
        <v>Hubli</v>
      </c>
      <c r="N422" t="str">
        <v>Electronics</v>
      </c>
      <c r="O422">
        <v>12</v>
      </c>
      <c r="P422">
        <v>1061.49</v>
      </c>
      <c r="Q422">
        <v>12737.88</v>
      </c>
    </row>
    <row r="423" spans="1:17">
      <c r="A423" s="4">
        <v>45284</v>
      </c>
      <c r="B423" t="s">
        <v>2041</v>
      </c>
      <c r="C423" t="s">
        <v>3054</v>
      </c>
      <c r="D423" t="s">
        <v>4236</v>
      </c>
      <c r="E423" t="s">
        <v>1516</v>
      </c>
      <c r="F423">
        <v>8</v>
      </c>
      <c r="G423">
        <v>1670.31</v>
      </c>
      <c r="H423">
        <v>13362.48</v>
      </c>
      <c r="J423">
        <v>45257</v>
      </c>
      <c r="K423" t="str">
        <v>South</v>
      </c>
      <c r="L423" t="str">
        <v>Karnataka</v>
      </c>
      <c r="M423" t="str">
        <v>Bengaluru</v>
      </c>
      <c r="N423" t="str">
        <v>Groceries</v>
      </c>
      <c r="O423">
        <v>16</v>
      </c>
      <c r="P423">
        <v>795.17</v>
      </c>
      <c r="Q423">
        <v>12722.72</v>
      </c>
    </row>
    <row r="424" spans="1:17">
      <c r="A424" s="4">
        <v>45158</v>
      </c>
      <c r="B424" t="s">
        <v>2041</v>
      </c>
      <c r="C424" t="s">
        <v>3056</v>
      </c>
      <c r="D424" t="s">
        <v>4233</v>
      </c>
      <c r="E424" t="s">
        <v>4235</v>
      </c>
      <c r="F424">
        <v>7</v>
      </c>
      <c r="G424">
        <v>2560.5</v>
      </c>
      <c r="H424">
        <v>17923.5</v>
      </c>
      <c r="J424">
        <v>45021</v>
      </c>
      <c r="K424" t="str">
        <v>South</v>
      </c>
      <c r="L424" t="str">
        <v>Karnataka</v>
      </c>
      <c r="M424" t="str">
        <v>Mysuru</v>
      </c>
      <c r="N424" t="str">
        <v>Stationery</v>
      </c>
      <c r="O424">
        <v>4</v>
      </c>
      <c r="P424">
        <v>1456.19</v>
      </c>
      <c r="Q424">
        <v>5824.76</v>
      </c>
    </row>
    <row r="425" spans="1:17">
      <c r="A425" s="4">
        <v>45155</v>
      </c>
      <c r="B425" t="s">
        <v>2041</v>
      </c>
      <c r="C425" t="s">
        <v>3056</v>
      </c>
      <c r="D425" t="s">
        <v>4245</v>
      </c>
      <c r="E425" t="s">
        <v>1516</v>
      </c>
      <c r="F425">
        <v>8</v>
      </c>
      <c r="G425">
        <v>244.6</v>
      </c>
      <c r="H425">
        <v>1956.8</v>
      </c>
      <c r="J425">
        <v>45155</v>
      </c>
      <c r="K425" t="str">
        <v>South</v>
      </c>
      <c r="L425" t="str">
        <v>Karnataka</v>
      </c>
      <c r="M425" t="str">
        <v>Hubli</v>
      </c>
      <c r="N425" t="str">
        <v>Clothing</v>
      </c>
      <c r="O425">
        <v>17</v>
      </c>
      <c r="P425">
        <v>4517.78</v>
      </c>
      <c r="Q425">
        <v>76802.259999999995</v>
      </c>
    </row>
    <row r="426" spans="1:17">
      <c r="A426" s="4">
        <v>45198</v>
      </c>
      <c r="B426" t="s">
        <v>2042</v>
      </c>
      <c r="C426" t="s">
        <v>3055</v>
      </c>
      <c r="D426" t="s">
        <v>4237</v>
      </c>
      <c r="E426" t="s">
        <v>1514</v>
      </c>
      <c r="F426">
        <v>13</v>
      </c>
      <c r="G426">
        <v>4084.32</v>
      </c>
      <c r="H426">
        <v>53096.160000000003</v>
      </c>
      <c r="J426">
        <v>44974</v>
      </c>
      <c r="K426" t="str">
        <v>South</v>
      </c>
      <c r="L426" t="str">
        <v>Karnataka</v>
      </c>
      <c r="M426" t="str">
        <v>Hubli</v>
      </c>
      <c r="N426" t="str">
        <v>Groceries</v>
      </c>
      <c r="O426">
        <v>10</v>
      </c>
      <c r="P426">
        <v>4196.24</v>
      </c>
      <c r="Q426">
        <v>41962.400000000001</v>
      </c>
    </row>
    <row r="427" spans="1:17">
      <c r="A427" s="4">
        <v>45248</v>
      </c>
      <c r="B427" t="s">
        <v>2041</v>
      </c>
      <c r="C427" t="s">
        <v>3054</v>
      </c>
      <c r="D427" t="s">
        <v>4236</v>
      </c>
      <c r="E427" t="s">
        <v>1518</v>
      </c>
      <c r="F427">
        <v>16</v>
      </c>
      <c r="G427">
        <v>1480.7</v>
      </c>
      <c r="H427">
        <v>23691.200000000001</v>
      </c>
      <c r="J427">
        <v>44974</v>
      </c>
      <c r="K427" t="str">
        <v>South</v>
      </c>
      <c r="L427" t="str">
        <v>Karnataka</v>
      </c>
      <c r="M427" t="str">
        <v>Bengaluru</v>
      </c>
      <c r="N427" t="str">
        <v>Groceries</v>
      </c>
      <c r="O427">
        <v>4</v>
      </c>
      <c r="P427">
        <v>1493.04</v>
      </c>
      <c r="Q427">
        <v>5972.16</v>
      </c>
    </row>
    <row r="428" spans="1:17">
      <c r="A428" s="4">
        <v>45015</v>
      </c>
      <c r="B428" t="s">
        <v>2041</v>
      </c>
      <c r="C428" t="s">
        <v>3054</v>
      </c>
      <c r="D428" t="s">
        <v>4234</v>
      </c>
      <c r="E428" t="s">
        <v>1518</v>
      </c>
      <c r="F428">
        <v>6</v>
      </c>
      <c r="G428">
        <v>1979</v>
      </c>
      <c r="H428">
        <v>11874</v>
      </c>
      <c r="J428">
        <v>45184</v>
      </c>
      <c r="K428" t="str">
        <v>South</v>
      </c>
      <c r="L428" t="str">
        <v>Karnataka</v>
      </c>
      <c r="M428" t="str">
        <v>Mysuru</v>
      </c>
      <c r="N428" t="str">
        <v>Clothing</v>
      </c>
      <c r="O428">
        <v>13</v>
      </c>
      <c r="P428">
        <v>4337.22</v>
      </c>
      <c r="Q428">
        <v>56383.86</v>
      </c>
    </row>
    <row r="429" spans="1:17">
      <c r="A429" s="4">
        <v>45188</v>
      </c>
      <c r="B429" t="s">
        <v>2041</v>
      </c>
      <c r="C429" t="s">
        <v>3056</v>
      </c>
      <c r="D429" t="s">
        <v>4240</v>
      </c>
      <c r="E429" t="s">
        <v>1517</v>
      </c>
      <c r="F429">
        <v>18</v>
      </c>
      <c r="G429">
        <v>883.32</v>
      </c>
      <c r="H429">
        <v>15899.76</v>
      </c>
      <c r="J429">
        <v>45206</v>
      </c>
      <c r="K429" t="str">
        <v>South</v>
      </c>
      <c r="L429" t="str">
        <v>Karnataka</v>
      </c>
      <c r="M429" t="str">
        <v>Bengaluru</v>
      </c>
      <c r="N429" t="str">
        <v>Electronics</v>
      </c>
      <c r="O429">
        <v>13</v>
      </c>
      <c r="P429">
        <v>2238.96</v>
      </c>
      <c r="Q429">
        <v>29106.48</v>
      </c>
    </row>
    <row r="430" spans="1:17">
      <c r="A430" s="4">
        <v>45238</v>
      </c>
      <c r="B430" t="s">
        <v>2041</v>
      </c>
      <c r="C430" t="s">
        <v>3054</v>
      </c>
      <c r="D430" t="s">
        <v>4234</v>
      </c>
      <c r="E430" t="s">
        <v>1517</v>
      </c>
      <c r="F430">
        <v>4</v>
      </c>
      <c r="G430">
        <v>4058.48</v>
      </c>
      <c r="H430">
        <v>16233.92</v>
      </c>
      <c r="J430">
        <v>45062</v>
      </c>
      <c r="K430" t="str">
        <v>South</v>
      </c>
      <c r="L430" t="str">
        <v>Karnataka</v>
      </c>
      <c r="M430" t="str">
        <v>Bengaluru</v>
      </c>
      <c r="N430" t="str">
        <v>Clothing</v>
      </c>
      <c r="O430">
        <v>18</v>
      </c>
      <c r="P430">
        <v>3913.42</v>
      </c>
      <c r="Q430">
        <v>70441.56</v>
      </c>
    </row>
    <row r="431" spans="1:17">
      <c r="A431" s="4">
        <v>45192</v>
      </c>
      <c r="B431" t="s">
        <v>2039</v>
      </c>
      <c r="C431" t="s">
        <v>3052</v>
      </c>
      <c r="D431" t="s">
        <v>4242</v>
      </c>
      <c r="E431" t="s">
        <v>1517</v>
      </c>
      <c r="F431">
        <v>7</v>
      </c>
      <c r="G431">
        <v>281.29000000000002</v>
      </c>
      <c r="H431">
        <v>1969.03</v>
      </c>
      <c r="J431">
        <v>45029</v>
      </c>
      <c r="K431" t="str">
        <v>South</v>
      </c>
      <c r="L431" t="str">
        <v>Karnataka</v>
      </c>
      <c r="M431" t="str">
        <v>Bengaluru</v>
      </c>
      <c r="N431" t="str">
        <v>Electronics</v>
      </c>
      <c r="O431">
        <v>8</v>
      </c>
      <c r="P431">
        <v>4402.3599999999997</v>
      </c>
      <c r="Q431">
        <v>35218.879999999997</v>
      </c>
    </row>
    <row r="432" spans="1:17">
      <c r="A432" s="4">
        <v>45124</v>
      </c>
      <c r="B432" t="s">
        <v>2042</v>
      </c>
      <c r="C432" t="s">
        <v>3055</v>
      </c>
      <c r="D432" t="s">
        <v>4247</v>
      </c>
      <c r="E432" t="s">
        <v>1518</v>
      </c>
      <c r="F432">
        <v>4</v>
      </c>
      <c r="G432">
        <v>2978.87</v>
      </c>
      <c r="H432">
        <v>11915.48</v>
      </c>
      <c r="J432">
        <v>45268</v>
      </c>
      <c r="K432" t="str">
        <v>South</v>
      </c>
      <c r="L432" t="str">
        <v>Karnataka</v>
      </c>
      <c r="M432" t="str">
        <v>Bengaluru</v>
      </c>
      <c r="N432" t="str">
        <v>Groceries</v>
      </c>
      <c r="O432">
        <v>16</v>
      </c>
      <c r="P432">
        <v>3895.18</v>
      </c>
      <c r="Q432">
        <v>62322.879999999997</v>
      </c>
    </row>
    <row r="433" spans="1:17">
      <c r="A433" s="4">
        <v>45064</v>
      </c>
      <c r="B433" t="s">
        <v>2039</v>
      </c>
      <c r="C433" t="s">
        <v>3053</v>
      </c>
      <c r="D433" t="s">
        <v>4243</v>
      </c>
      <c r="E433" t="s">
        <v>4235</v>
      </c>
      <c r="F433">
        <v>2</v>
      </c>
      <c r="G433">
        <v>2402.5700000000002</v>
      </c>
      <c r="H433">
        <v>4805.1400000000003</v>
      </c>
      <c r="J433">
        <v>45166</v>
      </c>
      <c r="K433" t="str">
        <v>South</v>
      </c>
      <c r="L433" t="str">
        <v>Karnataka</v>
      </c>
      <c r="M433" t="str">
        <v>Bengaluru</v>
      </c>
      <c r="N433" t="str">
        <v>Clothing</v>
      </c>
      <c r="O433">
        <v>2</v>
      </c>
      <c r="P433">
        <v>1827.28</v>
      </c>
      <c r="Q433">
        <v>3654.56</v>
      </c>
    </row>
    <row r="434" spans="1:17">
      <c r="A434" s="4">
        <v>45187</v>
      </c>
      <c r="B434" t="s">
        <v>2042</v>
      </c>
      <c r="C434" t="s">
        <v>3055</v>
      </c>
      <c r="D434" t="s">
        <v>4247</v>
      </c>
      <c r="E434" t="s">
        <v>1514</v>
      </c>
      <c r="F434">
        <v>12</v>
      </c>
      <c r="G434">
        <v>1673.01</v>
      </c>
      <c r="H434">
        <v>20076.12</v>
      </c>
      <c r="J434">
        <v>45124</v>
      </c>
      <c r="K434" t="str">
        <v>South</v>
      </c>
      <c r="L434" t="str">
        <v>Karnataka</v>
      </c>
      <c r="M434" t="str">
        <v>Bengaluru</v>
      </c>
      <c r="N434" t="str">
        <v>Furniture</v>
      </c>
      <c r="O434">
        <v>16</v>
      </c>
      <c r="P434">
        <v>971.39</v>
      </c>
      <c r="Q434">
        <v>15542.24</v>
      </c>
    </row>
    <row r="435" spans="1:17">
      <c r="A435" s="4">
        <v>45050</v>
      </c>
      <c r="B435" t="s">
        <v>2039</v>
      </c>
      <c r="C435" t="s">
        <v>3053</v>
      </c>
      <c r="D435" t="s">
        <v>4238</v>
      </c>
      <c r="E435" t="s">
        <v>4235</v>
      </c>
      <c r="F435">
        <v>17</v>
      </c>
      <c r="G435">
        <v>2031.75</v>
      </c>
      <c r="H435">
        <v>34539.75</v>
      </c>
      <c r="J435">
        <v>45290</v>
      </c>
      <c r="K435" t="str">
        <v>South</v>
      </c>
      <c r="L435" t="str">
        <v>Karnataka</v>
      </c>
      <c r="M435" t="str">
        <v>Hubli</v>
      </c>
      <c r="N435" t="str">
        <v>Furniture</v>
      </c>
      <c r="O435">
        <v>19</v>
      </c>
      <c r="P435">
        <v>4411.57</v>
      </c>
      <c r="Q435">
        <v>83819.83</v>
      </c>
    </row>
    <row r="436" spans="1:17">
      <c r="A436" s="4">
        <v>45178</v>
      </c>
      <c r="B436" t="s">
        <v>2042</v>
      </c>
      <c r="C436" t="s">
        <v>3055</v>
      </c>
      <c r="D436" t="s">
        <v>4237</v>
      </c>
      <c r="E436" t="s">
        <v>1514</v>
      </c>
      <c r="F436">
        <v>15</v>
      </c>
      <c r="G436">
        <v>4667.42</v>
      </c>
      <c r="H436">
        <v>70011.3</v>
      </c>
      <c r="J436">
        <v>44943</v>
      </c>
      <c r="K436" t="str">
        <v>South</v>
      </c>
      <c r="L436" t="str">
        <v>Karnataka</v>
      </c>
      <c r="M436" t="str">
        <v>Mysuru</v>
      </c>
      <c r="N436" t="str">
        <v>Electronics</v>
      </c>
      <c r="O436">
        <v>8</v>
      </c>
      <c r="P436">
        <v>918.76</v>
      </c>
      <c r="Q436">
        <v>7350.08</v>
      </c>
    </row>
    <row r="437" spans="1:17">
      <c r="A437" s="4">
        <v>45289</v>
      </c>
      <c r="B437" t="s">
        <v>2039</v>
      </c>
      <c r="C437" t="s">
        <v>3053</v>
      </c>
      <c r="D437" t="s">
        <v>4238</v>
      </c>
      <c r="E437" t="s">
        <v>1514</v>
      </c>
      <c r="F437">
        <v>18</v>
      </c>
      <c r="G437">
        <v>2494.9499999999998</v>
      </c>
      <c r="H437">
        <v>44909.1</v>
      </c>
      <c r="J437">
        <v>45167</v>
      </c>
      <c r="K437" t="str">
        <v>South</v>
      </c>
      <c r="L437" t="str">
        <v>Karnataka</v>
      </c>
      <c r="M437" t="str">
        <v>Bengaluru</v>
      </c>
      <c r="N437" t="str">
        <v>Furniture</v>
      </c>
      <c r="O437">
        <v>13</v>
      </c>
      <c r="P437">
        <v>4650.74</v>
      </c>
      <c r="Q437">
        <v>60459.62</v>
      </c>
    </row>
    <row r="438" spans="1:17">
      <c r="A438" s="4">
        <v>45275</v>
      </c>
      <c r="B438" t="s">
        <v>2041</v>
      </c>
      <c r="C438" t="s">
        <v>3056</v>
      </c>
      <c r="D438" t="s">
        <v>4245</v>
      </c>
      <c r="E438" t="s">
        <v>4235</v>
      </c>
      <c r="F438">
        <v>15</v>
      </c>
      <c r="G438">
        <v>4659.8</v>
      </c>
      <c r="H438">
        <v>69897</v>
      </c>
      <c r="J438">
        <v>45142</v>
      </c>
      <c r="K438" t="str">
        <v>South</v>
      </c>
      <c r="L438" t="str">
        <v>Karnataka</v>
      </c>
      <c r="M438" t="str">
        <v>Bengaluru</v>
      </c>
      <c r="N438" t="str">
        <v>Furniture</v>
      </c>
      <c r="O438">
        <v>3</v>
      </c>
      <c r="P438">
        <v>4876.51</v>
      </c>
      <c r="Q438">
        <v>14629.53</v>
      </c>
    </row>
    <row r="439" spans="1:17">
      <c r="A439" s="4">
        <v>45001</v>
      </c>
      <c r="B439" t="s">
        <v>2041</v>
      </c>
      <c r="C439" t="s">
        <v>3054</v>
      </c>
      <c r="D439" t="s">
        <v>4234</v>
      </c>
      <c r="E439" t="s">
        <v>1517</v>
      </c>
      <c r="F439">
        <v>9</v>
      </c>
      <c r="G439">
        <v>1805.32</v>
      </c>
      <c r="H439">
        <v>16247.88</v>
      </c>
      <c r="J439">
        <v>45200</v>
      </c>
      <c r="K439" t="str">
        <v>South</v>
      </c>
      <c r="L439" t="str">
        <v>Karnataka</v>
      </c>
      <c r="M439" t="str">
        <v>Bengaluru</v>
      </c>
      <c r="N439" t="str">
        <v>Groceries</v>
      </c>
      <c r="O439">
        <v>16</v>
      </c>
      <c r="P439">
        <v>4354.03</v>
      </c>
      <c r="Q439">
        <v>69664.479999999996</v>
      </c>
    </row>
    <row r="440" spans="1:17">
      <c r="A440" s="4">
        <v>45034</v>
      </c>
      <c r="B440" t="s">
        <v>2039</v>
      </c>
      <c r="C440" t="s">
        <v>3052</v>
      </c>
      <c r="D440" t="s">
        <v>4241</v>
      </c>
      <c r="E440" t="s">
        <v>1517</v>
      </c>
      <c r="F440">
        <v>11</v>
      </c>
      <c r="G440">
        <v>4530.5600000000004</v>
      </c>
      <c r="H440">
        <v>49836.160000000003</v>
      </c>
      <c r="J440">
        <v>45266</v>
      </c>
      <c r="K440" t="str">
        <v>South</v>
      </c>
      <c r="L440" t="str">
        <v>Karnataka</v>
      </c>
      <c r="M440" t="str">
        <v>Mysuru</v>
      </c>
      <c r="N440" t="str">
        <v>Electronics</v>
      </c>
      <c r="O440">
        <v>16</v>
      </c>
      <c r="P440">
        <v>3897.57</v>
      </c>
      <c r="Q440">
        <v>62361.120000000003</v>
      </c>
    </row>
    <row r="441" spans="1:17">
      <c r="A441" s="4">
        <v>45116</v>
      </c>
      <c r="B441" t="s">
        <v>2042</v>
      </c>
      <c r="C441" t="s">
        <v>3055</v>
      </c>
      <c r="D441" t="s">
        <v>4246</v>
      </c>
      <c r="E441" t="s">
        <v>4235</v>
      </c>
      <c r="F441">
        <v>12</v>
      </c>
      <c r="G441">
        <v>4003.52</v>
      </c>
      <c r="H441">
        <v>48042.239999999998</v>
      </c>
      <c r="J441">
        <v>45033</v>
      </c>
      <c r="K441" t="str">
        <v>South</v>
      </c>
      <c r="L441" t="str">
        <v>Karnataka</v>
      </c>
      <c r="M441" t="str">
        <v>Hubli</v>
      </c>
      <c r="N441" t="str">
        <v>Clothing</v>
      </c>
      <c r="O441">
        <v>1</v>
      </c>
      <c r="P441">
        <v>3042.8</v>
      </c>
      <c r="Q441">
        <v>3042.8</v>
      </c>
    </row>
    <row r="442" spans="1:17">
      <c r="A442" s="4">
        <v>44990</v>
      </c>
      <c r="B442" t="s">
        <v>2039</v>
      </c>
      <c r="C442" t="s">
        <v>3053</v>
      </c>
      <c r="D442" t="s">
        <v>4232</v>
      </c>
      <c r="E442" t="s">
        <v>1517</v>
      </c>
      <c r="F442">
        <v>1</v>
      </c>
      <c r="G442">
        <v>3059.01</v>
      </c>
      <c r="H442">
        <v>3059.01</v>
      </c>
      <c r="J442">
        <v>45210</v>
      </c>
      <c r="K442" t="str">
        <v>South</v>
      </c>
      <c r="L442" t="str">
        <v>Karnataka</v>
      </c>
      <c r="M442" t="str">
        <v>Bengaluru</v>
      </c>
      <c r="N442" t="str">
        <v>Stationery</v>
      </c>
      <c r="O442">
        <v>11</v>
      </c>
      <c r="P442">
        <v>4066.2</v>
      </c>
      <c r="Q442">
        <v>44728.2</v>
      </c>
    </row>
    <row r="443" spans="1:17">
      <c r="A443" s="4">
        <v>45045</v>
      </c>
      <c r="B443" t="s">
        <v>2042</v>
      </c>
      <c r="C443" t="s">
        <v>3055</v>
      </c>
      <c r="D443" t="s">
        <v>4246</v>
      </c>
      <c r="E443" t="s">
        <v>1518</v>
      </c>
      <c r="F443">
        <v>1</v>
      </c>
      <c r="G443">
        <v>4815.0600000000004</v>
      </c>
      <c r="H443">
        <v>4815.0600000000004</v>
      </c>
      <c r="J443">
        <v>44999</v>
      </c>
      <c r="K443" t="str">
        <v>South</v>
      </c>
      <c r="L443" t="str">
        <v>Karnataka</v>
      </c>
      <c r="M443" t="str">
        <v>Mysuru</v>
      </c>
      <c r="N443" t="str">
        <v>Furniture</v>
      </c>
      <c r="O443">
        <v>19</v>
      </c>
      <c r="P443">
        <v>1398.49</v>
      </c>
      <c r="Q443">
        <v>26571.31</v>
      </c>
    </row>
    <row r="444" spans="1:17">
      <c r="A444" s="4">
        <v>45278</v>
      </c>
      <c r="B444" t="s">
        <v>2041</v>
      </c>
      <c r="C444" t="s">
        <v>3056</v>
      </c>
      <c r="D444" t="s">
        <v>4233</v>
      </c>
      <c r="E444" t="s">
        <v>1517</v>
      </c>
      <c r="F444">
        <v>3</v>
      </c>
      <c r="G444">
        <v>1139.5899999999999</v>
      </c>
      <c r="H444">
        <v>3418.77</v>
      </c>
      <c r="J444">
        <v>45255</v>
      </c>
      <c r="K444" t="str">
        <v>South</v>
      </c>
      <c r="L444" t="str">
        <v>Karnataka</v>
      </c>
      <c r="M444" t="str">
        <v>Mysuru</v>
      </c>
      <c r="N444" t="str">
        <v>Groceries</v>
      </c>
      <c r="O444">
        <v>15</v>
      </c>
      <c r="P444">
        <v>534.41999999999996</v>
      </c>
      <c r="Q444">
        <v>8016.3</v>
      </c>
    </row>
    <row r="445" spans="1:17">
      <c r="A445" s="4">
        <v>45003</v>
      </c>
      <c r="B445" t="s">
        <v>2041</v>
      </c>
      <c r="C445" t="s">
        <v>3056</v>
      </c>
      <c r="D445" t="s">
        <v>4245</v>
      </c>
      <c r="E445" t="s">
        <v>1516</v>
      </c>
      <c r="F445">
        <v>12</v>
      </c>
      <c r="G445">
        <v>596.13</v>
      </c>
      <c r="H445">
        <v>7153.56</v>
      </c>
      <c r="J445">
        <v>44981</v>
      </c>
      <c r="K445" t="str">
        <v>South</v>
      </c>
      <c r="L445" t="str">
        <v>Karnataka</v>
      </c>
      <c r="M445" t="str">
        <v>Bengaluru</v>
      </c>
      <c r="N445" t="str">
        <v>Groceries</v>
      </c>
      <c r="O445">
        <v>16</v>
      </c>
      <c r="P445">
        <v>3931.95</v>
      </c>
      <c r="Q445">
        <v>62911.199999999997</v>
      </c>
    </row>
    <row r="446" spans="1:17">
      <c r="A446" s="4">
        <v>45026</v>
      </c>
      <c r="B446" t="s">
        <v>2041</v>
      </c>
      <c r="C446" t="s">
        <v>3056</v>
      </c>
      <c r="D446" t="s">
        <v>4245</v>
      </c>
      <c r="E446" t="s">
        <v>4235</v>
      </c>
      <c r="F446">
        <v>15</v>
      </c>
      <c r="G446">
        <v>4262.53</v>
      </c>
      <c r="H446">
        <v>63937.95</v>
      </c>
      <c r="J446">
        <v>45223</v>
      </c>
      <c r="K446" t="str">
        <v>South</v>
      </c>
      <c r="L446" t="str">
        <v>Karnataka</v>
      </c>
      <c r="M446" t="str">
        <v>Bengaluru</v>
      </c>
      <c r="N446" t="str">
        <v>Clothing</v>
      </c>
      <c r="O446">
        <v>3</v>
      </c>
      <c r="P446">
        <v>468.7</v>
      </c>
      <c r="Q446">
        <v>1406.1</v>
      </c>
    </row>
    <row r="447" spans="1:17">
      <c r="A447" s="4">
        <v>45231</v>
      </c>
      <c r="B447" t="s">
        <v>2042</v>
      </c>
      <c r="C447" t="s">
        <v>3055</v>
      </c>
      <c r="D447" t="s">
        <v>4237</v>
      </c>
      <c r="E447" t="s">
        <v>4235</v>
      </c>
      <c r="F447">
        <v>18</v>
      </c>
      <c r="G447">
        <v>4059.82</v>
      </c>
      <c r="H447">
        <v>73076.759999999995</v>
      </c>
      <c r="J447">
        <v>45180</v>
      </c>
      <c r="K447" t="str">
        <v>South</v>
      </c>
      <c r="L447" t="str">
        <v>Karnataka</v>
      </c>
      <c r="M447" t="str">
        <v>Bengaluru</v>
      </c>
      <c r="N447" t="str">
        <v>Clothing</v>
      </c>
      <c r="O447">
        <v>17</v>
      </c>
      <c r="P447">
        <v>4088.77</v>
      </c>
      <c r="Q447">
        <v>69509.09</v>
      </c>
    </row>
    <row r="448" spans="1:17">
      <c r="A448" s="4">
        <v>45274</v>
      </c>
      <c r="B448" t="s">
        <v>2041</v>
      </c>
      <c r="C448" t="s">
        <v>3054</v>
      </c>
      <c r="D448" t="s">
        <v>4234</v>
      </c>
      <c r="E448" t="s">
        <v>1517</v>
      </c>
      <c r="F448">
        <v>5</v>
      </c>
      <c r="G448">
        <v>278.31</v>
      </c>
      <c r="H448">
        <v>1391.55</v>
      </c>
      <c r="J448">
        <v>45202</v>
      </c>
      <c r="K448" t="str">
        <v>South</v>
      </c>
      <c r="L448" t="str">
        <v>Karnataka</v>
      </c>
      <c r="M448" t="str">
        <v>Mysuru</v>
      </c>
      <c r="N448" t="str">
        <v>Electronics</v>
      </c>
      <c r="O448">
        <v>17</v>
      </c>
      <c r="P448">
        <v>1194.33</v>
      </c>
      <c r="Q448">
        <v>20303.61</v>
      </c>
    </row>
    <row r="449" spans="1:17">
      <c r="A449" s="4">
        <v>45244</v>
      </c>
      <c r="B449" t="s">
        <v>2042</v>
      </c>
      <c r="C449" t="s">
        <v>3055</v>
      </c>
      <c r="D449" t="s">
        <v>4237</v>
      </c>
      <c r="E449" t="s">
        <v>1517</v>
      </c>
      <c r="F449">
        <v>5</v>
      </c>
      <c r="G449">
        <v>2423.83</v>
      </c>
      <c r="H449">
        <v>12119.15</v>
      </c>
      <c r="J449">
        <v>44965</v>
      </c>
      <c r="K449" t="str">
        <v>South</v>
      </c>
      <c r="L449" t="str">
        <v>Karnataka</v>
      </c>
      <c r="M449" t="str">
        <v>Bengaluru</v>
      </c>
      <c r="N449" t="str">
        <v>Stationery</v>
      </c>
      <c r="O449">
        <v>6</v>
      </c>
      <c r="P449">
        <v>3277.95</v>
      </c>
      <c r="Q449">
        <v>19667.7</v>
      </c>
    </row>
    <row r="450" spans="1:17">
      <c r="A450" s="4">
        <v>45107</v>
      </c>
      <c r="B450" t="s">
        <v>2039</v>
      </c>
      <c r="C450" t="s">
        <v>3052</v>
      </c>
      <c r="D450" t="s">
        <v>4241</v>
      </c>
      <c r="E450" t="s">
        <v>1514</v>
      </c>
      <c r="F450">
        <v>8</v>
      </c>
      <c r="G450">
        <v>1916.14</v>
      </c>
      <c r="H450">
        <v>15329.12</v>
      </c>
      <c r="J450">
        <v>45264</v>
      </c>
      <c r="K450" t="str">
        <v>South</v>
      </c>
      <c r="L450" t="str">
        <v>Karnataka</v>
      </c>
      <c r="M450" t="str">
        <v>Mysuru</v>
      </c>
      <c r="N450" t="str">
        <v>Stationery</v>
      </c>
      <c r="O450">
        <v>10</v>
      </c>
      <c r="P450">
        <v>3964.05</v>
      </c>
      <c r="Q450">
        <v>39640.5</v>
      </c>
    </row>
    <row r="451" spans="1:17">
      <c r="A451" s="4">
        <v>45230</v>
      </c>
      <c r="B451" t="s">
        <v>2042</v>
      </c>
      <c r="C451" t="s">
        <v>3055</v>
      </c>
      <c r="D451" t="s">
        <v>4237</v>
      </c>
      <c r="E451" t="s">
        <v>1517</v>
      </c>
      <c r="F451">
        <v>14</v>
      </c>
      <c r="G451">
        <v>1598.93</v>
      </c>
      <c r="H451">
        <v>22385.02</v>
      </c>
      <c r="J451">
        <v>45243</v>
      </c>
      <c r="K451" t="str">
        <v>South</v>
      </c>
      <c r="L451" t="str">
        <v>Karnataka</v>
      </c>
      <c r="M451" t="str">
        <v>Mysuru</v>
      </c>
      <c r="N451" t="str">
        <v>Stationery</v>
      </c>
      <c r="O451">
        <v>2</v>
      </c>
      <c r="P451">
        <v>2914.14</v>
      </c>
      <c r="Q451">
        <v>5828.28</v>
      </c>
    </row>
    <row r="452" spans="1:17">
      <c r="A452" s="4">
        <v>45174</v>
      </c>
      <c r="B452" t="s">
        <v>2039</v>
      </c>
      <c r="C452" t="s">
        <v>3053</v>
      </c>
      <c r="D452" t="s">
        <v>4238</v>
      </c>
      <c r="E452" t="s">
        <v>1517</v>
      </c>
      <c r="F452">
        <v>20</v>
      </c>
      <c r="G452">
        <v>3474.05</v>
      </c>
      <c r="H452">
        <v>69481</v>
      </c>
      <c r="J452">
        <v>45261</v>
      </c>
      <c r="K452" t="str">
        <v>South</v>
      </c>
      <c r="L452" t="str">
        <v>Karnataka</v>
      </c>
      <c r="M452" t="str">
        <v>Bengaluru</v>
      </c>
      <c r="N452" t="str">
        <v>Clothing</v>
      </c>
      <c r="O452">
        <v>10</v>
      </c>
      <c r="P452">
        <v>3950.06</v>
      </c>
      <c r="Q452">
        <v>39500.6</v>
      </c>
    </row>
    <row r="453" spans="1:17">
      <c r="A453" s="4">
        <v>44987</v>
      </c>
      <c r="B453" t="s">
        <v>2039</v>
      </c>
      <c r="C453" t="s">
        <v>3053</v>
      </c>
      <c r="D453" t="s">
        <v>4238</v>
      </c>
      <c r="E453" t="s">
        <v>4235</v>
      </c>
      <c r="F453">
        <v>18</v>
      </c>
      <c r="G453">
        <v>1306.19</v>
      </c>
      <c r="H453">
        <v>23511.42</v>
      </c>
      <c r="J453">
        <v>45080</v>
      </c>
      <c r="K453" t="str">
        <v>South</v>
      </c>
      <c r="L453" t="str">
        <v>Karnataka</v>
      </c>
      <c r="M453" t="str">
        <v>Bengaluru</v>
      </c>
      <c r="N453" t="str">
        <v>Clothing</v>
      </c>
      <c r="O453">
        <v>9</v>
      </c>
      <c r="P453">
        <v>203.38</v>
      </c>
      <c r="Q453">
        <v>1830.42</v>
      </c>
    </row>
    <row r="454" spans="1:17">
      <c r="A454" s="4">
        <v>45162</v>
      </c>
      <c r="B454" t="s">
        <v>2041</v>
      </c>
      <c r="C454" t="s">
        <v>3056</v>
      </c>
      <c r="D454" t="s">
        <v>4233</v>
      </c>
      <c r="E454" t="s">
        <v>1514</v>
      </c>
      <c r="F454">
        <v>1</v>
      </c>
      <c r="G454">
        <v>2710.27</v>
      </c>
      <c r="H454">
        <v>2710.27</v>
      </c>
      <c r="J454">
        <v>45021</v>
      </c>
      <c r="K454" t="str">
        <v>South</v>
      </c>
      <c r="L454" t="str">
        <v>Karnataka</v>
      </c>
      <c r="M454" t="str">
        <v>Hubli</v>
      </c>
      <c r="N454" t="str">
        <v>Groceries</v>
      </c>
      <c r="O454">
        <v>6</v>
      </c>
      <c r="P454">
        <v>3457.43</v>
      </c>
      <c r="Q454">
        <v>20744.580000000002</v>
      </c>
    </row>
    <row r="455" spans="1:17">
      <c r="A455" s="4">
        <v>45028</v>
      </c>
      <c r="B455" t="s">
        <v>2039</v>
      </c>
      <c r="C455" t="s">
        <v>3052</v>
      </c>
      <c r="D455" t="s">
        <v>4244</v>
      </c>
      <c r="E455" t="s">
        <v>1517</v>
      </c>
      <c r="F455">
        <v>19</v>
      </c>
      <c r="G455">
        <v>713.8</v>
      </c>
      <c r="H455">
        <v>13562.2</v>
      </c>
      <c r="J455">
        <v>44997</v>
      </c>
      <c r="K455" t="str">
        <v>South</v>
      </c>
      <c r="L455" t="str">
        <v>Karnataka</v>
      </c>
      <c r="M455" t="str">
        <v>Hubli</v>
      </c>
      <c r="N455" t="str">
        <v>Stationery</v>
      </c>
      <c r="O455">
        <v>6</v>
      </c>
      <c r="P455">
        <v>827.78</v>
      </c>
      <c r="Q455">
        <v>4966.68</v>
      </c>
    </row>
    <row r="456" spans="1:17">
      <c r="A456" s="4">
        <v>45038</v>
      </c>
      <c r="B456" t="s">
        <v>2039</v>
      </c>
      <c r="C456" t="s">
        <v>3052</v>
      </c>
      <c r="D456" t="s">
        <v>4241</v>
      </c>
      <c r="E456" t="s">
        <v>1516</v>
      </c>
      <c r="F456">
        <v>6</v>
      </c>
      <c r="G456">
        <v>1016.27</v>
      </c>
      <c r="H456">
        <v>6097.62</v>
      </c>
      <c r="J456">
        <v>44985</v>
      </c>
      <c r="K456" t="str">
        <v>South</v>
      </c>
      <c r="L456" t="str">
        <v>Karnataka</v>
      </c>
      <c r="M456" t="str">
        <v>Hubli</v>
      </c>
      <c r="N456" t="str">
        <v>Stationery</v>
      </c>
      <c r="O456">
        <v>18</v>
      </c>
      <c r="P456">
        <v>3102.47</v>
      </c>
      <c r="Q456">
        <v>55844.46</v>
      </c>
    </row>
    <row r="457" spans="1:17">
      <c r="A457" s="4">
        <v>45148</v>
      </c>
      <c r="B457" t="s">
        <v>2042</v>
      </c>
      <c r="C457" t="s">
        <v>3055</v>
      </c>
      <c r="D457" t="s">
        <v>4247</v>
      </c>
      <c r="E457" t="s">
        <v>1516</v>
      </c>
      <c r="F457">
        <v>17</v>
      </c>
      <c r="G457">
        <v>1645.97</v>
      </c>
      <c r="H457">
        <v>27981.49</v>
      </c>
      <c r="J457">
        <v>45037</v>
      </c>
      <c r="K457" t="str">
        <v>South</v>
      </c>
      <c r="L457" t="str">
        <v>Karnataka</v>
      </c>
      <c r="M457" t="str">
        <v>Hubli</v>
      </c>
      <c r="N457" t="str">
        <v>Stationery</v>
      </c>
      <c r="O457">
        <v>17</v>
      </c>
      <c r="P457">
        <v>1071.3</v>
      </c>
      <c r="Q457">
        <v>18212.099999999999</v>
      </c>
    </row>
    <row r="458" spans="1:17">
      <c r="A458" s="4">
        <v>45220</v>
      </c>
      <c r="B458" t="s">
        <v>2041</v>
      </c>
      <c r="C458" t="s">
        <v>3056</v>
      </c>
      <c r="D458" t="s">
        <v>4233</v>
      </c>
      <c r="E458" t="s">
        <v>4235</v>
      </c>
      <c r="F458">
        <v>13</v>
      </c>
      <c r="G458">
        <v>1976.63</v>
      </c>
      <c r="H458">
        <v>25696.19</v>
      </c>
      <c r="J458">
        <v>44941</v>
      </c>
      <c r="K458" t="str">
        <v>South</v>
      </c>
      <c r="L458" t="str">
        <v>Karnataka</v>
      </c>
      <c r="M458" t="str">
        <v>Hubli</v>
      </c>
      <c r="N458" t="str">
        <v>Clothing</v>
      </c>
      <c r="O458">
        <v>7</v>
      </c>
      <c r="P458">
        <v>3070.09</v>
      </c>
      <c r="Q458">
        <v>21490.63</v>
      </c>
    </row>
    <row r="459" spans="1:17">
      <c r="A459" s="4">
        <v>44996</v>
      </c>
      <c r="B459" t="s">
        <v>2039</v>
      </c>
      <c r="C459" t="s">
        <v>3053</v>
      </c>
      <c r="D459" t="s">
        <v>4232</v>
      </c>
      <c r="E459" t="s">
        <v>1516</v>
      </c>
      <c r="F459">
        <v>20</v>
      </c>
      <c r="G459">
        <v>1222.92</v>
      </c>
      <c r="H459">
        <v>24458.400000000001</v>
      </c>
      <c r="J459">
        <v>45104</v>
      </c>
      <c r="K459" t="str">
        <v>South</v>
      </c>
      <c r="L459" t="str">
        <v>Karnataka</v>
      </c>
      <c r="M459" t="str">
        <v>Hubli</v>
      </c>
      <c r="N459" t="str">
        <v>Electronics</v>
      </c>
      <c r="O459">
        <v>8</v>
      </c>
      <c r="P459">
        <v>720.07</v>
      </c>
      <c r="Q459">
        <v>5760.56</v>
      </c>
    </row>
    <row r="460" spans="1:17">
      <c r="A460" s="4">
        <v>45120</v>
      </c>
      <c r="B460" t="s">
        <v>2041</v>
      </c>
      <c r="C460" t="s">
        <v>3054</v>
      </c>
      <c r="D460" t="s">
        <v>4239</v>
      </c>
      <c r="E460" t="s">
        <v>1514</v>
      </c>
      <c r="F460">
        <v>9</v>
      </c>
      <c r="G460">
        <v>491.64</v>
      </c>
      <c r="H460">
        <v>4424.76</v>
      </c>
      <c r="J460">
        <v>45118</v>
      </c>
      <c r="K460" t="str">
        <v>South</v>
      </c>
      <c r="L460" t="str">
        <v>Karnataka</v>
      </c>
      <c r="M460" t="str">
        <v>Mysuru</v>
      </c>
      <c r="N460" t="str">
        <v>Electronics</v>
      </c>
      <c r="O460">
        <v>9</v>
      </c>
      <c r="P460">
        <v>773.71</v>
      </c>
      <c r="Q460">
        <v>6963.39</v>
      </c>
    </row>
    <row r="461" spans="1:17">
      <c r="A461" s="4">
        <v>44996</v>
      </c>
      <c r="B461" t="s">
        <v>2039</v>
      </c>
      <c r="C461" t="s">
        <v>3053</v>
      </c>
      <c r="D461" t="s">
        <v>4243</v>
      </c>
      <c r="E461" t="s">
        <v>4235</v>
      </c>
      <c r="F461">
        <v>5</v>
      </c>
      <c r="G461">
        <v>2583.81</v>
      </c>
      <c r="H461">
        <v>12919.05</v>
      </c>
      <c r="J461">
        <v>45055</v>
      </c>
      <c r="K461" t="str">
        <v>South</v>
      </c>
      <c r="L461" t="str">
        <v>Karnataka</v>
      </c>
      <c r="M461" t="str">
        <v>Hubli</v>
      </c>
      <c r="N461" t="str">
        <v>Electronics</v>
      </c>
      <c r="O461">
        <v>18</v>
      </c>
      <c r="P461">
        <v>696.83</v>
      </c>
      <c r="Q461">
        <v>12542.94</v>
      </c>
    </row>
    <row r="462" spans="1:17">
      <c r="A462" s="4">
        <v>45229</v>
      </c>
      <c r="B462" t="s">
        <v>2039</v>
      </c>
      <c r="C462" t="s">
        <v>3053</v>
      </c>
      <c r="D462" t="s">
        <v>4232</v>
      </c>
      <c r="E462" t="s">
        <v>1516</v>
      </c>
      <c r="F462">
        <v>5</v>
      </c>
      <c r="G462">
        <v>3288.58</v>
      </c>
      <c r="H462">
        <v>16442.900000000001</v>
      </c>
      <c r="J462">
        <v>45095</v>
      </c>
      <c r="K462" t="str">
        <v>South</v>
      </c>
      <c r="L462" t="str">
        <v>Karnataka</v>
      </c>
      <c r="M462" t="str">
        <v>Bengaluru</v>
      </c>
      <c r="N462" t="str">
        <v>Groceries</v>
      </c>
      <c r="O462">
        <v>2</v>
      </c>
      <c r="P462">
        <v>4032.05</v>
      </c>
      <c r="Q462">
        <v>8064.1</v>
      </c>
    </row>
    <row r="463" spans="1:17">
      <c r="A463" s="4">
        <v>45262</v>
      </c>
      <c r="B463" t="s">
        <v>2041</v>
      </c>
      <c r="C463" t="s">
        <v>3056</v>
      </c>
      <c r="D463" t="s">
        <v>4240</v>
      </c>
      <c r="E463" t="s">
        <v>1516</v>
      </c>
      <c r="F463">
        <v>3</v>
      </c>
      <c r="G463">
        <v>3445.08</v>
      </c>
      <c r="H463">
        <v>10335.24</v>
      </c>
      <c r="J463">
        <v>45042</v>
      </c>
      <c r="K463" t="str">
        <v>South</v>
      </c>
      <c r="L463" t="str">
        <v>Karnataka</v>
      </c>
      <c r="M463" t="str">
        <v>Hubli</v>
      </c>
      <c r="N463" t="str">
        <v>Clothing</v>
      </c>
      <c r="O463">
        <v>18</v>
      </c>
      <c r="P463">
        <v>1576.88</v>
      </c>
      <c r="Q463">
        <v>28383.84</v>
      </c>
    </row>
    <row r="464" spans="1:17">
      <c r="A464" s="4">
        <v>45291</v>
      </c>
      <c r="B464" t="s">
        <v>2039</v>
      </c>
      <c r="C464" t="s">
        <v>3053</v>
      </c>
      <c r="D464" t="s">
        <v>4243</v>
      </c>
      <c r="E464" t="s">
        <v>1518</v>
      </c>
      <c r="F464">
        <v>10</v>
      </c>
      <c r="G464">
        <v>3806.67</v>
      </c>
      <c r="H464">
        <v>38066.699999999997</v>
      </c>
      <c r="J464">
        <v>45052</v>
      </c>
      <c r="K464" t="str">
        <v>South</v>
      </c>
      <c r="L464" t="str">
        <v>Karnataka</v>
      </c>
      <c r="M464" t="str">
        <v>Bengaluru</v>
      </c>
      <c r="N464" t="str">
        <v>Clothing</v>
      </c>
      <c r="O464">
        <v>1</v>
      </c>
      <c r="P464">
        <v>1219.0999999999999</v>
      </c>
      <c r="Q464">
        <v>1219.0999999999999</v>
      </c>
    </row>
    <row r="465" spans="1:17">
      <c r="A465" s="4">
        <v>45162</v>
      </c>
      <c r="B465" t="s">
        <v>2039</v>
      </c>
      <c r="C465" t="s">
        <v>3052</v>
      </c>
      <c r="D465" t="s">
        <v>4241</v>
      </c>
      <c r="E465" t="s">
        <v>1514</v>
      </c>
      <c r="F465">
        <v>16</v>
      </c>
      <c r="G465">
        <v>796.69</v>
      </c>
      <c r="H465">
        <v>12747.04</v>
      </c>
      <c r="J465">
        <v>45272</v>
      </c>
      <c r="K465" t="str">
        <v>South</v>
      </c>
      <c r="L465" t="str">
        <v>Karnataka</v>
      </c>
      <c r="M465" t="str">
        <v>Mysuru</v>
      </c>
      <c r="N465" t="str">
        <v>Electronics</v>
      </c>
      <c r="O465">
        <v>18</v>
      </c>
      <c r="P465">
        <v>2784.49</v>
      </c>
      <c r="Q465">
        <v>50120.82</v>
      </c>
    </row>
    <row r="466" spans="1:17">
      <c r="A466" s="4">
        <v>44969</v>
      </c>
      <c r="B466" t="s">
        <v>2042</v>
      </c>
      <c r="C466" t="s">
        <v>3055</v>
      </c>
      <c r="D466" t="s">
        <v>4247</v>
      </c>
      <c r="E466" t="s">
        <v>1517</v>
      </c>
      <c r="F466">
        <v>1</v>
      </c>
      <c r="G466">
        <v>2489.17</v>
      </c>
      <c r="H466">
        <v>2489.17</v>
      </c>
      <c r="J466">
        <v>45047</v>
      </c>
      <c r="K466" t="str">
        <v>South</v>
      </c>
      <c r="L466" t="str">
        <v>Karnataka</v>
      </c>
      <c r="M466" t="str">
        <v>Hubli</v>
      </c>
      <c r="N466" t="str">
        <v>Clothing</v>
      </c>
      <c r="O466">
        <v>15</v>
      </c>
      <c r="P466">
        <v>1712.05</v>
      </c>
      <c r="Q466">
        <v>25680.75</v>
      </c>
    </row>
    <row r="467" spans="1:17">
      <c r="A467" s="4">
        <v>45146</v>
      </c>
      <c r="B467" t="s">
        <v>2039</v>
      </c>
      <c r="C467" t="s">
        <v>3053</v>
      </c>
      <c r="D467" t="s">
        <v>4232</v>
      </c>
      <c r="E467" t="s">
        <v>1514</v>
      </c>
      <c r="F467">
        <v>6</v>
      </c>
      <c r="G467">
        <v>1701.04</v>
      </c>
      <c r="H467">
        <v>10206.24</v>
      </c>
      <c r="J467">
        <v>45232</v>
      </c>
      <c r="K467" t="str">
        <v>South</v>
      </c>
      <c r="L467" t="str">
        <v>Karnataka</v>
      </c>
      <c r="M467" t="str">
        <v>Mysuru</v>
      </c>
      <c r="N467" t="str">
        <v>Clothing</v>
      </c>
      <c r="O467">
        <v>9</v>
      </c>
      <c r="P467">
        <v>228.49</v>
      </c>
      <c r="Q467">
        <v>2056.41</v>
      </c>
    </row>
    <row r="468" spans="1:17">
      <c r="A468" s="4">
        <v>45028</v>
      </c>
      <c r="B468" t="s">
        <v>2042</v>
      </c>
      <c r="C468" t="s">
        <v>3055</v>
      </c>
      <c r="D468" t="s">
        <v>4237</v>
      </c>
      <c r="E468" t="s">
        <v>4235</v>
      </c>
      <c r="F468">
        <v>5</v>
      </c>
      <c r="G468">
        <v>143.78</v>
      </c>
      <c r="H468">
        <v>718.9</v>
      </c>
      <c r="J468">
        <v>45226</v>
      </c>
      <c r="K468" t="str">
        <v>South</v>
      </c>
      <c r="L468" t="str">
        <v>Karnataka</v>
      </c>
      <c r="M468" t="str">
        <v>Mysuru</v>
      </c>
      <c r="N468" t="str">
        <v>Stationery</v>
      </c>
      <c r="O468">
        <v>15</v>
      </c>
      <c r="P468">
        <v>4545.26</v>
      </c>
      <c r="Q468">
        <v>68178.899999999994</v>
      </c>
    </row>
    <row r="469" spans="1:17">
      <c r="A469" s="4">
        <v>45256</v>
      </c>
      <c r="B469" t="s">
        <v>2039</v>
      </c>
      <c r="C469" t="s">
        <v>3053</v>
      </c>
      <c r="D469" t="s">
        <v>4238</v>
      </c>
      <c r="E469" t="s">
        <v>1514</v>
      </c>
      <c r="F469">
        <v>20</v>
      </c>
      <c r="G469">
        <v>1260.25</v>
      </c>
      <c r="H469">
        <v>25205</v>
      </c>
      <c r="J469">
        <v>45255</v>
      </c>
      <c r="K469" t="str">
        <v>South</v>
      </c>
      <c r="L469" t="str">
        <v>Karnataka</v>
      </c>
      <c r="M469" t="str">
        <v>Hubli</v>
      </c>
      <c r="N469" t="str">
        <v>Stationery</v>
      </c>
      <c r="O469">
        <v>15</v>
      </c>
      <c r="P469">
        <v>2081.27</v>
      </c>
      <c r="Q469">
        <v>31219.05</v>
      </c>
    </row>
    <row r="470" spans="1:17">
      <c r="A470" s="4">
        <v>44969</v>
      </c>
      <c r="B470" t="s">
        <v>2039</v>
      </c>
      <c r="C470" t="s">
        <v>3053</v>
      </c>
      <c r="D470" t="s">
        <v>4243</v>
      </c>
      <c r="E470" t="s">
        <v>4235</v>
      </c>
      <c r="F470">
        <v>18</v>
      </c>
      <c r="G470">
        <v>3040.28</v>
      </c>
      <c r="H470">
        <v>54725.04</v>
      </c>
      <c r="J470">
        <v>44987</v>
      </c>
      <c r="K470" t="str">
        <v>South</v>
      </c>
      <c r="L470" t="str">
        <v>Karnataka</v>
      </c>
      <c r="M470" t="str">
        <v>Bengaluru</v>
      </c>
      <c r="N470" t="str">
        <v>Clothing</v>
      </c>
      <c r="O470">
        <v>17</v>
      </c>
      <c r="P470">
        <v>2924.72</v>
      </c>
      <c r="Q470">
        <v>49720.24</v>
      </c>
    </row>
    <row r="471" spans="1:17">
      <c r="A471" s="4">
        <v>45097</v>
      </c>
      <c r="B471" t="s">
        <v>2039</v>
      </c>
      <c r="C471" t="s">
        <v>3052</v>
      </c>
      <c r="D471" t="s">
        <v>4241</v>
      </c>
      <c r="E471" t="s">
        <v>1514</v>
      </c>
      <c r="F471">
        <v>4</v>
      </c>
      <c r="G471">
        <v>3561.12</v>
      </c>
      <c r="H471">
        <v>14244.48</v>
      </c>
      <c r="J471">
        <v>45139</v>
      </c>
      <c r="K471" t="str">
        <v>South</v>
      </c>
      <c r="L471" t="str">
        <v>Karnataka</v>
      </c>
      <c r="M471" t="str">
        <v>Hubli</v>
      </c>
      <c r="N471" t="str">
        <v>Electronics</v>
      </c>
      <c r="O471">
        <v>20</v>
      </c>
      <c r="P471">
        <v>3728.46</v>
      </c>
      <c r="Q471">
        <v>74569.2</v>
      </c>
    </row>
    <row r="472" spans="1:17">
      <c r="A472" s="4">
        <v>45279</v>
      </c>
      <c r="B472" t="s">
        <v>2039</v>
      </c>
      <c r="C472" t="s">
        <v>3053</v>
      </c>
      <c r="D472" t="s">
        <v>4232</v>
      </c>
      <c r="E472" t="s">
        <v>1514</v>
      </c>
      <c r="F472">
        <v>19</v>
      </c>
      <c r="G472">
        <v>3718.59</v>
      </c>
      <c r="H472">
        <v>70653.210000000006</v>
      </c>
      <c r="J472">
        <v>44960</v>
      </c>
      <c r="K472" t="str">
        <v>South</v>
      </c>
      <c r="L472" t="str">
        <v>Karnataka</v>
      </c>
      <c r="M472" t="str">
        <v>Bengaluru</v>
      </c>
      <c r="N472" t="str">
        <v>Electronics</v>
      </c>
      <c r="O472">
        <v>7</v>
      </c>
      <c r="P472">
        <v>1164.5999999999999</v>
      </c>
      <c r="Q472">
        <v>8152.2</v>
      </c>
    </row>
    <row r="473" spans="1:17">
      <c r="A473" s="4">
        <v>44940</v>
      </c>
      <c r="B473" t="s">
        <v>2042</v>
      </c>
      <c r="C473" t="s">
        <v>3055</v>
      </c>
      <c r="D473" t="s">
        <v>4246</v>
      </c>
      <c r="E473" t="s">
        <v>1517</v>
      </c>
      <c r="F473">
        <v>12</v>
      </c>
      <c r="G473">
        <v>4011.85</v>
      </c>
      <c r="H473">
        <v>48142.2</v>
      </c>
      <c r="J473">
        <v>44955</v>
      </c>
      <c r="K473" t="str">
        <v>South</v>
      </c>
      <c r="L473" t="str">
        <v>Karnataka</v>
      </c>
      <c r="M473" t="str">
        <v>Hubli</v>
      </c>
      <c r="N473" t="str">
        <v>Electronics</v>
      </c>
      <c r="O473">
        <v>2</v>
      </c>
      <c r="P473">
        <v>161.19</v>
      </c>
      <c r="Q473">
        <v>322.38</v>
      </c>
    </row>
    <row r="474" spans="1:17">
      <c r="A474" s="4">
        <v>45033</v>
      </c>
      <c r="B474" t="s">
        <v>2042</v>
      </c>
      <c r="C474" t="s">
        <v>3055</v>
      </c>
      <c r="D474" t="s">
        <v>4246</v>
      </c>
      <c r="E474" t="s">
        <v>1514</v>
      </c>
      <c r="F474">
        <v>13</v>
      </c>
      <c r="G474">
        <v>4542.74</v>
      </c>
      <c r="H474">
        <v>59055.62</v>
      </c>
      <c r="J474">
        <v>45069</v>
      </c>
      <c r="K474" t="str">
        <v>South</v>
      </c>
      <c r="L474" t="str">
        <v>Karnataka</v>
      </c>
      <c r="M474" t="str">
        <v>Mysuru</v>
      </c>
      <c r="N474" t="str">
        <v>Furniture</v>
      </c>
      <c r="O474">
        <v>4</v>
      </c>
      <c r="P474">
        <v>2689.7</v>
      </c>
      <c r="Q474">
        <v>10758.8</v>
      </c>
    </row>
    <row r="475" spans="1:17">
      <c r="A475" s="4">
        <v>45094</v>
      </c>
      <c r="B475" t="s">
        <v>2041</v>
      </c>
      <c r="C475" t="s">
        <v>3054</v>
      </c>
      <c r="D475" t="s">
        <v>4236</v>
      </c>
      <c r="E475" t="s">
        <v>1516</v>
      </c>
      <c r="F475">
        <v>15</v>
      </c>
      <c r="G475">
        <v>3048.36</v>
      </c>
      <c r="H475">
        <v>45725.4</v>
      </c>
      <c r="J475">
        <v>45217</v>
      </c>
      <c r="K475" t="str">
        <v>South</v>
      </c>
      <c r="L475" t="str">
        <v>Karnataka</v>
      </c>
      <c r="M475" t="str">
        <v>Bengaluru</v>
      </c>
      <c r="N475" t="str">
        <v>Stationery</v>
      </c>
      <c r="O475">
        <v>15</v>
      </c>
      <c r="P475">
        <v>2920.62</v>
      </c>
      <c r="Q475">
        <v>43809.3</v>
      </c>
    </row>
    <row r="476" spans="1:17">
      <c r="A476" s="4">
        <v>45004</v>
      </c>
      <c r="B476" t="s">
        <v>2041</v>
      </c>
      <c r="C476" t="s">
        <v>3054</v>
      </c>
      <c r="D476" t="s">
        <v>4234</v>
      </c>
      <c r="E476" t="s">
        <v>1517</v>
      </c>
      <c r="F476">
        <v>4</v>
      </c>
      <c r="G476">
        <v>366.33</v>
      </c>
      <c r="H476">
        <v>1465.32</v>
      </c>
      <c r="J476">
        <v>44932</v>
      </c>
      <c r="K476" t="str">
        <v>South</v>
      </c>
      <c r="L476" t="str">
        <v>Karnataka</v>
      </c>
      <c r="M476" t="str">
        <v>Mysuru</v>
      </c>
      <c r="N476" t="str">
        <v>Groceries</v>
      </c>
      <c r="O476">
        <v>18</v>
      </c>
      <c r="P476">
        <v>1073</v>
      </c>
      <c r="Q476">
        <v>19314</v>
      </c>
    </row>
    <row r="477" spans="1:17">
      <c r="A477" s="4">
        <v>44940</v>
      </c>
      <c r="B477" t="s">
        <v>2042</v>
      </c>
      <c r="C477" t="s">
        <v>3055</v>
      </c>
      <c r="D477" t="s">
        <v>4246</v>
      </c>
      <c r="E477" t="s">
        <v>4235</v>
      </c>
      <c r="F477">
        <v>9</v>
      </c>
      <c r="G477">
        <v>3137.87</v>
      </c>
      <c r="H477">
        <v>28240.83</v>
      </c>
      <c r="J477">
        <v>45220</v>
      </c>
      <c r="K477" t="str">
        <v>South</v>
      </c>
      <c r="L477" t="str">
        <v>Karnataka</v>
      </c>
      <c r="M477" t="str">
        <v>Bengaluru</v>
      </c>
      <c r="N477" t="str">
        <v>Groceries</v>
      </c>
      <c r="O477">
        <v>7</v>
      </c>
      <c r="P477">
        <v>2048.48</v>
      </c>
      <c r="Q477">
        <v>14339.36</v>
      </c>
    </row>
    <row r="478" spans="1:17">
      <c r="A478" s="4">
        <v>45227</v>
      </c>
      <c r="B478" t="s">
        <v>2042</v>
      </c>
      <c r="C478" t="s">
        <v>3055</v>
      </c>
      <c r="D478" t="s">
        <v>4246</v>
      </c>
      <c r="E478" t="s">
        <v>1516</v>
      </c>
      <c r="F478">
        <v>12</v>
      </c>
      <c r="G478">
        <v>225.88</v>
      </c>
      <c r="H478">
        <v>2710.56</v>
      </c>
      <c r="J478">
        <v>45270</v>
      </c>
      <c r="K478" t="str">
        <v>South</v>
      </c>
      <c r="L478" t="str">
        <v>Karnataka</v>
      </c>
      <c r="M478" t="str">
        <v>Hubli</v>
      </c>
      <c r="N478" t="str">
        <v>Groceries</v>
      </c>
      <c r="O478">
        <v>10</v>
      </c>
      <c r="P478">
        <v>642.49</v>
      </c>
      <c r="Q478">
        <v>6424.9</v>
      </c>
    </row>
    <row r="479" spans="1:17">
      <c r="A479" s="4">
        <v>45168</v>
      </c>
      <c r="B479" t="s">
        <v>2041</v>
      </c>
      <c r="C479" t="s">
        <v>3054</v>
      </c>
      <c r="D479" t="s">
        <v>4239</v>
      </c>
      <c r="E479" t="s">
        <v>4235</v>
      </c>
      <c r="F479">
        <v>11</v>
      </c>
      <c r="G479">
        <v>920.95</v>
      </c>
      <c r="H479">
        <v>10130.450000000001</v>
      </c>
      <c r="J479">
        <v>45264</v>
      </c>
      <c r="K479" t="str">
        <v>South</v>
      </c>
      <c r="L479" t="str">
        <v>Karnataka</v>
      </c>
      <c r="M479" t="str">
        <v>Hubli</v>
      </c>
      <c r="N479" t="str">
        <v>Groceries</v>
      </c>
      <c r="O479">
        <v>15</v>
      </c>
      <c r="P479">
        <v>2346.4</v>
      </c>
      <c r="Q479">
        <v>35196</v>
      </c>
    </row>
    <row r="480" spans="1:17">
      <c r="A480" s="4">
        <v>45058</v>
      </c>
      <c r="B480" t="s">
        <v>2042</v>
      </c>
      <c r="C480" t="s">
        <v>3055</v>
      </c>
      <c r="D480" t="s">
        <v>4247</v>
      </c>
      <c r="E480" t="s">
        <v>4235</v>
      </c>
      <c r="F480">
        <v>16</v>
      </c>
      <c r="G480">
        <v>2991.84</v>
      </c>
      <c r="H480">
        <v>47869.440000000002</v>
      </c>
      <c r="J480">
        <v>44958</v>
      </c>
      <c r="K480" t="str">
        <v>South</v>
      </c>
      <c r="L480" t="str">
        <v>Karnataka</v>
      </c>
      <c r="M480" t="str">
        <v>Hubli</v>
      </c>
      <c r="N480" t="str">
        <v>Stationery</v>
      </c>
      <c r="O480">
        <v>20</v>
      </c>
      <c r="P480">
        <v>1514.3</v>
      </c>
      <c r="Q480">
        <v>30286</v>
      </c>
    </row>
    <row r="481" spans="1:17">
      <c r="A481" s="4">
        <v>45141</v>
      </c>
      <c r="B481" t="s">
        <v>2042</v>
      </c>
      <c r="C481" t="s">
        <v>3055</v>
      </c>
      <c r="D481" t="s">
        <v>4237</v>
      </c>
      <c r="E481" t="s">
        <v>1518</v>
      </c>
      <c r="F481">
        <v>18</v>
      </c>
      <c r="G481">
        <v>3287.05</v>
      </c>
      <c r="H481">
        <v>59166.9</v>
      </c>
      <c r="J481">
        <v>45110</v>
      </c>
      <c r="K481" t="str">
        <v>South</v>
      </c>
      <c r="L481" t="str">
        <v>Karnataka</v>
      </c>
      <c r="M481" t="str">
        <v>Mysuru</v>
      </c>
      <c r="N481" t="str">
        <v>Stationery</v>
      </c>
      <c r="O481">
        <v>18</v>
      </c>
      <c r="P481">
        <v>1968.87</v>
      </c>
      <c r="Q481">
        <v>35439.660000000003</v>
      </c>
    </row>
    <row r="482" spans="1:17">
      <c r="A482" s="4">
        <v>45253</v>
      </c>
      <c r="B482" t="s">
        <v>2041</v>
      </c>
      <c r="C482" t="s">
        <v>3056</v>
      </c>
      <c r="D482" t="s">
        <v>4240</v>
      </c>
      <c r="E482" t="s">
        <v>4235</v>
      </c>
      <c r="F482">
        <v>12</v>
      </c>
      <c r="G482">
        <v>1748.6</v>
      </c>
      <c r="H482">
        <v>20983.200000000001</v>
      </c>
      <c r="J482">
        <v>44978</v>
      </c>
      <c r="K482" t="str">
        <v>South</v>
      </c>
      <c r="L482" t="str">
        <v>Karnataka</v>
      </c>
      <c r="M482" t="str">
        <v>Hubli</v>
      </c>
      <c r="N482" t="str">
        <v>Stationery</v>
      </c>
      <c r="O482">
        <v>17</v>
      </c>
      <c r="P482">
        <v>1777.42</v>
      </c>
      <c r="Q482">
        <v>30216.14</v>
      </c>
    </row>
    <row r="483" spans="1:17">
      <c r="A483" s="4">
        <v>45132</v>
      </c>
      <c r="B483" t="s">
        <v>2041</v>
      </c>
      <c r="C483" t="s">
        <v>3056</v>
      </c>
      <c r="D483" t="s">
        <v>4240</v>
      </c>
      <c r="E483" t="s">
        <v>1516</v>
      </c>
      <c r="F483">
        <v>10</v>
      </c>
      <c r="G483">
        <v>159.27000000000001</v>
      </c>
      <c r="H483">
        <v>1592.7</v>
      </c>
      <c r="J483">
        <v>45201</v>
      </c>
      <c r="K483" t="str">
        <v>South</v>
      </c>
      <c r="L483" t="str">
        <v>Karnataka</v>
      </c>
      <c r="M483" t="str">
        <v>Mysuru</v>
      </c>
      <c r="N483" t="str">
        <v>Stationery</v>
      </c>
      <c r="O483">
        <v>19</v>
      </c>
      <c r="P483">
        <v>1564.94</v>
      </c>
      <c r="Q483">
        <v>29733.86</v>
      </c>
    </row>
    <row r="484" spans="1:17">
      <c r="A484" s="4">
        <v>45200</v>
      </c>
      <c r="B484" t="s">
        <v>2039</v>
      </c>
      <c r="C484" t="s">
        <v>3052</v>
      </c>
      <c r="D484" t="s">
        <v>4244</v>
      </c>
      <c r="E484" t="s">
        <v>1516</v>
      </c>
      <c r="F484">
        <v>20</v>
      </c>
      <c r="G484">
        <v>4712.75</v>
      </c>
      <c r="H484">
        <v>94255</v>
      </c>
      <c r="J484">
        <v>44964</v>
      </c>
      <c r="K484" t="str">
        <v>South</v>
      </c>
      <c r="L484" t="str">
        <v>Karnataka</v>
      </c>
      <c r="M484" t="str">
        <v>Bengaluru</v>
      </c>
      <c r="N484" t="str">
        <v>Stationery</v>
      </c>
      <c r="O484">
        <v>4</v>
      </c>
      <c r="P484">
        <v>4337.09</v>
      </c>
      <c r="Q484">
        <v>17348.36</v>
      </c>
    </row>
    <row r="485" spans="1:17">
      <c r="A485" s="4">
        <v>45132</v>
      </c>
      <c r="B485" t="s">
        <v>2041</v>
      </c>
      <c r="C485" t="s">
        <v>3054</v>
      </c>
      <c r="D485" t="s">
        <v>4234</v>
      </c>
      <c r="E485" t="s">
        <v>1518</v>
      </c>
      <c r="F485">
        <v>12</v>
      </c>
      <c r="G485">
        <v>2821.2</v>
      </c>
      <c r="H485">
        <v>33854.400000000001</v>
      </c>
      <c r="J485">
        <v>45090</v>
      </c>
      <c r="K485" t="str">
        <v>South</v>
      </c>
      <c r="L485" t="str">
        <v>Karnataka</v>
      </c>
      <c r="M485" t="str">
        <v>Mysuru</v>
      </c>
      <c r="N485" t="str">
        <v>Stationery</v>
      </c>
      <c r="O485">
        <v>5</v>
      </c>
      <c r="P485">
        <v>3701.17</v>
      </c>
      <c r="Q485">
        <v>18505.849999999999</v>
      </c>
    </row>
    <row r="486" spans="1:17">
      <c r="A486" s="4">
        <v>45114</v>
      </c>
      <c r="B486" t="s">
        <v>2041</v>
      </c>
      <c r="C486" t="s">
        <v>3054</v>
      </c>
      <c r="D486" t="s">
        <v>4239</v>
      </c>
      <c r="E486" t="s">
        <v>4235</v>
      </c>
      <c r="F486">
        <v>20</v>
      </c>
      <c r="G486">
        <v>3891.28</v>
      </c>
      <c r="H486">
        <v>77825.600000000006</v>
      </c>
      <c r="J486">
        <v>45201</v>
      </c>
      <c r="K486" t="str">
        <v>South</v>
      </c>
      <c r="L486" t="str">
        <v>Karnataka</v>
      </c>
      <c r="M486" t="str">
        <v>Hubli</v>
      </c>
      <c r="N486" t="str">
        <v>Electronics</v>
      </c>
      <c r="O486">
        <v>16</v>
      </c>
      <c r="P486">
        <v>4720.2299999999996</v>
      </c>
      <c r="Q486">
        <v>75523.679999999993</v>
      </c>
    </row>
    <row r="487" spans="1:17">
      <c r="A487" s="4">
        <v>45080</v>
      </c>
      <c r="B487" t="s">
        <v>2039</v>
      </c>
      <c r="C487" t="s">
        <v>3053</v>
      </c>
      <c r="D487" t="s">
        <v>4238</v>
      </c>
      <c r="E487" t="s">
        <v>1516</v>
      </c>
      <c r="F487">
        <v>16</v>
      </c>
      <c r="G487">
        <v>3599.32</v>
      </c>
      <c r="H487">
        <v>57589.120000000003</v>
      </c>
      <c r="J487">
        <v>45209</v>
      </c>
      <c r="K487" t="str">
        <v>South</v>
      </c>
      <c r="L487" t="str">
        <v>Karnataka</v>
      </c>
      <c r="M487" t="str">
        <v>Mysuru</v>
      </c>
      <c r="N487" t="str">
        <v>Electronics</v>
      </c>
      <c r="O487">
        <v>7</v>
      </c>
      <c r="P487">
        <v>702.24</v>
      </c>
      <c r="Q487">
        <v>4915.68</v>
      </c>
    </row>
    <row r="488" spans="1:17">
      <c r="A488" s="4">
        <v>44968</v>
      </c>
      <c r="B488" t="s">
        <v>2039</v>
      </c>
      <c r="C488" t="s">
        <v>3052</v>
      </c>
      <c r="D488" t="s">
        <v>4242</v>
      </c>
      <c r="E488" t="s">
        <v>1518</v>
      </c>
      <c r="F488">
        <v>20</v>
      </c>
      <c r="G488">
        <v>633.87</v>
      </c>
      <c r="H488">
        <v>12677.4</v>
      </c>
      <c r="J488">
        <v>44933</v>
      </c>
      <c r="K488" t="str">
        <v>South</v>
      </c>
      <c r="L488" t="str">
        <v>Karnataka</v>
      </c>
      <c r="M488" t="str">
        <v>Mysuru</v>
      </c>
      <c r="N488" t="str">
        <v>Stationery</v>
      </c>
      <c r="O488">
        <v>8</v>
      </c>
      <c r="P488">
        <v>4201.6899999999996</v>
      </c>
      <c r="Q488">
        <v>33613.519999999997</v>
      </c>
    </row>
    <row r="489" spans="1:17">
      <c r="A489" s="4">
        <v>45257</v>
      </c>
      <c r="B489" t="s">
        <v>2039</v>
      </c>
      <c r="C489" t="s">
        <v>3052</v>
      </c>
      <c r="D489" t="s">
        <v>4242</v>
      </c>
      <c r="E489" t="s">
        <v>1514</v>
      </c>
      <c r="F489">
        <v>1</v>
      </c>
      <c r="G489">
        <v>983.24</v>
      </c>
      <c r="H489">
        <v>983.24</v>
      </c>
      <c r="J489">
        <v>45274</v>
      </c>
      <c r="K489" t="str">
        <v>South</v>
      </c>
      <c r="L489" t="str">
        <v>Karnataka</v>
      </c>
      <c r="M489" t="str">
        <v>Bengaluru</v>
      </c>
      <c r="N489" t="str">
        <v>Furniture</v>
      </c>
      <c r="O489">
        <v>10</v>
      </c>
      <c r="P489">
        <v>222.55</v>
      </c>
      <c r="Q489">
        <v>2225.5</v>
      </c>
    </row>
    <row r="490" spans="1:17">
      <c r="A490" s="4">
        <v>45119</v>
      </c>
      <c r="B490" t="s">
        <v>2041</v>
      </c>
      <c r="C490" t="s">
        <v>3054</v>
      </c>
      <c r="D490" t="s">
        <v>4236</v>
      </c>
      <c r="E490" t="s">
        <v>1514</v>
      </c>
      <c r="F490">
        <v>9</v>
      </c>
      <c r="G490">
        <v>2427.88</v>
      </c>
      <c r="H490">
        <v>21850.92</v>
      </c>
      <c r="J490">
        <v>45141</v>
      </c>
      <c r="K490" t="str">
        <v>South</v>
      </c>
      <c r="L490" t="str">
        <v>Karnataka</v>
      </c>
      <c r="M490" t="str">
        <v>Hubli</v>
      </c>
      <c r="N490" t="str">
        <v>Electronics</v>
      </c>
      <c r="O490">
        <v>15</v>
      </c>
      <c r="P490">
        <v>624.87</v>
      </c>
      <c r="Q490">
        <v>9373.0499999999993</v>
      </c>
    </row>
    <row r="491" spans="1:17">
      <c r="A491" s="4">
        <v>45253</v>
      </c>
      <c r="B491" t="s">
        <v>2041</v>
      </c>
      <c r="C491" t="s">
        <v>3056</v>
      </c>
      <c r="D491" t="s">
        <v>4240</v>
      </c>
      <c r="E491" t="s">
        <v>1516</v>
      </c>
      <c r="F491">
        <v>16</v>
      </c>
      <c r="G491">
        <v>2600.48</v>
      </c>
      <c r="H491">
        <v>41607.68</v>
      </c>
      <c r="J491">
        <v>45023</v>
      </c>
      <c r="K491" t="str">
        <v>South</v>
      </c>
      <c r="L491" t="str">
        <v>Karnataka</v>
      </c>
      <c r="M491" t="str">
        <v>Mysuru</v>
      </c>
      <c r="N491" t="str">
        <v>Clothing</v>
      </c>
      <c r="O491">
        <v>7</v>
      </c>
      <c r="P491">
        <v>1849.17</v>
      </c>
      <c r="Q491">
        <v>12944.19</v>
      </c>
    </row>
    <row r="492" spans="1:17">
      <c r="A492" s="4">
        <v>45013</v>
      </c>
      <c r="B492" t="s">
        <v>2042</v>
      </c>
      <c r="C492" t="s">
        <v>3055</v>
      </c>
      <c r="D492" t="s">
        <v>4237</v>
      </c>
      <c r="E492" t="s">
        <v>1514</v>
      </c>
      <c r="F492">
        <v>1</v>
      </c>
      <c r="G492">
        <v>1967.8</v>
      </c>
      <c r="H492">
        <v>1967.8</v>
      </c>
      <c r="J492">
        <v>45003</v>
      </c>
      <c r="K492" t="str">
        <v>South</v>
      </c>
      <c r="L492" t="str">
        <v>Karnataka</v>
      </c>
      <c r="M492" t="str">
        <v>Hubli</v>
      </c>
      <c r="N492" t="str">
        <v>Stationery</v>
      </c>
      <c r="O492">
        <v>14</v>
      </c>
      <c r="P492">
        <v>2746.27</v>
      </c>
      <c r="Q492">
        <v>38447.78</v>
      </c>
    </row>
    <row r="493" spans="1:17">
      <c r="A493" s="4">
        <v>45141</v>
      </c>
      <c r="B493" t="s">
        <v>2039</v>
      </c>
      <c r="C493" t="s">
        <v>3053</v>
      </c>
      <c r="D493" t="s">
        <v>4232</v>
      </c>
      <c r="E493" t="s">
        <v>1517</v>
      </c>
      <c r="F493">
        <v>14</v>
      </c>
      <c r="G493">
        <v>2918.42</v>
      </c>
      <c r="H493">
        <v>40857.879999999997</v>
      </c>
      <c r="J493">
        <v>45173</v>
      </c>
      <c r="K493" t="str">
        <v>South</v>
      </c>
      <c r="L493" t="str">
        <v>Karnataka</v>
      </c>
      <c r="M493" t="str">
        <v>Mysuru</v>
      </c>
      <c r="N493" t="str">
        <v>Groceries</v>
      </c>
      <c r="O493">
        <v>4</v>
      </c>
      <c r="P493">
        <v>1381.71</v>
      </c>
      <c r="Q493">
        <v>5526.84</v>
      </c>
    </row>
    <row r="494" spans="1:17">
      <c r="A494" s="4">
        <v>45267</v>
      </c>
      <c r="B494" t="s">
        <v>2042</v>
      </c>
      <c r="C494" t="s">
        <v>3055</v>
      </c>
      <c r="D494" t="s">
        <v>4247</v>
      </c>
      <c r="E494" t="s">
        <v>1517</v>
      </c>
      <c r="F494">
        <v>20</v>
      </c>
      <c r="G494">
        <v>4821.82</v>
      </c>
      <c r="H494">
        <v>96436.4</v>
      </c>
      <c r="J494">
        <v>45289</v>
      </c>
      <c r="K494" t="str">
        <v>South</v>
      </c>
      <c r="L494" t="str">
        <v>Karnataka</v>
      </c>
      <c r="M494" t="str">
        <v>Hubli</v>
      </c>
      <c r="N494" t="str">
        <v>Clothing</v>
      </c>
      <c r="O494">
        <v>13</v>
      </c>
      <c r="P494">
        <v>1929.55</v>
      </c>
      <c r="Q494">
        <v>25084.15</v>
      </c>
    </row>
    <row r="495" spans="1:17">
      <c r="A495" s="4">
        <v>45287</v>
      </c>
      <c r="B495" t="s">
        <v>2039</v>
      </c>
      <c r="C495" t="s">
        <v>3053</v>
      </c>
      <c r="D495" t="s">
        <v>4243</v>
      </c>
      <c r="E495" t="s">
        <v>1518</v>
      </c>
      <c r="F495">
        <v>11</v>
      </c>
      <c r="G495">
        <v>923.59</v>
      </c>
      <c r="H495">
        <v>10159.49</v>
      </c>
      <c r="J495">
        <v>45208</v>
      </c>
      <c r="K495" t="str">
        <v>South</v>
      </c>
      <c r="L495" t="str">
        <v>Karnataka</v>
      </c>
      <c r="M495" t="str">
        <v>Hubli</v>
      </c>
      <c r="N495" t="str">
        <v>Clothing</v>
      </c>
      <c r="O495">
        <v>9</v>
      </c>
      <c r="P495">
        <v>2770.27</v>
      </c>
      <c r="Q495">
        <v>24932.43</v>
      </c>
    </row>
    <row r="496" spans="1:17">
      <c r="A496" s="4">
        <v>45028</v>
      </c>
      <c r="B496" t="s">
        <v>2042</v>
      </c>
      <c r="C496" t="s">
        <v>3055</v>
      </c>
      <c r="D496" t="s">
        <v>4237</v>
      </c>
      <c r="E496" t="s">
        <v>1517</v>
      </c>
      <c r="F496">
        <v>1</v>
      </c>
      <c r="G496">
        <v>1410.8</v>
      </c>
      <c r="H496">
        <v>1410.8</v>
      </c>
      <c r="J496">
        <v>45276</v>
      </c>
      <c r="K496" t="str">
        <v>South</v>
      </c>
      <c r="L496" t="str">
        <v>Karnataka</v>
      </c>
      <c r="M496" t="str">
        <v>Hubli</v>
      </c>
      <c r="N496" t="str">
        <v>Furniture</v>
      </c>
      <c r="O496">
        <v>7</v>
      </c>
      <c r="P496">
        <v>3052.99</v>
      </c>
      <c r="Q496">
        <v>21370.93</v>
      </c>
    </row>
    <row r="497" spans="1:17">
      <c r="A497" s="4">
        <v>45003</v>
      </c>
      <c r="B497" t="s">
        <v>2041</v>
      </c>
      <c r="C497" t="s">
        <v>3054</v>
      </c>
      <c r="D497" t="s">
        <v>4236</v>
      </c>
      <c r="E497" t="s">
        <v>1516</v>
      </c>
      <c r="F497">
        <v>16</v>
      </c>
      <c r="G497">
        <v>874.99</v>
      </c>
      <c r="H497">
        <v>13999.84</v>
      </c>
      <c r="J497">
        <v>45144</v>
      </c>
      <c r="K497" t="str">
        <v>South</v>
      </c>
      <c r="L497" t="str">
        <v>Karnataka</v>
      </c>
      <c r="M497" t="str">
        <v>Hubli</v>
      </c>
      <c r="N497" t="str">
        <v>Clothing</v>
      </c>
      <c r="O497">
        <v>10</v>
      </c>
      <c r="P497">
        <v>812.98</v>
      </c>
      <c r="Q497">
        <v>8129.8</v>
      </c>
    </row>
    <row r="498" spans="1:17">
      <c r="A498" s="4">
        <v>45172</v>
      </c>
      <c r="B498" t="s">
        <v>2042</v>
      </c>
      <c r="C498" t="s">
        <v>3055</v>
      </c>
      <c r="D498" t="s">
        <v>4247</v>
      </c>
      <c r="E498" t="s">
        <v>1514</v>
      </c>
      <c r="F498">
        <v>5</v>
      </c>
      <c r="G498">
        <v>4165.41</v>
      </c>
      <c r="H498">
        <v>20827.05</v>
      </c>
      <c r="J498">
        <v>45104</v>
      </c>
      <c r="K498" t="str">
        <v>South</v>
      </c>
      <c r="L498" t="str">
        <v>Karnataka</v>
      </c>
      <c r="M498" t="str">
        <v>Bengaluru</v>
      </c>
      <c r="N498" t="str">
        <v>Electronics</v>
      </c>
      <c r="O498">
        <v>3</v>
      </c>
      <c r="P498">
        <v>772.21</v>
      </c>
      <c r="Q498">
        <v>2316.63</v>
      </c>
    </row>
    <row r="499" spans="1:17">
      <c r="A499" s="4">
        <v>44940</v>
      </c>
      <c r="B499" t="s">
        <v>2041</v>
      </c>
      <c r="C499" t="s">
        <v>3054</v>
      </c>
      <c r="D499" t="s">
        <v>4236</v>
      </c>
      <c r="E499" t="s">
        <v>1517</v>
      </c>
      <c r="F499">
        <v>2</v>
      </c>
      <c r="G499">
        <v>3072.48</v>
      </c>
      <c r="H499">
        <v>6144.96</v>
      </c>
      <c r="J499">
        <v>45044</v>
      </c>
      <c r="K499" t="str">
        <v>South</v>
      </c>
      <c r="L499" t="str">
        <v>Karnataka</v>
      </c>
      <c r="M499" t="str">
        <v>Mysuru</v>
      </c>
      <c r="N499" t="str">
        <v>Clothing</v>
      </c>
      <c r="O499">
        <v>20</v>
      </c>
      <c r="P499">
        <v>3937.67</v>
      </c>
      <c r="Q499">
        <v>78753.399999999994</v>
      </c>
    </row>
    <row r="500" spans="1:17">
      <c r="A500" s="4">
        <v>45199</v>
      </c>
      <c r="B500" t="s">
        <v>2039</v>
      </c>
      <c r="C500" t="s">
        <v>3052</v>
      </c>
      <c r="D500" t="s">
        <v>4244</v>
      </c>
      <c r="E500" t="s">
        <v>1516</v>
      </c>
      <c r="F500">
        <v>11</v>
      </c>
      <c r="G500">
        <v>793.45</v>
      </c>
      <c r="H500">
        <v>8727.9500000000007</v>
      </c>
      <c r="J500">
        <v>44940</v>
      </c>
      <c r="K500" t="str">
        <v>South</v>
      </c>
      <c r="L500" t="str">
        <v>Karnataka</v>
      </c>
      <c r="M500" t="str">
        <v>Mysuru</v>
      </c>
      <c r="N500" t="str">
        <v>Electronics</v>
      </c>
      <c r="O500">
        <v>2</v>
      </c>
      <c r="P500">
        <v>659.83</v>
      </c>
      <c r="Q500">
        <v>1319.66</v>
      </c>
    </row>
    <row r="501" spans="1:17">
      <c r="A501" s="4">
        <v>45124</v>
      </c>
      <c r="B501" t="s">
        <v>2042</v>
      </c>
      <c r="C501" t="s">
        <v>3055</v>
      </c>
      <c r="D501" t="s">
        <v>4246</v>
      </c>
      <c r="E501" t="s">
        <v>1518</v>
      </c>
      <c r="F501">
        <v>3</v>
      </c>
      <c r="G501">
        <v>2040.38</v>
      </c>
      <c r="H501">
        <v>6121.14</v>
      </c>
      <c r="J501">
        <v>45270</v>
      </c>
      <c r="K501" t="str">
        <v>South</v>
      </c>
      <c r="L501" t="str">
        <v>Karnataka</v>
      </c>
      <c r="M501" t="str">
        <v>Mysuru</v>
      </c>
      <c r="N501" t="str">
        <v>Electronics</v>
      </c>
      <c r="O501">
        <v>16</v>
      </c>
      <c r="P501">
        <v>4999.8999999999996</v>
      </c>
      <c r="Q501">
        <v>79998.399999999994</v>
      </c>
    </row>
    <row r="502" spans="1:17">
      <c r="A502" s="4">
        <v>44985</v>
      </c>
      <c r="B502" t="s">
        <v>2039</v>
      </c>
      <c r="C502" t="s">
        <v>3053</v>
      </c>
      <c r="D502" t="s">
        <v>4232</v>
      </c>
      <c r="E502" t="s">
        <v>4235</v>
      </c>
      <c r="F502">
        <v>4</v>
      </c>
      <c r="G502">
        <v>1080.1600000000001</v>
      </c>
      <c r="H502">
        <v>4320.6400000000003</v>
      </c>
      <c r="J502">
        <v>44986</v>
      </c>
      <c r="K502" t="str">
        <v>South</v>
      </c>
      <c r="L502" t="str">
        <v>Karnataka</v>
      </c>
      <c r="M502" t="str">
        <v>Bengaluru</v>
      </c>
      <c r="N502" t="str">
        <v>Clothing</v>
      </c>
      <c r="O502">
        <v>20</v>
      </c>
      <c r="P502">
        <v>490.36</v>
      </c>
      <c r="Q502">
        <v>9807.2000000000007</v>
      </c>
    </row>
    <row r="503" spans="1:17">
      <c r="A503" s="4">
        <v>45129</v>
      </c>
      <c r="B503" t="s">
        <v>2039</v>
      </c>
      <c r="C503" t="s">
        <v>3053</v>
      </c>
      <c r="D503" t="s">
        <v>4232</v>
      </c>
      <c r="E503" t="s">
        <v>1516</v>
      </c>
      <c r="F503">
        <v>20</v>
      </c>
      <c r="G503">
        <v>2631.58</v>
      </c>
      <c r="H503">
        <v>52631.6</v>
      </c>
      <c r="J503">
        <v>45158</v>
      </c>
      <c r="K503" t="str">
        <v>South</v>
      </c>
      <c r="L503" t="str">
        <v>Karnataka</v>
      </c>
      <c r="M503" t="str">
        <v>Mysuru</v>
      </c>
      <c r="N503" t="str">
        <v>Groceries</v>
      </c>
      <c r="O503">
        <v>7</v>
      </c>
      <c r="P503">
        <v>2560.5</v>
      </c>
      <c r="Q503">
        <v>17923.5</v>
      </c>
    </row>
    <row r="504" spans="1:17">
      <c r="A504" s="4">
        <v>44987</v>
      </c>
      <c r="B504" t="s">
        <v>2039</v>
      </c>
      <c r="C504" t="s">
        <v>3052</v>
      </c>
      <c r="D504" t="s">
        <v>4241</v>
      </c>
      <c r="E504" t="s">
        <v>1516</v>
      </c>
      <c r="F504">
        <v>18</v>
      </c>
      <c r="G504">
        <v>1164.29</v>
      </c>
      <c r="H504">
        <v>20957.22</v>
      </c>
      <c r="J504">
        <v>45155</v>
      </c>
      <c r="K504" t="str">
        <v>South</v>
      </c>
      <c r="L504" t="str">
        <v>Karnataka</v>
      </c>
      <c r="M504" t="str">
        <v>Bengaluru</v>
      </c>
      <c r="N504" t="str">
        <v>Clothing</v>
      </c>
      <c r="O504">
        <v>8</v>
      </c>
      <c r="P504">
        <v>244.6</v>
      </c>
      <c r="Q504">
        <v>1956.8</v>
      </c>
    </row>
    <row r="505" spans="1:17">
      <c r="A505" s="4">
        <v>45257</v>
      </c>
      <c r="B505" t="s">
        <v>2039</v>
      </c>
      <c r="C505" t="s">
        <v>3053</v>
      </c>
      <c r="D505" t="s">
        <v>4243</v>
      </c>
      <c r="E505" t="s">
        <v>1518</v>
      </c>
      <c r="F505">
        <v>6</v>
      </c>
      <c r="G505">
        <v>177.34</v>
      </c>
      <c r="H505">
        <v>1064.04</v>
      </c>
      <c r="J505">
        <v>45188</v>
      </c>
      <c r="K505" t="str">
        <v>South</v>
      </c>
      <c r="L505" t="str">
        <v>Karnataka</v>
      </c>
      <c r="M505" t="str">
        <v>Hubli</v>
      </c>
      <c r="N505" t="str">
        <v>Furniture</v>
      </c>
      <c r="O505">
        <v>18</v>
      </c>
      <c r="P505">
        <v>883.32</v>
      </c>
      <c r="Q505">
        <v>15899.76</v>
      </c>
    </row>
    <row r="506" spans="1:17">
      <c r="A506" s="4">
        <v>45279</v>
      </c>
      <c r="B506" t="s">
        <v>2039</v>
      </c>
      <c r="C506" t="s">
        <v>3053</v>
      </c>
      <c r="D506" t="s">
        <v>4232</v>
      </c>
      <c r="E506" t="s">
        <v>1516</v>
      </c>
      <c r="F506">
        <v>20</v>
      </c>
      <c r="G506">
        <v>1507.52</v>
      </c>
      <c r="H506">
        <v>30150.400000000001</v>
      </c>
      <c r="J506">
        <v>45275</v>
      </c>
      <c r="K506" t="str">
        <v>South</v>
      </c>
      <c r="L506" t="str">
        <v>Karnataka</v>
      </c>
      <c r="M506" t="str">
        <v>Bengaluru</v>
      </c>
      <c r="N506" t="str">
        <v>Groceries</v>
      </c>
      <c r="O506">
        <v>15</v>
      </c>
      <c r="P506">
        <v>4659.8</v>
      </c>
      <c r="Q506">
        <v>69897</v>
      </c>
    </row>
    <row r="507" spans="1:17">
      <c r="A507" s="4">
        <v>45073</v>
      </c>
      <c r="B507" t="s">
        <v>2039</v>
      </c>
      <c r="C507" t="s">
        <v>3053</v>
      </c>
      <c r="D507" t="s">
        <v>4243</v>
      </c>
      <c r="E507" t="s">
        <v>1518</v>
      </c>
      <c r="F507">
        <v>10</v>
      </c>
      <c r="G507">
        <v>938.57</v>
      </c>
      <c r="H507">
        <v>9385.7000000000007</v>
      </c>
      <c r="J507">
        <v>45278</v>
      </c>
      <c r="K507" t="str">
        <v>South</v>
      </c>
      <c r="L507" t="str">
        <v>Karnataka</v>
      </c>
      <c r="M507" t="str">
        <v>Mysuru</v>
      </c>
      <c r="N507" t="str">
        <v>Furniture</v>
      </c>
      <c r="O507">
        <v>3</v>
      </c>
      <c r="P507">
        <v>1139.5899999999999</v>
      </c>
      <c r="Q507">
        <v>3418.77</v>
      </c>
    </row>
    <row r="508" spans="1:17">
      <c r="A508" s="4">
        <v>45043</v>
      </c>
      <c r="B508" t="s">
        <v>2041</v>
      </c>
      <c r="C508" t="s">
        <v>3056</v>
      </c>
      <c r="D508" t="s">
        <v>4233</v>
      </c>
      <c r="E508" t="s">
        <v>1518</v>
      </c>
      <c r="F508">
        <v>18</v>
      </c>
      <c r="G508">
        <v>1156.17</v>
      </c>
      <c r="H508">
        <v>20811.060000000001</v>
      </c>
      <c r="J508">
        <v>45003</v>
      </c>
      <c r="K508" t="str">
        <v>South</v>
      </c>
      <c r="L508" t="str">
        <v>Karnataka</v>
      </c>
      <c r="M508" t="str">
        <v>Bengaluru</v>
      </c>
      <c r="N508" t="str">
        <v>Clothing</v>
      </c>
      <c r="O508">
        <v>12</v>
      </c>
      <c r="P508">
        <v>596.13</v>
      </c>
      <c r="Q508">
        <v>7153.56</v>
      </c>
    </row>
    <row r="509" spans="1:17">
      <c r="A509" s="4">
        <v>45225</v>
      </c>
      <c r="B509" t="s">
        <v>2039</v>
      </c>
      <c r="C509" t="s">
        <v>3053</v>
      </c>
      <c r="D509" t="s">
        <v>4232</v>
      </c>
      <c r="E509" t="s">
        <v>1518</v>
      </c>
      <c r="F509">
        <v>4</v>
      </c>
      <c r="G509">
        <v>4386.54</v>
      </c>
      <c r="H509">
        <v>17546.16</v>
      </c>
      <c r="J509">
        <v>45026</v>
      </c>
      <c r="K509" t="str">
        <v>South</v>
      </c>
      <c r="L509" t="str">
        <v>Karnataka</v>
      </c>
      <c r="M509" t="str">
        <v>Bengaluru</v>
      </c>
      <c r="N509" t="str">
        <v>Groceries</v>
      </c>
      <c r="O509">
        <v>15</v>
      </c>
      <c r="P509">
        <v>4262.53</v>
      </c>
      <c r="Q509">
        <v>63937.95</v>
      </c>
    </row>
    <row r="510" spans="1:17">
      <c r="A510" s="4">
        <v>45245</v>
      </c>
      <c r="B510" t="s">
        <v>2042</v>
      </c>
      <c r="C510" t="s">
        <v>3055</v>
      </c>
      <c r="D510" t="s">
        <v>4246</v>
      </c>
      <c r="E510" t="s">
        <v>1516</v>
      </c>
      <c r="F510">
        <v>6</v>
      </c>
      <c r="G510">
        <v>3175.44</v>
      </c>
      <c r="H510">
        <v>19052.64</v>
      </c>
      <c r="J510">
        <v>45162</v>
      </c>
      <c r="K510" t="str">
        <v>South</v>
      </c>
      <c r="L510" t="str">
        <v>Karnataka</v>
      </c>
      <c r="M510" t="str">
        <v>Mysuru</v>
      </c>
      <c r="N510" t="str">
        <v>Electronics</v>
      </c>
      <c r="O510">
        <v>1</v>
      </c>
      <c r="P510">
        <v>2710.27</v>
      </c>
      <c r="Q510">
        <v>2710.27</v>
      </c>
    </row>
    <row r="511" spans="1:17">
      <c r="A511" s="4">
        <v>45044</v>
      </c>
      <c r="B511" t="s">
        <v>2039</v>
      </c>
      <c r="C511" t="s">
        <v>3053</v>
      </c>
      <c r="D511" t="s">
        <v>4238</v>
      </c>
      <c r="E511" t="s">
        <v>4235</v>
      </c>
      <c r="F511">
        <v>12</v>
      </c>
      <c r="G511">
        <v>992.16</v>
      </c>
      <c r="H511">
        <v>11905.92</v>
      </c>
      <c r="J511">
        <v>45220</v>
      </c>
      <c r="K511" t="str">
        <v>South</v>
      </c>
      <c r="L511" t="str">
        <v>Karnataka</v>
      </c>
      <c r="M511" t="str">
        <v>Mysuru</v>
      </c>
      <c r="N511" t="str">
        <v>Groceries</v>
      </c>
      <c r="O511">
        <v>13</v>
      </c>
      <c r="P511">
        <v>1976.63</v>
      </c>
      <c r="Q511">
        <v>25696.19</v>
      </c>
    </row>
    <row r="512" spans="1:17">
      <c r="A512" s="4">
        <v>45209</v>
      </c>
      <c r="B512" t="s">
        <v>2039</v>
      </c>
      <c r="C512" t="s">
        <v>3053</v>
      </c>
      <c r="D512" t="s">
        <v>4238</v>
      </c>
      <c r="E512" t="s">
        <v>1516</v>
      </c>
      <c r="F512">
        <v>15</v>
      </c>
      <c r="G512">
        <v>2148.0100000000002</v>
      </c>
      <c r="H512">
        <v>32220.15</v>
      </c>
      <c r="J512">
        <v>45262</v>
      </c>
      <c r="K512" t="str">
        <v>South</v>
      </c>
      <c r="L512" t="str">
        <v>Karnataka</v>
      </c>
      <c r="M512" t="str">
        <v>Hubli</v>
      </c>
      <c r="N512" t="str">
        <v>Clothing</v>
      </c>
      <c r="O512">
        <v>3</v>
      </c>
      <c r="P512">
        <v>3445.08</v>
      </c>
      <c r="Q512">
        <v>10335.24</v>
      </c>
    </row>
    <row r="513" spans="1:17">
      <c r="A513" s="4">
        <v>44936</v>
      </c>
      <c r="B513" t="s">
        <v>2041</v>
      </c>
      <c r="C513" t="s">
        <v>3054</v>
      </c>
      <c r="D513" t="s">
        <v>4236</v>
      </c>
      <c r="E513" t="s">
        <v>1514</v>
      </c>
      <c r="F513">
        <v>11</v>
      </c>
      <c r="G513">
        <v>2491.8000000000002</v>
      </c>
      <c r="H513">
        <v>27409.8</v>
      </c>
      <c r="J513">
        <v>45253</v>
      </c>
      <c r="K513" t="str">
        <v>South</v>
      </c>
      <c r="L513" t="str">
        <v>Karnataka</v>
      </c>
      <c r="M513" t="str">
        <v>Hubli</v>
      </c>
      <c r="N513" t="str">
        <v>Groceries</v>
      </c>
      <c r="O513">
        <v>12</v>
      </c>
      <c r="P513">
        <v>1748.6</v>
      </c>
      <c r="Q513">
        <v>20983.200000000001</v>
      </c>
    </row>
    <row r="514" spans="1:17">
      <c r="A514" s="4">
        <v>44940</v>
      </c>
      <c r="B514" t="s">
        <v>2041</v>
      </c>
      <c r="C514" t="s">
        <v>3054</v>
      </c>
      <c r="D514" t="s">
        <v>4234</v>
      </c>
      <c r="E514" t="s">
        <v>1514</v>
      </c>
      <c r="F514">
        <v>14</v>
      </c>
      <c r="G514">
        <v>1293.27</v>
      </c>
      <c r="H514">
        <v>18105.78</v>
      </c>
      <c r="J514">
        <v>45132</v>
      </c>
      <c r="K514" t="str">
        <v>South</v>
      </c>
      <c r="L514" t="str">
        <v>Karnataka</v>
      </c>
      <c r="M514" t="str">
        <v>Hubli</v>
      </c>
      <c r="N514" t="str">
        <v>Clothing</v>
      </c>
      <c r="O514">
        <v>10</v>
      </c>
      <c r="P514">
        <v>159.27000000000001</v>
      </c>
      <c r="Q514">
        <v>1592.7</v>
      </c>
    </row>
    <row r="515" spans="1:17">
      <c r="A515" s="4">
        <v>44958</v>
      </c>
      <c r="B515" t="s">
        <v>2039</v>
      </c>
      <c r="C515" t="s">
        <v>3052</v>
      </c>
      <c r="D515" t="s">
        <v>4241</v>
      </c>
      <c r="E515" t="s">
        <v>1517</v>
      </c>
      <c r="F515">
        <v>17</v>
      </c>
      <c r="G515">
        <v>1356.25</v>
      </c>
      <c r="H515">
        <v>23056.25</v>
      </c>
      <c r="J515">
        <v>45253</v>
      </c>
      <c r="K515" t="str">
        <v>South</v>
      </c>
      <c r="L515" t="str">
        <v>Karnataka</v>
      </c>
      <c r="M515" t="str">
        <v>Hubli</v>
      </c>
      <c r="N515" t="str">
        <v>Clothing</v>
      </c>
      <c r="O515">
        <v>16</v>
      </c>
      <c r="P515">
        <v>2600.48</v>
      </c>
      <c r="Q515">
        <v>41607.68</v>
      </c>
    </row>
    <row r="516" spans="1:17">
      <c r="A516" s="4">
        <v>44984</v>
      </c>
      <c r="B516" t="s">
        <v>2039</v>
      </c>
      <c r="C516" t="s">
        <v>3053</v>
      </c>
      <c r="D516" t="s">
        <v>4238</v>
      </c>
      <c r="E516" t="s">
        <v>1518</v>
      </c>
      <c r="F516">
        <v>2</v>
      </c>
      <c r="G516">
        <v>2875.84</v>
      </c>
      <c r="H516">
        <v>5751.68</v>
      </c>
      <c r="J516">
        <v>45043</v>
      </c>
      <c r="K516" t="str">
        <v>South</v>
      </c>
      <c r="L516" t="str">
        <v>Karnataka</v>
      </c>
      <c r="M516" t="str">
        <v>Mysuru</v>
      </c>
      <c r="N516" t="str">
        <v>Stationery</v>
      </c>
      <c r="O516">
        <v>18</v>
      </c>
      <c r="P516">
        <v>1156.17</v>
      </c>
      <c r="Q516">
        <v>20811.060000000001</v>
      </c>
    </row>
    <row r="517" spans="1:17">
      <c r="A517" s="4">
        <v>45054</v>
      </c>
      <c r="B517" t="s">
        <v>2039</v>
      </c>
      <c r="C517" t="s">
        <v>3052</v>
      </c>
      <c r="D517" t="s">
        <v>4241</v>
      </c>
      <c r="E517" t="s">
        <v>1514</v>
      </c>
      <c r="F517">
        <v>3</v>
      </c>
      <c r="G517">
        <v>3861.09</v>
      </c>
      <c r="H517">
        <v>11583.27</v>
      </c>
      <c r="J517">
        <v>45040</v>
      </c>
      <c r="K517" t="str">
        <v>South</v>
      </c>
      <c r="L517" t="str">
        <v>Karnataka</v>
      </c>
      <c r="M517" t="str">
        <v>Mysuru</v>
      </c>
      <c r="N517" t="str">
        <v>Clothing</v>
      </c>
      <c r="O517">
        <v>7</v>
      </c>
      <c r="P517">
        <v>1590.73</v>
      </c>
      <c r="Q517">
        <v>11135.11</v>
      </c>
    </row>
    <row r="518" spans="1:17">
      <c r="A518" s="4">
        <v>45207</v>
      </c>
      <c r="B518" t="s">
        <v>2039</v>
      </c>
      <c r="C518" t="s">
        <v>3053</v>
      </c>
      <c r="D518" t="s">
        <v>4243</v>
      </c>
      <c r="E518" t="s">
        <v>1516</v>
      </c>
      <c r="F518">
        <v>19</v>
      </c>
      <c r="G518">
        <v>182.01</v>
      </c>
      <c r="H518">
        <v>3458.19</v>
      </c>
      <c r="J518">
        <v>45257</v>
      </c>
      <c r="K518" t="str">
        <v>South</v>
      </c>
      <c r="L518" t="str">
        <v>Karnataka</v>
      </c>
      <c r="M518" t="str">
        <v>Mysuru</v>
      </c>
      <c r="N518" t="str">
        <v>Clothing</v>
      </c>
      <c r="O518">
        <v>8</v>
      </c>
      <c r="P518">
        <v>3120.6</v>
      </c>
      <c r="Q518">
        <v>24964.799999999999</v>
      </c>
    </row>
    <row r="519" spans="1:17">
      <c r="A519" s="4">
        <v>44932</v>
      </c>
      <c r="B519" t="s">
        <v>2041</v>
      </c>
      <c r="C519" t="s">
        <v>3054</v>
      </c>
      <c r="D519" t="s">
        <v>4234</v>
      </c>
      <c r="E519" t="s">
        <v>1518</v>
      </c>
      <c r="F519">
        <v>2</v>
      </c>
      <c r="G519">
        <v>1582.65</v>
      </c>
      <c r="H519">
        <v>3165.3</v>
      </c>
      <c r="J519">
        <v>45257</v>
      </c>
      <c r="K519" t="str">
        <v>South</v>
      </c>
      <c r="L519" t="str">
        <v>Karnataka</v>
      </c>
      <c r="M519" t="str">
        <v>Mysuru</v>
      </c>
      <c r="N519" t="str">
        <v>Stationery</v>
      </c>
      <c r="O519">
        <v>7</v>
      </c>
      <c r="P519">
        <v>633.15</v>
      </c>
      <c r="Q519">
        <v>4432.05</v>
      </c>
    </row>
    <row r="520" spans="1:17">
      <c r="A520" s="4">
        <v>45282</v>
      </c>
      <c r="B520" t="s">
        <v>2042</v>
      </c>
      <c r="C520" t="s">
        <v>3055</v>
      </c>
      <c r="D520" t="s">
        <v>4237</v>
      </c>
      <c r="E520" t="s">
        <v>1516</v>
      </c>
      <c r="F520">
        <v>12</v>
      </c>
      <c r="G520">
        <v>538.91</v>
      </c>
      <c r="H520">
        <v>6466.92</v>
      </c>
      <c r="J520">
        <v>45055</v>
      </c>
      <c r="K520" t="str">
        <v>South</v>
      </c>
      <c r="L520" t="str">
        <v>Karnataka</v>
      </c>
      <c r="M520" t="str">
        <v>Bengaluru</v>
      </c>
      <c r="N520" t="str">
        <v>Clothing</v>
      </c>
      <c r="O520">
        <v>16</v>
      </c>
      <c r="P520">
        <v>502.59</v>
      </c>
      <c r="Q520">
        <v>8041.44</v>
      </c>
    </row>
    <row r="521" spans="1:17">
      <c r="A521" s="4">
        <v>45040</v>
      </c>
      <c r="B521" t="s">
        <v>2039</v>
      </c>
      <c r="C521" t="s">
        <v>3053</v>
      </c>
      <c r="D521" t="s">
        <v>4238</v>
      </c>
      <c r="E521" t="s">
        <v>1514</v>
      </c>
      <c r="F521">
        <v>19</v>
      </c>
      <c r="G521">
        <v>4943.6899999999996</v>
      </c>
      <c r="H521">
        <v>93930.11</v>
      </c>
      <c r="J521">
        <v>45076</v>
      </c>
      <c r="K521" t="str">
        <v>South</v>
      </c>
      <c r="L521" t="str">
        <v>Karnataka</v>
      </c>
      <c r="M521" t="str">
        <v>Mysuru</v>
      </c>
      <c r="N521" t="str">
        <v>Furniture</v>
      </c>
      <c r="O521">
        <v>8</v>
      </c>
      <c r="P521">
        <v>659.36</v>
      </c>
      <c r="Q521">
        <v>5274.88</v>
      </c>
    </row>
    <row r="522" spans="1:17">
      <c r="A522" s="4">
        <v>45076</v>
      </c>
      <c r="B522" t="s">
        <v>2041</v>
      </c>
      <c r="C522" t="s">
        <v>3054</v>
      </c>
      <c r="D522" t="s">
        <v>4239</v>
      </c>
      <c r="E522" t="s">
        <v>1518</v>
      </c>
      <c r="F522">
        <v>1</v>
      </c>
      <c r="G522">
        <v>2664.84</v>
      </c>
      <c r="H522">
        <v>2664.84</v>
      </c>
      <c r="J522">
        <v>45044</v>
      </c>
      <c r="K522" t="str">
        <v>South</v>
      </c>
      <c r="L522" t="str">
        <v>Karnataka</v>
      </c>
      <c r="M522" t="str">
        <v>Mysuru</v>
      </c>
      <c r="N522" t="str">
        <v>Groceries</v>
      </c>
      <c r="O522">
        <v>9</v>
      </c>
      <c r="P522">
        <v>4485.21</v>
      </c>
      <c r="Q522">
        <v>40366.89</v>
      </c>
    </row>
    <row r="523" spans="1:17">
      <c r="A523" s="4">
        <v>45074</v>
      </c>
      <c r="B523" t="s">
        <v>2039</v>
      </c>
      <c r="C523" t="s">
        <v>3052</v>
      </c>
      <c r="D523" t="s">
        <v>4241</v>
      </c>
      <c r="E523" t="s">
        <v>4235</v>
      </c>
      <c r="F523">
        <v>5</v>
      </c>
      <c r="G523">
        <v>877.62</v>
      </c>
      <c r="H523">
        <v>4388.1000000000004</v>
      </c>
      <c r="J523">
        <v>45063</v>
      </c>
      <c r="K523" t="str">
        <v>South</v>
      </c>
      <c r="L523" t="str">
        <v>Karnataka</v>
      </c>
      <c r="M523" t="str">
        <v>Bengaluru</v>
      </c>
      <c r="N523" t="str">
        <v>Stationery</v>
      </c>
      <c r="O523">
        <v>2</v>
      </c>
      <c r="P523">
        <v>1063.3499999999999</v>
      </c>
      <c r="Q523">
        <v>2126.6999999999998</v>
      </c>
    </row>
    <row r="524" spans="1:17">
      <c r="A524" s="4">
        <v>45059</v>
      </c>
      <c r="B524" t="s">
        <v>2039</v>
      </c>
      <c r="C524" t="s">
        <v>3052</v>
      </c>
      <c r="D524" t="s">
        <v>4242</v>
      </c>
      <c r="E524" t="s">
        <v>1516</v>
      </c>
      <c r="F524">
        <v>3</v>
      </c>
      <c r="G524">
        <v>4059.76</v>
      </c>
      <c r="H524">
        <v>12179.28</v>
      </c>
      <c r="J524">
        <v>45210</v>
      </c>
      <c r="K524" t="str">
        <v>South</v>
      </c>
      <c r="L524" t="str">
        <v>Karnataka</v>
      </c>
      <c r="M524" t="str">
        <v>Bengaluru</v>
      </c>
      <c r="N524" t="str">
        <v>Furniture</v>
      </c>
      <c r="O524">
        <v>9</v>
      </c>
      <c r="P524">
        <v>3193.9</v>
      </c>
      <c r="Q524">
        <v>28745.1</v>
      </c>
    </row>
    <row r="525" spans="1:17">
      <c r="A525" s="4">
        <v>45200</v>
      </c>
      <c r="B525" t="s">
        <v>2039</v>
      </c>
      <c r="C525" t="s">
        <v>3053</v>
      </c>
      <c r="D525" t="s">
        <v>4238</v>
      </c>
      <c r="E525" t="s">
        <v>1517</v>
      </c>
      <c r="F525">
        <v>16</v>
      </c>
      <c r="G525">
        <v>3988.32</v>
      </c>
      <c r="H525">
        <v>63813.120000000003</v>
      </c>
      <c r="J525">
        <v>45038</v>
      </c>
      <c r="K525" t="str">
        <v>South</v>
      </c>
      <c r="L525" t="str">
        <v>Karnataka</v>
      </c>
      <c r="M525" t="str">
        <v>Mysuru</v>
      </c>
      <c r="N525" t="str">
        <v>Electronics</v>
      </c>
      <c r="O525">
        <v>5</v>
      </c>
      <c r="P525">
        <v>1566.04</v>
      </c>
      <c r="Q525">
        <v>7830.2</v>
      </c>
    </row>
    <row r="526" spans="1:17">
      <c r="A526" s="4">
        <v>45241</v>
      </c>
      <c r="B526" t="s">
        <v>2039</v>
      </c>
      <c r="C526" t="s">
        <v>3052</v>
      </c>
      <c r="D526" t="s">
        <v>4244</v>
      </c>
      <c r="E526" t="s">
        <v>1517</v>
      </c>
      <c r="F526">
        <v>16</v>
      </c>
      <c r="G526">
        <v>1023.78</v>
      </c>
      <c r="H526">
        <v>16380.48</v>
      </c>
      <c r="J526">
        <v>45195</v>
      </c>
      <c r="K526" t="str">
        <v>South</v>
      </c>
      <c r="L526" t="str">
        <v>Karnataka</v>
      </c>
      <c r="M526" t="str">
        <v>Hubli</v>
      </c>
      <c r="N526" t="str">
        <v>Furniture</v>
      </c>
      <c r="O526">
        <v>15</v>
      </c>
      <c r="P526">
        <v>413.63</v>
      </c>
      <c r="Q526">
        <v>6204.45</v>
      </c>
    </row>
    <row r="527" spans="1:17">
      <c r="A527" s="4">
        <v>44930</v>
      </c>
      <c r="B527" t="s">
        <v>2039</v>
      </c>
      <c r="C527" t="s">
        <v>3052</v>
      </c>
      <c r="D527" t="s">
        <v>4244</v>
      </c>
      <c r="E527" t="s">
        <v>1514</v>
      </c>
      <c r="F527">
        <v>4</v>
      </c>
      <c r="G527">
        <v>1027.32</v>
      </c>
      <c r="H527">
        <v>4109.28</v>
      </c>
      <c r="J527">
        <v>45250</v>
      </c>
      <c r="K527" t="str">
        <v>South</v>
      </c>
      <c r="L527" t="str">
        <v>Karnataka</v>
      </c>
      <c r="M527" t="str">
        <v>Hubli</v>
      </c>
      <c r="N527" t="str">
        <v>Stationery</v>
      </c>
      <c r="O527">
        <v>12</v>
      </c>
      <c r="P527">
        <v>3703.31</v>
      </c>
      <c r="Q527">
        <v>44439.72</v>
      </c>
    </row>
    <row r="528" spans="1:17">
      <c r="A528" s="4">
        <v>45194</v>
      </c>
      <c r="B528" t="s">
        <v>2039</v>
      </c>
      <c r="C528" t="s">
        <v>3053</v>
      </c>
      <c r="D528" t="s">
        <v>4238</v>
      </c>
      <c r="E528" t="s">
        <v>1516</v>
      </c>
      <c r="F528">
        <v>7</v>
      </c>
      <c r="G528">
        <v>392.9</v>
      </c>
      <c r="H528">
        <v>2750.3</v>
      </c>
      <c r="J528">
        <v>45056</v>
      </c>
      <c r="K528" t="str">
        <v>South</v>
      </c>
      <c r="L528" t="str">
        <v>Karnataka</v>
      </c>
      <c r="M528" t="str">
        <v>Bengaluru</v>
      </c>
      <c r="N528" t="str">
        <v>Clothing</v>
      </c>
      <c r="O528">
        <v>15</v>
      </c>
      <c r="P528">
        <v>3611.2</v>
      </c>
      <c r="Q528">
        <v>54168</v>
      </c>
    </row>
    <row r="529" spans="1:17">
      <c r="A529" s="4">
        <v>45040</v>
      </c>
      <c r="B529" t="s">
        <v>2041</v>
      </c>
      <c r="C529" t="s">
        <v>3056</v>
      </c>
      <c r="D529" t="s">
        <v>4233</v>
      </c>
      <c r="E529" t="s">
        <v>1516</v>
      </c>
      <c r="F529">
        <v>7</v>
      </c>
      <c r="G529">
        <v>1590.73</v>
      </c>
      <c r="H529">
        <v>11135.11</v>
      </c>
      <c r="J529">
        <v>45044</v>
      </c>
      <c r="K529" t="str">
        <v>South</v>
      </c>
      <c r="L529" t="str">
        <v>Karnataka</v>
      </c>
      <c r="M529" t="str">
        <v>Hubli</v>
      </c>
      <c r="N529" t="str">
        <v>Electronics</v>
      </c>
      <c r="O529">
        <v>12</v>
      </c>
      <c r="P529">
        <v>1104.74</v>
      </c>
      <c r="Q529">
        <v>13256.88</v>
      </c>
    </row>
    <row r="530" spans="1:17">
      <c r="A530" s="4">
        <v>45257</v>
      </c>
      <c r="B530" t="s">
        <v>2041</v>
      </c>
      <c r="C530" t="s">
        <v>3056</v>
      </c>
      <c r="D530" t="s">
        <v>4233</v>
      </c>
      <c r="E530" t="s">
        <v>1516</v>
      </c>
      <c r="F530">
        <v>8</v>
      </c>
      <c r="G530">
        <v>3120.6</v>
      </c>
      <c r="H530">
        <v>24964.799999999999</v>
      </c>
      <c r="J530">
        <v>44951</v>
      </c>
      <c r="K530" t="str">
        <v>South</v>
      </c>
      <c r="L530" t="str">
        <v>Karnataka</v>
      </c>
      <c r="M530" t="str">
        <v>Hubli</v>
      </c>
      <c r="N530" t="str">
        <v>Electronics</v>
      </c>
      <c r="O530">
        <v>4</v>
      </c>
      <c r="P530">
        <v>2625.31</v>
      </c>
      <c r="Q530">
        <v>10501.24</v>
      </c>
    </row>
    <row r="531" spans="1:17">
      <c r="A531" s="4">
        <v>45257</v>
      </c>
      <c r="B531" t="s">
        <v>2041</v>
      </c>
      <c r="C531" t="s">
        <v>3056</v>
      </c>
      <c r="D531" t="s">
        <v>4233</v>
      </c>
      <c r="E531" t="s">
        <v>1518</v>
      </c>
      <c r="F531">
        <v>7</v>
      </c>
      <c r="G531">
        <v>633.15</v>
      </c>
      <c r="H531">
        <v>4432.05</v>
      </c>
      <c r="J531">
        <v>45226</v>
      </c>
      <c r="K531" t="str">
        <v>South</v>
      </c>
      <c r="L531" t="str">
        <v>Karnataka</v>
      </c>
      <c r="M531" t="str">
        <v>Hubli</v>
      </c>
      <c r="N531" t="str">
        <v>Stationery</v>
      </c>
      <c r="O531">
        <v>19</v>
      </c>
      <c r="P531">
        <v>2386.59</v>
      </c>
      <c r="Q531">
        <v>45345.21</v>
      </c>
    </row>
    <row r="532" spans="1:17">
      <c r="A532" s="4">
        <v>45226</v>
      </c>
      <c r="B532" t="s">
        <v>2041</v>
      </c>
      <c r="C532" t="s">
        <v>3054</v>
      </c>
      <c r="D532" t="s">
        <v>4239</v>
      </c>
      <c r="E532" t="s">
        <v>1516</v>
      </c>
      <c r="F532">
        <v>1</v>
      </c>
      <c r="G532">
        <v>4443.22</v>
      </c>
      <c r="H532">
        <v>4443.22</v>
      </c>
      <c r="J532">
        <v>45105</v>
      </c>
      <c r="K532" t="str">
        <v>South</v>
      </c>
      <c r="L532" t="str">
        <v>Karnataka</v>
      </c>
      <c r="M532" t="str">
        <v>Bengaluru</v>
      </c>
      <c r="N532" t="str">
        <v>Groceries</v>
      </c>
      <c r="O532">
        <v>10</v>
      </c>
      <c r="P532">
        <v>4761.1899999999996</v>
      </c>
      <c r="Q532">
        <v>47611.9</v>
      </c>
    </row>
    <row r="533" spans="1:17">
      <c r="A533" s="4">
        <v>45058</v>
      </c>
      <c r="B533" t="s">
        <v>2042</v>
      </c>
      <c r="C533" t="s">
        <v>3055</v>
      </c>
      <c r="D533" t="s">
        <v>4246</v>
      </c>
      <c r="E533" t="s">
        <v>1516</v>
      </c>
      <c r="F533">
        <v>16</v>
      </c>
      <c r="G533">
        <v>199.87</v>
      </c>
      <c r="H533">
        <v>3197.92</v>
      </c>
      <c r="J533">
        <v>45163</v>
      </c>
      <c r="K533" t="str">
        <v>South</v>
      </c>
      <c r="L533" t="str">
        <v>Karnataka</v>
      </c>
      <c r="M533" t="str">
        <v>Mysuru</v>
      </c>
      <c r="N533" t="str">
        <v>Groceries</v>
      </c>
      <c r="O533">
        <v>8</v>
      </c>
      <c r="P533">
        <v>3547.38</v>
      </c>
      <c r="Q533">
        <v>28379.040000000001</v>
      </c>
    </row>
    <row r="534" spans="1:17">
      <c r="A534" s="4">
        <v>45022</v>
      </c>
      <c r="B534" t="s">
        <v>2039</v>
      </c>
      <c r="C534" t="s">
        <v>3052</v>
      </c>
      <c r="D534" t="s">
        <v>4244</v>
      </c>
      <c r="E534" t="s">
        <v>4235</v>
      </c>
      <c r="F534">
        <v>3</v>
      </c>
      <c r="G534">
        <v>1129.83</v>
      </c>
      <c r="H534">
        <v>3389.49</v>
      </c>
      <c r="J534">
        <v>45287</v>
      </c>
      <c r="K534" t="str">
        <v>South</v>
      </c>
      <c r="L534" t="str">
        <v>Karnataka</v>
      </c>
      <c r="M534" t="str">
        <v>Mysuru</v>
      </c>
      <c r="N534" t="str">
        <v>Groceries</v>
      </c>
      <c r="O534">
        <v>19</v>
      </c>
      <c r="P534">
        <v>2513.27</v>
      </c>
      <c r="Q534">
        <v>47752.13</v>
      </c>
    </row>
    <row r="535" spans="1:17">
      <c r="A535" s="4">
        <v>45055</v>
      </c>
      <c r="B535" t="s">
        <v>2041</v>
      </c>
      <c r="C535" t="s">
        <v>3056</v>
      </c>
      <c r="D535" t="s">
        <v>4245</v>
      </c>
      <c r="E535" t="s">
        <v>1516</v>
      </c>
      <c r="F535">
        <v>16</v>
      </c>
      <c r="G535">
        <v>502.59</v>
      </c>
      <c r="H535">
        <v>8041.44</v>
      </c>
      <c r="J535">
        <v>45083</v>
      </c>
      <c r="K535" t="str">
        <v>South</v>
      </c>
      <c r="L535" t="str">
        <v>Karnataka</v>
      </c>
      <c r="M535" t="str">
        <v>Mysuru</v>
      </c>
      <c r="N535" t="str">
        <v>Clothing</v>
      </c>
      <c r="O535">
        <v>9</v>
      </c>
      <c r="P535">
        <v>2438.9899999999998</v>
      </c>
      <c r="Q535">
        <v>21950.91</v>
      </c>
    </row>
    <row r="536" spans="1:17">
      <c r="A536" s="4">
        <v>45158</v>
      </c>
      <c r="B536" t="s">
        <v>2039</v>
      </c>
      <c r="C536" t="s">
        <v>3052</v>
      </c>
      <c r="D536" t="s">
        <v>4244</v>
      </c>
      <c r="E536" t="s">
        <v>4235</v>
      </c>
      <c r="F536">
        <v>17</v>
      </c>
      <c r="G536">
        <v>1217.48</v>
      </c>
      <c r="H536">
        <v>20697.16</v>
      </c>
      <c r="J536">
        <v>45086</v>
      </c>
      <c r="K536" t="str">
        <v>South</v>
      </c>
      <c r="L536" t="str">
        <v>Karnataka</v>
      </c>
      <c r="M536" t="str">
        <v>Mysuru</v>
      </c>
      <c r="N536" t="str">
        <v>Furniture</v>
      </c>
      <c r="O536">
        <v>19</v>
      </c>
      <c r="P536">
        <v>3044.32</v>
      </c>
      <c r="Q536">
        <v>57842.080000000002</v>
      </c>
    </row>
    <row r="537" spans="1:17">
      <c r="A537" s="4">
        <v>44932</v>
      </c>
      <c r="B537" t="s">
        <v>2042</v>
      </c>
      <c r="C537" t="s">
        <v>3055</v>
      </c>
      <c r="D537" t="s">
        <v>4247</v>
      </c>
      <c r="E537" t="s">
        <v>1518</v>
      </c>
      <c r="F537">
        <v>6</v>
      </c>
      <c r="G537">
        <v>4673.01</v>
      </c>
      <c r="H537">
        <v>28038.06</v>
      </c>
      <c r="J537">
        <v>45260</v>
      </c>
      <c r="K537" t="str">
        <v>South</v>
      </c>
      <c r="L537" t="str">
        <v>Karnataka</v>
      </c>
      <c r="M537" t="str">
        <v>Bengaluru</v>
      </c>
      <c r="N537" t="str">
        <v>Clothing</v>
      </c>
      <c r="O537">
        <v>2</v>
      </c>
      <c r="P537">
        <v>2087.14</v>
      </c>
      <c r="Q537">
        <v>4174.28</v>
      </c>
    </row>
    <row r="538" spans="1:17">
      <c r="A538" s="4">
        <v>45006</v>
      </c>
      <c r="B538" t="s">
        <v>2039</v>
      </c>
      <c r="C538" t="s">
        <v>3053</v>
      </c>
      <c r="D538" t="s">
        <v>4243</v>
      </c>
      <c r="E538" t="s">
        <v>1518</v>
      </c>
      <c r="F538">
        <v>19</v>
      </c>
      <c r="G538">
        <v>4229.42</v>
      </c>
      <c r="H538">
        <v>80358.98</v>
      </c>
      <c r="J538">
        <v>45049</v>
      </c>
      <c r="K538" t="str">
        <v>South</v>
      </c>
      <c r="L538" t="str">
        <v>Karnataka</v>
      </c>
      <c r="M538" t="str">
        <v>Hubli</v>
      </c>
      <c r="N538" t="str">
        <v>Groceries</v>
      </c>
      <c r="O538">
        <v>5</v>
      </c>
      <c r="P538">
        <v>3898.88</v>
      </c>
      <c r="Q538">
        <v>19494.400000000001</v>
      </c>
    </row>
    <row r="539" spans="1:17">
      <c r="A539" s="4">
        <v>45163</v>
      </c>
      <c r="B539" t="s">
        <v>2039</v>
      </c>
      <c r="C539" t="s">
        <v>3053</v>
      </c>
      <c r="D539" t="s">
        <v>4232</v>
      </c>
      <c r="E539" t="s">
        <v>1518</v>
      </c>
      <c r="F539">
        <v>16</v>
      </c>
      <c r="G539">
        <v>3580.79</v>
      </c>
      <c r="H539">
        <v>57292.639999999999</v>
      </c>
      <c r="J539">
        <v>45268</v>
      </c>
      <c r="K539" t="str">
        <v>South</v>
      </c>
      <c r="L539" t="str">
        <v>Karnataka</v>
      </c>
      <c r="M539" t="str">
        <v>Bengaluru</v>
      </c>
      <c r="N539" t="str">
        <v>Electronics</v>
      </c>
      <c r="O539">
        <v>5</v>
      </c>
      <c r="P539">
        <v>1372.78</v>
      </c>
      <c r="Q539">
        <v>6863.9</v>
      </c>
    </row>
    <row r="540" spans="1:17">
      <c r="A540" s="4">
        <v>45037</v>
      </c>
      <c r="B540" t="s">
        <v>2042</v>
      </c>
      <c r="C540" t="s">
        <v>3055</v>
      </c>
      <c r="D540" t="s">
        <v>4247</v>
      </c>
      <c r="E540" t="s">
        <v>1516</v>
      </c>
      <c r="F540">
        <v>5</v>
      </c>
      <c r="G540">
        <v>3181.48</v>
      </c>
      <c r="H540">
        <v>15907.4</v>
      </c>
      <c r="J540">
        <v>44985</v>
      </c>
      <c r="K540" t="str">
        <v>South</v>
      </c>
      <c r="L540" t="str">
        <v>Karnataka</v>
      </c>
      <c r="M540" t="str">
        <v>Bengaluru</v>
      </c>
      <c r="N540" t="str">
        <v>Electronics</v>
      </c>
      <c r="O540">
        <v>8</v>
      </c>
      <c r="P540">
        <v>372.22</v>
      </c>
      <c r="Q540">
        <v>2977.76</v>
      </c>
    </row>
    <row r="541" spans="1:17">
      <c r="A541" s="4">
        <v>45076</v>
      </c>
      <c r="B541" t="s">
        <v>2041</v>
      </c>
      <c r="C541" t="s">
        <v>3056</v>
      </c>
      <c r="D541" t="s">
        <v>4233</v>
      </c>
      <c r="E541" t="s">
        <v>1517</v>
      </c>
      <c r="F541">
        <v>8</v>
      </c>
      <c r="G541">
        <v>659.36</v>
      </c>
      <c r="H541">
        <v>5274.88</v>
      </c>
      <c r="J541">
        <v>45016</v>
      </c>
      <c r="K541" t="str">
        <v>South</v>
      </c>
      <c r="L541" t="str">
        <v>Karnataka</v>
      </c>
      <c r="M541" t="str">
        <v>Hubli</v>
      </c>
      <c r="N541" t="str">
        <v>Electronics</v>
      </c>
      <c r="O541">
        <v>18</v>
      </c>
      <c r="P541">
        <v>4450.2299999999996</v>
      </c>
      <c r="Q541">
        <v>80104.14</v>
      </c>
    </row>
    <row r="542" spans="1:17">
      <c r="A542" s="4">
        <v>45110</v>
      </c>
      <c r="B542" t="s">
        <v>2042</v>
      </c>
      <c r="C542" t="s">
        <v>3055</v>
      </c>
      <c r="D542" t="s">
        <v>4237</v>
      </c>
      <c r="E542" t="s">
        <v>1516</v>
      </c>
      <c r="F542">
        <v>17</v>
      </c>
      <c r="G542">
        <v>2045.39</v>
      </c>
      <c r="H542">
        <v>34771.629999999997</v>
      </c>
      <c r="J542">
        <v>45115</v>
      </c>
      <c r="K542" t="str">
        <v>South</v>
      </c>
      <c r="L542" t="str">
        <v>Karnataka</v>
      </c>
      <c r="M542" t="str">
        <v>Hubli</v>
      </c>
      <c r="N542" t="str">
        <v>Furniture</v>
      </c>
      <c r="O542">
        <v>5</v>
      </c>
      <c r="P542">
        <v>1185.45</v>
      </c>
      <c r="Q542">
        <v>5927.25</v>
      </c>
    </row>
    <row r="543" spans="1:17">
      <c r="A543" s="4">
        <v>45159</v>
      </c>
      <c r="B543" t="s">
        <v>2041</v>
      </c>
      <c r="C543" t="s">
        <v>3054</v>
      </c>
      <c r="D543" t="s">
        <v>4234</v>
      </c>
      <c r="E543" t="s">
        <v>4235</v>
      </c>
      <c r="F543">
        <v>7</v>
      </c>
      <c r="G543">
        <v>711.35</v>
      </c>
      <c r="H543">
        <v>4979.45</v>
      </c>
      <c r="J543">
        <v>45241</v>
      </c>
      <c r="K543" t="str">
        <v>South</v>
      </c>
      <c r="L543" t="str">
        <v>Karnataka</v>
      </c>
      <c r="M543" t="str">
        <v>Bengaluru</v>
      </c>
      <c r="N543" t="str">
        <v>Groceries</v>
      </c>
      <c r="O543">
        <v>10</v>
      </c>
      <c r="P543">
        <v>2539.6799999999998</v>
      </c>
      <c r="Q543">
        <v>25396.799999999999</v>
      </c>
    </row>
    <row r="544" spans="1:17">
      <c r="A544" s="4">
        <v>44930</v>
      </c>
      <c r="B544" t="s">
        <v>2041</v>
      </c>
      <c r="C544" t="s">
        <v>3054</v>
      </c>
      <c r="D544" t="s">
        <v>4236</v>
      </c>
      <c r="E544" t="s">
        <v>1514</v>
      </c>
      <c r="F544">
        <v>13</v>
      </c>
      <c r="G544">
        <v>2913.56</v>
      </c>
      <c r="H544">
        <v>37876.28</v>
      </c>
      <c r="J544">
        <v>44992</v>
      </c>
      <c r="K544" t="str">
        <v>South</v>
      </c>
      <c r="L544" t="str">
        <v>Karnataka</v>
      </c>
      <c r="M544" t="str">
        <v>Mysuru</v>
      </c>
      <c r="N544" t="str">
        <v>Groceries</v>
      </c>
      <c r="O544">
        <v>5</v>
      </c>
      <c r="P544">
        <v>1991.64</v>
      </c>
      <c r="Q544">
        <v>9958.2000000000007</v>
      </c>
    </row>
    <row r="545" spans="1:17">
      <c r="A545" s="4">
        <v>45016</v>
      </c>
      <c r="B545" t="s">
        <v>2041</v>
      </c>
      <c r="C545" t="s">
        <v>3054</v>
      </c>
      <c r="D545" t="s">
        <v>4236</v>
      </c>
      <c r="E545" t="s">
        <v>1517</v>
      </c>
      <c r="F545">
        <v>4</v>
      </c>
      <c r="G545">
        <v>2701.93</v>
      </c>
      <c r="H545">
        <v>10807.72</v>
      </c>
      <c r="J545">
        <v>45101</v>
      </c>
      <c r="K545" t="str">
        <v>South</v>
      </c>
      <c r="L545" t="str">
        <v>Karnataka</v>
      </c>
      <c r="M545" t="str">
        <v>Hubli</v>
      </c>
      <c r="N545" t="str">
        <v>Groceries</v>
      </c>
      <c r="O545">
        <v>12</v>
      </c>
      <c r="P545">
        <v>4572.79</v>
      </c>
      <c r="Q545">
        <v>54873.48</v>
      </c>
    </row>
    <row r="546" spans="1:17">
      <c r="A546" s="4">
        <v>45201</v>
      </c>
      <c r="B546" t="s">
        <v>2042</v>
      </c>
      <c r="C546" t="s">
        <v>3055</v>
      </c>
      <c r="D546" t="s">
        <v>4247</v>
      </c>
      <c r="E546" t="s">
        <v>1518</v>
      </c>
      <c r="F546">
        <v>11</v>
      </c>
      <c r="G546">
        <v>124.03</v>
      </c>
      <c r="H546">
        <v>1364.33</v>
      </c>
      <c r="J546">
        <v>45028</v>
      </c>
      <c r="K546" t="str">
        <v>South</v>
      </c>
      <c r="L546" t="str">
        <v>Karnataka</v>
      </c>
      <c r="M546" t="str">
        <v>Hubli</v>
      </c>
      <c r="N546" t="str">
        <v>Groceries</v>
      </c>
      <c r="O546">
        <v>2</v>
      </c>
      <c r="P546">
        <v>2493.06</v>
      </c>
      <c r="Q546">
        <v>4986.12</v>
      </c>
    </row>
    <row r="547" spans="1:17">
      <c r="A547" s="4">
        <v>45113</v>
      </c>
      <c r="B547" t="s">
        <v>2039</v>
      </c>
      <c r="C547" t="s">
        <v>3053</v>
      </c>
      <c r="D547" t="s">
        <v>4238</v>
      </c>
      <c r="E547" t="s">
        <v>1514</v>
      </c>
      <c r="F547">
        <v>15</v>
      </c>
      <c r="G547">
        <v>2551.6</v>
      </c>
      <c r="H547">
        <v>38274</v>
      </c>
      <c r="J547">
        <v>44957</v>
      </c>
      <c r="K547" t="str">
        <v>South</v>
      </c>
      <c r="L547" t="str">
        <v>Karnataka</v>
      </c>
      <c r="M547" t="str">
        <v>Mysuru</v>
      </c>
      <c r="N547" t="str">
        <v>Electronics</v>
      </c>
      <c r="O547">
        <v>15</v>
      </c>
      <c r="P547">
        <v>3270.81</v>
      </c>
      <c r="Q547">
        <v>49062.15</v>
      </c>
    </row>
    <row r="548" spans="1:17">
      <c r="A548" s="4">
        <v>44949</v>
      </c>
      <c r="B548" t="s">
        <v>2039</v>
      </c>
      <c r="C548" t="s">
        <v>3053</v>
      </c>
      <c r="D548" t="s">
        <v>4232</v>
      </c>
      <c r="E548" t="s">
        <v>1517</v>
      </c>
      <c r="F548">
        <v>8</v>
      </c>
      <c r="G548">
        <v>1412.48</v>
      </c>
      <c r="H548">
        <v>11299.84</v>
      </c>
      <c r="J548">
        <v>45173</v>
      </c>
      <c r="K548" t="str">
        <v>South</v>
      </c>
      <c r="L548" t="str">
        <v>Karnataka</v>
      </c>
      <c r="M548" t="str">
        <v>Mysuru</v>
      </c>
      <c r="N548" t="str">
        <v>Electronics</v>
      </c>
      <c r="O548">
        <v>11</v>
      </c>
      <c r="P548">
        <v>1169.3</v>
      </c>
      <c r="Q548">
        <v>12862.3</v>
      </c>
    </row>
    <row r="549" spans="1:17">
      <c r="A549" s="4">
        <v>45056</v>
      </c>
      <c r="B549" t="s">
        <v>2039</v>
      </c>
      <c r="C549" t="s">
        <v>3053</v>
      </c>
      <c r="D549" t="s">
        <v>4232</v>
      </c>
      <c r="E549" t="s">
        <v>1516</v>
      </c>
      <c r="F549">
        <v>18</v>
      </c>
      <c r="G549">
        <v>2074.52</v>
      </c>
      <c r="H549">
        <v>37341.360000000001</v>
      </c>
      <c r="J549">
        <v>45201</v>
      </c>
      <c r="K549" t="str">
        <v>South</v>
      </c>
      <c r="L549" t="str">
        <v>Karnataka</v>
      </c>
      <c r="M549" t="str">
        <v>Hubli</v>
      </c>
      <c r="N549" t="str">
        <v>Furniture</v>
      </c>
      <c r="O549">
        <v>12</v>
      </c>
      <c r="P549">
        <v>4945.7700000000004</v>
      </c>
      <c r="Q549">
        <v>59349.24</v>
      </c>
    </row>
    <row r="550" spans="1:17">
      <c r="A550" s="4">
        <v>44985</v>
      </c>
      <c r="B550" t="s">
        <v>2041</v>
      </c>
      <c r="C550" t="s">
        <v>3054</v>
      </c>
      <c r="D550" t="s">
        <v>4239</v>
      </c>
      <c r="E550" t="s">
        <v>1518</v>
      </c>
      <c r="F550">
        <v>14</v>
      </c>
      <c r="G550">
        <v>4009.33</v>
      </c>
      <c r="H550">
        <v>56130.62</v>
      </c>
      <c r="J550">
        <v>45171</v>
      </c>
      <c r="K550" t="str">
        <v>South</v>
      </c>
      <c r="L550" t="str">
        <v>Karnataka</v>
      </c>
      <c r="M550" t="str">
        <v>Bengaluru</v>
      </c>
      <c r="N550" t="str">
        <v>Clothing</v>
      </c>
      <c r="O550">
        <v>11</v>
      </c>
      <c r="P550">
        <v>4758.46</v>
      </c>
      <c r="Q550">
        <v>52343.06</v>
      </c>
    </row>
    <row r="551" spans="1:17">
      <c r="A551" s="4">
        <v>45206</v>
      </c>
      <c r="B551" t="s">
        <v>2039</v>
      </c>
      <c r="C551" t="s">
        <v>3052</v>
      </c>
      <c r="D551" t="s">
        <v>4241</v>
      </c>
      <c r="E551" t="s">
        <v>1516</v>
      </c>
      <c r="F551">
        <v>2</v>
      </c>
      <c r="G551">
        <v>4664.91</v>
      </c>
      <c r="H551">
        <v>9329.82</v>
      </c>
      <c r="J551">
        <v>45072</v>
      </c>
      <c r="K551" t="str">
        <v>South</v>
      </c>
      <c r="L551" t="str">
        <v>Karnataka</v>
      </c>
      <c r="M551" t="str">
        <v>Bengaluru</v>
      </c>
      <c r="N551" t="str">
        <v>Groceries</v>
      </c>
      <c r="O551">
        <v>16</v>
      </c>
      <c r="P551">
        <v>2231.67</v>
      </c>
      <c r="Q551">
        <v>35706.720000000001</v>
      </c>
    </row>
    <row r="552" spans="1:17">
      <c r="A552" s="4">
        <v>44992</v>
      </c>
      <c r="B552" t="s">
        <v>2039</v>
      </c>
      <c r="C552" t="s">
        <v>3053</v>
      </c>
      <c r="D552" t="s">
        <v>4243</v>
      </c>
      <c r="E552" t="s">
        <v>1516</v>
      </c>
      <c r="F552">
        <v>17</v>
      </c>
      <c r="G552">
        <v>1759.91</v>
      </c>
      <c r="H552">
        <v>29918.47</v>
      </c>
      <c r="J552">
        <v>45122</v>
      </c>
      <c r="K552" t="str">
        <v>South</v>
      </c>
      <c r="L552" t="str">
        <v>Karnataka</v>
      </c>
      <c r="M552" t="str">
        <v>Bengaluru</v>
      </c>
      <c r="N552" t="str">
        <v>Groceries</v>
      </c>
      <c r="O552">
        <v>11</v>
      </c>
      <c r="P552">
        <v>3590.89</v>
      </c>
      <c r="Q552">
        <v>39499.79</v>
      </c>
    </row>
    <row r="553" spans="1:17">
      <c r="A553" s="4">
        <v>45044</v>
      </c>
      <c r="B553" t="s">
        <v>2041</v>
      </c>
      <c r="C553" t="s">
        <v>3056</v>
      </c>
      <c r="D553" t="s">
        <v>4233</v>
      </c>
      <c r="E553" t="s">
        <v>4235</v>
      </c>
      <c r="F553">
        <v>9</v>
      </c>
      <c r="G553">
        <v>4485.21</v>
      </c>
      <c r="H553">
        <v>40366.89</v>
      </c>
      <c r="J553">
        <v>45114</v>
      </c>
      <c r="K553" t="str">
        <v>South</v>
      </c>
      <c r="L553" t="str">
        <v>Karnataka</v>
      </c>
      <c r="M553" t="str">
        <v>Bengaluru</v>
      </c>
      <c r="N553" t="str">
        <v>Groceries</v>
      </c>
      <c r="O553">
        <v>15</v>
      </c>
      <c r="P553">
        <v>2477.09</v>
      </c>
      <c r="Q553">
        <v>37156.35</v>
      </c>
    </row>
    <row r="554" spans="1:17">
      <c r="A554" s="4">
        <v>45164</v>
      </c>
      <c r="B554" t="s">
        <v>2039</v>
      </c>
      <c r="C554" t="s">
        <v>3053</v>
      </c>
      <c r="D554" t="s">
        <v>4232</v>
      </c>
      <c r="E554" t="s">
        <v>1514</v>
      </c>
      <c r="F554">
        <v>4</v>
      </c>
      <c r="G554">
        <v>1788.95</v>
      </c>
      <c r="H554">
        <v>7155.8</v>
      </c>
      <c r="J554">
        <v>45166</v>
      </c>
      <c r="K554" t="str">
        <v>South</v>
      </c>
      <c r="L554" t="str">
        <v>Karnataka</v>
      </c>
      <c r="M554" t="str">
        <v>Bengaluru</v>
      </c>
      <c r="N554" t="str">
        <v>Stationery</v>
      </c>
      <c r="O554">
        <v>7</v>
      </c>
      <c r="P554">
        <v>4083.1</v>
      </c>
      <c r="Q554">
        <v>28581.7</v>
      </c>
    </row>
    <row r="555" spans="1:17">
      <c r="A555" s="4">
        <v>45177</v>
      </c>
      <c r="B555" t="s">
        <v>2039</v>
      </c>
      <c r="C555" t="s">
        <v>3052</v>
      </c>
      <c r="D555" t="s">
        <v>4244</v>
      </c>
      <c r="E555" t="s">
        <v>1518</v>
      </c>
      <c r="F555">
        <v>15</v>
      </c>
      <c r="G555">
        <v>916.75</v>
      </c>
      <c r="H555">
        <v>13751.25</v>
      </c>
      <c r="J555">
        <v>45222</v>
      </c>
      <c r="K555" t="str">
        <v>South</v>
      </c>
      <c r="L555" t="str">
        <v>Karnataka</v>
      </c>
      <c r="M555" t="str">
        <v>Bengaluru</v>
      </c>
      <c r="N555" t="str">
        <v>Electronics</v>
      </c>
      <c r="O555">
        <v>19</v>
      </c>
      <c r="P555">
        <v>2900.31</v>
      </c>
      <c r="Q555">
        <v>55105.89</v>
      </c>
    </row>
    <row r="556" spans="1:17">
      <c r="A556" s="4">
        <v>45043</v>
      </c>
      <c r="B556" t="s">
        <v>2042</v>
      </c>
      <c r="C556" t="s">
        <v>3055</v>
      </c>
      <c r="D556" t="s">
        <v>4246</v>
      </c>
      <c r="E556" t="s">
        <v>1518</v>
      </c>
      <c r="F556">
        <v>13</v>
      </c>
      <c r="G556">
        <v>2327.81</v>
      </c>
      <c r="H556">
        <v>30261.53</v>
      </c>
      <c r="J556">
        <v>44958</v>
      </c>
      <c r="K556" t="str">
        <v>South</v>
      </c>
      <c r="L556" t="str">
        <v>Karnataka</v>
      </c>
      <c r="M556" t="str">
        <v>Bengaluru</v>
      </c>
      <c r="N556" t="str">
        <v>Groceries</v>
      </c>
      <c r="O556">
        <v>6</v>
      </c>
      <c r="P556">
        <v>3116.12</v>
      </c>
      <c r="Q556">
        <v>18696.72</v>
      </c>
    </row>
    <row r="557" spans="1:17">
      <c r="A557" s="4">
        <v>44968</v>
      </c>
      <c r="B557" t="s">
        <v>2039</v>
      </c>
      <c r="C557" t="s">
        <v>3053</v>
      </c>
      <c r="D557" t="s">
        <v>4232</v>
      </c>
      <c r="E557" t="s">
        <v>1514</v>
      </c>
      <c r="F557">
        <v>16</v>
      </c>
      <c r="G557">
        <v>2954.32</v>
      </c>
      <c r="H557">
        <v>47269.120000000003</v>
      </c>
      <c r="J557">
        <v>45199</v>
      </c>
      <c r="K557" t="str">
        <v>South</v>
      </c>
      <c r="L557" t="str">
        <v>Karnataka</v>
      </c>
      <c r="M557" t="str">
        <v>Hubli</v>
      </c>
      <c r="N557" t="str">
        <v>Electronics</v>
      </c>
      <c r="O557">
        <v>18</v>
      </c>
      <c r="P557">
        <v>678.76</v>
      </c>
      <c r="Q557">
        <v>12217.68</v>
      </c>
    </row>
    <row r="558" spans="1:17">
      <c r="A558" s="4">
        <v>45041</v>
      </c>
      <c r="B558" t="s">
        <v>2041</v>
      </c>
      <c r="C558" t="s">
        <v>3054</v>
      </c>
      <c r="D558" t="s">
        <v>4239</v>
      </c>
      <c r="E558" t="s">
        <v>1518</v>
      </c>
      <c r="F558">
        <v>14</v>
      </c>
      <c r="G558">
        <v>4935.34</v>
      </c>
      <c r="H558">
        <v>69094.759999999995</v>
      </c>
      <c r="J558">
        <v>45224</v>
      </c>
      <c r="K558" t="str">
        <v>South</v>
      </c>
      <c r="L558" t="str">
        <v>Karnataka</v>
      </c>
      <c r="M558" t="str">
        <v>Hubli</v>
      </c>
      <c r="N558" t="str">
        <v>Stationery</v>
      </c>
      <c r="O558">
        <v>18</v>
      </c>
      <c r="P558">
        <v>4888.0200000000004</v>
      </c>
      <c r="Q558">
        <v>87984.36</v>
      </c>
    </row>
    <row r="559" spans="1:17">
      <c r="A559" s="4">
        <v>45063</v>
      </c>
      <c r="B559" t="s">
        <v>2041</v>
      </c>
      <c r="C559" t="s">
        <v>3056</v>
      </c>
      <c r="D559" t="s">
        <v>4245</v>
      </c>
      <c r="E559" t="s">
        <v>1518</v>
      </c>
      <c r="F559">
        <v>2</v>
      </c>
      <c r="G559">
        <v>1063.3499999999999</v>
      </c>
      <c r="H559">
        <v>2126.6999999999998</v>
      </c>
      <c r="J559">
        <v>45148</v>
      </c>
      <c r="K559" t="str">
        <v>South</v>
      </c>
      <c r="L559" t="str">
        <v>Karnataka</v>
      </c>
      <c r="M559" t="str">
        <v>Mysuru</v>
      </c>
      <c r="N559" t="str">
        <v>Furniture</v>
      </c>
      <c r="O559">
        <v>1</v>
      </c>
      <c r="P559">
        <v>3374.31</v>
      </c>
      <c r="Q559">
        <v>3374.31</v>
      </c>
    </row>
    <row r="560" spans="1:17">
      <c r="A560" s="4">
        <v>45098</v>
      </c>
      <c r="B560" t="s">
        <v>2039</v>
      </c>
      <c r="C560" t="s">
        <v>3053</v>
      </c>
      <c r="D560" t="s">
        <v>4243</v>
      </c>
      <c r="E560" t="s">
        <v>1514</v>
      </c>
      <c r="F560">
        <v>7</v>
      </c>
      <c r="G560">
        <v>859.87</v>
      </c>
      <c r="H560">
        <v>6019.09</v>
      </c>
      <c r="J560">
        <v>45070</v>
      </c>
      <c r="K560" t="str">
        <v>South</v>
      </c>
      <c r="L560" t="str">
        <v>Karnataka</v>
      </c>
      <c r="M560" t="str">
        <v>Mysuru</v>
      </c>
      <c r="N560" t="str">
        <v>Clothing</v>
      </c>
      <c r="O560">
        <v>17</v>
      </c>
      <c r="P560">
        <v>3342.49</v>
      </c>
      <c r="Q560">
        <v>56822.33</v>
      </c>
    </row>
    <row r="561" spans="1:17">
      <c r="A561" s="4">
        <v>45074</v>
      </c>
      <c r="B561" t="s">
        <v>2041</v>
      </c>
      <c r="C561" t="s">
        <v>3054</v>
      </c>
      <c r="D561" t="s">
        <v>4234</v>
      </c>
      <c r="E561" t="s">
        <v>4235</v>
      </c>
      <c r="F561">
        <v>10</v>
      </c>
      <c r="G561">
        <v>4413.5</v>
      </c>
      <c r="H561">
        <v>44135</v>
      </c>
      <c r="J561">
        <v>45135</v>
      </c>
      <c r="K561" t="str">
        <v>South</v>
      </c>
      <c r="L561" t="str">
        <v>Karnataka</v>
      </c>
      <c r="M561" t="str">
        <v>Bengaluru</v>
      </c>
      <c r="N561" t="str">
        <v>Furniture</v>
      </c>
      <c r="O561">
        <v>6</v>
      </c>
      <c r="P561">
        <v>1872.18</v>
      </c>
      <c r="Q561">
        <v>11233.08</v>
      </c>
    </row>
    <row r="562" spans="1:17">
      <c r="A562" s="4">
        <v>45058</v>
      </c>
      <c r="B562" t="s">
        <v>2039</v>
      </c>
      <c r="C562" t="s">
        <v>3052</v>
      </c>
      <c r="D562" t="s">
        <v>4242</v>
      </c>
      <c r="E562" t="s">
        <v>4235</v>
      </c>
      <c r="F562">
        <v>12</v>
      </c>
      <c r="G562">
        <v>2438.6799999999998</v>
      </c>
      <c r="H562">
        <v>29264.16</v>
      </c>
      <c r="J562">
        <v>44943</v>
      </c>
      <c r="K562" t="str">
        <v>South</v>
      </c>
      <c r="L562" t="str">
        <v>Karnataka</v>
      </c>
      <c r="M562" t="str">
        <v>Bengaluru</v>
      </c>
      <c r="N562" t="str">
        <v>Clothing</v>
      </c>
      <c r="O562">
        <v>14</v>
      </c>
      <c r="P562">
        <v>4200.9799999999996</v>
      </c>
      <c r="Q562">
        <v>58813.72</v>
      </c>
    </row>
    <row r="563" spans="1:17">
      <c r="A563" s="4">
        <v>45219</v>
      </c>
      <c r="B563" t="s">
        <v>2042</v>
      </c>
      <c r="C563" t="s">
        <v>3055</v>
      </c>
      <c r="D563" t="s">
        <v>4247</v>
      </c>
      <c r="E563" t="s">
        <v>1518</v>
      </c>
      <c r="F563">
        <v>5</v>
      </c>
      <c r="G563">
        <v>214.25</v>
      </c>
      <c r="H563">
        <v>1071.25</v>
      </c>
      <c r="J563">
        <v>45114</v>
      </c>
      <c r="K563" t="str">
        <v>South</v>
      </c>
      <c r="L563" t="str">
        <v>Karnataka</v>
      </c>
      <c r="M563" t="str">
        <v>Mysuru</v>
      </c>
      <c r="N563" t="str">
        <v>Stationery</v>
      </c>
      <c r="O563">
        <v>7</v>
      </c>
      <c r="P563">
        <v>2016.03</v>
      </c>
      <c r="Q563">
        <v>14112.21</v>
      </c>
    </row>
    <row r="564" spans="1:17">
      <c r="A564" s="4">
        <v>45210</v>
      </c>
      <c r="B564" t="s">
        <v>2041</v>
      </c>
      <c r="C564" t="s">
        <v>3056</v>
      </c>
      <c r="D564" t="s">
        <v>4245</v>
      </c>
      <c r="E564" t="s">
        <v>1517</v>
      </c>
      <c r="F564">
        <v>9</v>
      </c>
      <c r="G564">
        <v>3193.9</v>
      </c>
      <c r="H564">
        <v>28745.1</v>
      </c>
      <c r="J564">
        <v>45018</v>
      </c>
      <c r="K564" t="str">
        <v>South</v>
      </c>
      <c r="L564" t="str">
        <v>Karnataka</v>
      </c>
      <c r="M564" t="str">
        <v>Mysuru</v>
      </c>
      <c r="N564" t="str">
        <v>Stationery</v>
      </c>
      <c r="O564">
        <v>5</v>
      </c>
      <c r="P564">
        <v>491.78</v>
      </c>
      <c r="Q564">
        <v>2458.9</v>
      </c>
    </row>
    <row r="565" spans="1:17">
      <c r="A565" s="4">
        <v>45249</v>
      </c>
      <c r="B565" t="s">
        <v>2039</v>
      </c>
      <c r="C565" t="s">
        <v>3053</v>
      </c>
      <c r="D565" t="s">
        <v>4232</v>
      </c>
      <c r="E565" t="s">
        <v>1517</v>
      </c>
      <c r="F565">
        <v>15</v>
      </c>
      <c r="G565">
        <v>4785.6099999999997</v>
      </c>
      <c r="H565">
        <v>71784.149999999994</v>
      </c>
      <c r="J565">
        <v>45284</v>
      </c>
      <c r="K565" t="str">
        <v>South</v>
      </c>
      <c r="L565" t="str">
        <v>Karnataka</v>
      </c>
      <c r="M565" t="str">
        <v>Mysuru</v>
      </c>
      <c r="N565" t="str">
        <v>Stationery</v>
      </c>
      <c r="O565">
        <v>8</v>
      </c>
      <c r="P565">
        <v>4516.82</v>
      </c>
      <c r="Q565">
        <v>36134.559999999998</v>
      </c>
    </row>
    <row r="566" spans="1:17">
      <c r="A566" s="4">
        <v>45117</v>
      </c>
      <c r="B566" t="s">
        <v>2042</v>
      </c>
      <c r="C566" t="s">
        <v>3055</v>
      </c>
      <c r="D566" t="s">
        <v>4237</v>
      </c>
      <c r="E566" t="s">
        <v>1514</v>
      </c>
      <c r="F566">
        <v>8</v>
      </c>
      <c r="G566">
        <v>2606.36</v>
      </c>
      <c r="H566">
        <v>20850.88</v>
      </c>
      <c r="J566">
        <v>45159</v>
      </c>
      <c r="K566" t="str">
        <v>South</v>
      </c>
      <c r="L566" t="str">
        <v>Karnataka</v>
      </c>
      <c r="M566" t="str">
        <v>Bengaluru</v>
      </c>
      <c r="N566" t="str">
        <v>Electronics</v>
      </c>
      <c r="O566">
        <v>9</v>
      </c>
      <c r="P566">
        <v>515.97</v>
      </c>
      <c r="Q566">
        <v>4643.7299999999996</v>
      </c>
    </row>
    <row r="567" spans="1:17">
      <c r="A567" s="4">
        <v>45186</v>
      </c>
      <c r="B567" t="s">
        <v>2042</v>
      </c>
      <c r="C567" t="s">
        <v>3055</v>
      </c>
      <c r="D567" t="s">
        <v>4247</v>
      </c>
      <c r="E567" t="s">
        <v>1516</v>
      </c>
      <c r="F567">
        <v>18</v>
      </c>
      <c r="G567">
        <v>1986.52</v>
      </c>
      <c r="H567">
        <v>35757.360000000001</v>
      </c>
      <c r="J567">
        <v>45275</v>
      </c>
      <c r="K567" t="str">
        <v>South</v>
      </c>
      <c r="L567" t="str">
        <v>Karnataka</v>
      </c>
      <c r="M567" t="str">
        <v>Mysuru</v>
      </c>
      <c r="N567" t="str">
        <v>Groceries</v>
      </c>
      <c r="O567">
        <v>3</v>
      </c>
      <c r="P567">
        <v>1043.3900000000001</v>
      </c>
      <c r="Q567">
        <v>3130.17</v>
      </c>
    </row>
    <row r="568" spans="1:17">
      <c r="A568" s="4">
        <v>44980</v>
      </c>
      <c r="B568" t="s">
        <v>2039</v>
      </c>
      <c r="C568" t="s">
        <v>3053</v>
      </c>
      <c r="D568" t="s">
        <v>4238</v>
      </c>
      <c r="E568" t="s">
        <v>1517</v>
      </c>
      <c r="F568">
        <v>4</v>
      </c>
      <c r="G568">
        <v>4245.67</v>
      </c>
      <c r="H568">
        <v>16982.68</v>
      </c>
      <c r="J568">
        <v>45127</v>
      </c>
      <c r="K568" t="str">
        <v>South</v>
      </c>
      <c r="L568" t="str">
        <v>Karnataka</v>
      </c>
      <c r="M568" t="str">
        <v>Bengaluru</v>
      </c>
      <c r="N568" t="str">
        <v>Electronics</v>
      </c>
      <c r="O568">
        <v>14</v>
      </c>
      <c r="P568">
        <v>4894.84</v>
      </c>
      <c r="Q568">
        <v>68527.759999999995</v>
      </c>
    </row>
    <row r="569" spans="1:17">
      <c r="A569" s="4">
        <v>45106</v>
      </c>
      <c r="B569" t="s">
        <v>2039</v>
      </c>
      <c r="C569" t="s">
        <v>3052</v>
      </c>
      <c r="D569" t="s">
        <v>4241</v>
      </c>
      <c r="E569" t="s">
        <v>4235</v>
      </c>
      <c r="F569">
        <v>14</v>
      </c>
      <c r="G569">
        <v>283.7</v>
      </c>
      <c r="H569">
        <v>3971.8</v>
      </c>
      <c r="J569">
        <v>45199</v>
      </c>
      <c r="K569" t="str">
        <v>South</v>
      </c>
      <c r="L569" t="str">
        <v>Karnataka</v>
      </c>
      <c r="M569" t="str">
        <v>Hubli</v>
      </c>
      <c r="N569" t="str">
        <v>Stationery</v>
      </c>
      <c r="O569">
        <v>1</v>
      </c>
      <c r="P569">
        <v>3754.28</v>
      </c>
      <c r="Q569">
        <v>3754.28</v>
      </c>
    </row>
    <row r="570" spans="1:17">
      <c r="A570" s="4">
        <v>45223</v>
      </c>
      <c r="B570" t="s">
        <v>2039</v>
      </c>
      <c r="C570" t="s">
        <v>3053</v>
      </c>
      <c r="D570" t="s">
        <v>4243</v>
      </c>
      <c r="E570" t="s">
        <v>1518</v>
      </c>
      <c r="F570">
        <v>2</v>
      </c>
      <c r="G570">
        <v>3753.37</v>
      </c>
      <c r="H570">
        <v>7506.74</v>
      </c>
      <c r="J570">
        <v>45181</v>
      </c>
      <c r="K570" t="str">
        <v>South</v>
      </c>
      <c r="L570" t="str">
        <v>Karnataka</v>
      </c>
      <c r="M570" t="str">
        <v>Bengaluru</v>
      </c>
      <c r="N570" t="str">
        <v>Groceries</v>
      </c>
      <c r="O570">
        <v>6</v>
      </c>
      <c r="P570">
        <v>2207.64</v>
      </c>
      <c r="Q570">
        <v>13245.84</v>
      </c>
    </row>
    <row r="571" spans="1:17">
      <c r="A571" s="4">
        <v>45038</v>
      </c>
      <c r="B571" t="s">
        <v>2041</v>
      </c>
      <c r="C571" t="s">
        <v>3056</v>
      </c>
      <c r="D571" t="s">
        <v>4233</v>
      </c>
      <c r="E571" t="s">
        <v>1514</v>
      </c>
      <c r="F571">
        <v>5</v>
      </c>
      <c r="G571">
        <v>1566.04</v>
      </c>
      <c r="H571">
        <v>7830.2</v>
      </c>
      <c r="J571">
        <v>45191</v>
      </c>
      <c r="K571" t="str">
        <v>South</v>
      </c>
      <c r="L571" t="str">
        <v>Karnataka</v>
      </c>
      <c r="M571" t="str">
        <v>Bengaluru</v>
      </c>
      <c r="N571" t="str">
        <v>Groceries</v>
      </c>
      <c r="O571">
        <v>12</v>
      </c>
      <c r="P571">
        <v>549.84</v>
      </c>
      <c r="Q571">
        <v>6598.08</v>
      </c>
    </row>
    <row r="572" spans="1:17">
      <c r="A572" s="4">
        <v>45129</v>
      </c>
      <c r="B572" t="s">
        <v>2042</v>
      </c>
      <c r="C572" t="s">
        <v>3055</v>
      </c>
      <c r="D572" t="s">
        <v>4247</v>
      </c>
      <c r="E572" t="s">
        <v>1517</v>
      </c>
      <c r="F572">
        <v>19</v>
      </c>
      <c r="G572">
        <v>3694.62</v>
      </c>
      <c r="H572">
        <v>70197.78</v>
      </c>
      <c r="J572">
        <v>45260</v>
      </c>
      <c r="K572" t="str">
        <v>South</v>
      </c>
      <c r="L572" t="str">
        <v>Karnataka</v>
      </c>
      <c r="M572" t="str">
        <v>Hubli</v>
      </c>
      <c r="N572" t="str">
        <v>Furniture</v>
      </c>
      <c r="O572">
        <v>7</v>
      </c>
      <c r="P572">
        <v>3402.48</v>
      </c>
      <c r="Q572">
        <v>23817.360000000001</v>
      </c>
    </row>
    <row r="573" spans="1:17">
      <c r="A573" s="4">
        <v>45195</v>
      </c>
      <c r="B573" t="s">
        <v>2041</v>
      </c>
      <c r="C573" t="s">
        <v>3056</v>
      </c>
      <c r="D573" t="s">
        <v>4240</v>
      </c>
      <c r="E573" t="s">
        <v>1517</v>
      </c>
      <c r="F573">
        <v>15</v>
      </c>
      <c r="G573">
        <v>413.63</v>
      </c>
      <c r="H573">
        <v>6204.45</v>
      </c>
      <c r="J573">
        <v>45288</v>
      </c>
      <c r="K573" t="str">
        <v>South</v>
      </c>
      <c r="L573" t="str">
        <v>Karnataka</v>
      </c>
      <c r="M573" t="str">
        <v>Hubli</v>
      </c>
      <c r="N573" t="str">
        <v>Electronics</v>
      </c>
      <c r="O573">
        <v>1</v>
      </c>
      <c r="P573">
        <v>979.17</v>
      </c>
      <c r="Q573">
        <v>979.17</v>
      </c>
    </row>
    <row r="574" spans="1:17">
      <c r="A574" s="4">
        <v>45283</v>
      </c>
      <c r="B574" t="s">
        <v>2039</v>
      </c>
      <c r="C574" t="s">
        <v>3053</v>
      </c>
      <c r="D574" t="s">
        <v>4238</v>
      </c>
      <c r="E574" t="s">
        <v>1516</v>
      </c>
      <c r="F574">
        <v>10</v>
      </c>
      <c r="G574">
        <v>3907.49</v>
      </c>
      <c r="H574">
        <v>39074.9</v>
      </c>
      <c r="J574">
        <v>45067</v>
      </c>
      <c r="K574" t="str">
        <v>South</v>
      </c>
      <c r="L574" t="str">
        <v>Karnataka</v>
      </c>
      <c r="M574" t="str">
        <v>Hubli</v>
      </c>
      <c r="N574" t="str">
        <v>Clothing</v>
      </c>
      <c r="O574">
        <v>5</v>
      </c>
      <c r="P574">
        <v>1757.01</v>
      </c>
      <c r="Q574">
        <v>8785.0499999999993</v>
      </c>
    </row>
    <row r="575" spans="1:17">
      <c r="A575" s="4">
        <v>44992</v>
      </c>
      <c r="B575" t="s">
        <v>2039</v>
      </c>
      <c r="C575" t="s">
        <v>3053</v>
      </c>
      <c r="D575" t="s">
        <v>4232</v>
      </c>
      <c r="E575" t="s">
        <v>1517</v>
      </c>
      <c r="F575">
        <v>14</v>
      </c>
      <c r="G575">
        <v>3259.64</v>
      </c>
      <c r="H575">
        <v>45634.96</v>
      </c>
      <c r="J575">
        <v>45125</v>
      </c>
      <c r="K575" t="str">
        <v>South</v>
      </c>
      <c r="L575" t="str">
        <v>Karnataka</v>
      </c>
      <c r="M575" t="str">
        <v>Hubli</v>
      </c>
      <c r="N575" t="str">
        <v>Furniture</v>
      </c>
      <c r="O575">
        <v>8</v>
      </c>
      <c r="P575">
        <v>1366.18</v>
      </c>
      <c r="Q575">
        <v>10929.44</v>
      </c>
    </row>
    <row r="576" spans="1:17">
      <c r="A576" s="4">
        <v>45200</v>
      </c>
      <c r="B576" t="s">
        <v>2041</v>
      </c>
      <c r="C576" t="s">
        <v>3054</v>
      </c>
      <c r="D576" t="s">
        <v>4234</v>
      </c>
      <c r="E576" t="s">
        <v>1518</v>
      </c>
      <c r="F576">
        <v>4</v>
      </c>
      <c r="G576">
        <v>637.89</v>
      </c>
      <c r="H576">
        <v>2551.56</v>
      </c>
      <c r="J576">
        <v>45114</v>
      </c>
      <c r="K576" t="str">
        <v>South</v>
      </c>
      <c r="L576" t="str">
        <v>Karnataka</v>
      </c>
      <c r="M576" t="str">
        <v>Mysuru</v>
      </c>
      <c r="N576" t="str">
        <v>Furniture</v>
      </c>
      <c r="O576">
        <v>19</v>
      </c>
      <c r="P576">
        <v>4421.6899999999996</v>
      </c>
      <c r="Q576">
        <v>84012.11</v>
      </c>
    </row>
    <row r="577" spans="1:17">
      <c r="A577" s="4">
        <v>45282</v>
      </c>
      <c r="B577" t="s">
        <v>2041</v>
      </c>
      <c r="C577" t="s">
        <v>3054</v>
      </c>
      <c r="D577" t="s">
        <v>4234</v>
      </c>
      <c r="E577" t="s">
        <v>1516</v>
      </c>
      <c r="F577">
        <v>20</v>
      </c>
      <c r="G577">
        <v>2123.15</v>
      </c>
      <c r="H577">
        <v>42463</v>
      </c>
      <c r="J577">
        <v>45187</v>
      </c>
      <c r="K577" t="str">
        <v>South</v>
      </c>
      <c r="L577" t="str">
        <v>Karnataka</v>
      </c>
      <c r="M577" t="str">
        <v>Hubli</v>
      </c>
      <c r="N577" t="str">
        <v>Electronics</v>
      </c>
      <c r="O577">
        <v>11</v>
      </c>
      <c r="P577">
        <v>2677.03</v>
      </c>
      <c r="Q577">
        <v>29447.33</v>
      </c>
    </row>
    <row r="578" spans="1:17">
      <c r="A578" s="4">
        <v>44942</v>
      </c>
      <c r="B578" t="s">
        <v>2041</v>
      </c>
      <c r="C578" t="s">
        <v>3054</v>
      </c>
      <c r="D578" t="s">
        <v>4236</v>
      </c>
      <c r="E578" t="s">
        <v>1517</v>
      </c>
      <c r="F578">
        <v>19</v>
      </c>
      <c r="G578">
        <v>4771.5</v>
      </c>
      <c r="H578">
        <v>90658.5</v>
      </c>
      <c r="J578">
        <v>45239</v>
      </c>
      <c r="K578" t="str">
        <v>South</v>
      </c>
      <c r="L578" t="str">
        <v>Karnataka</v>
      </c>
      <c r="M578" t="str">
        <v>Bengaluru</v>
      </c>
      <c r="N578" t="str">
        <v>Stationery</v>
      </c>
      <c r="O578">
        <v>16</v>
      </c>
      <c r="P578">
        <v>3981.76</v>
      </c>
      <c r="Q578">
        <v>63708.160000000003</v>
      </c>
    </row>
    <row r="579" spans="1:17">
      <c r="A579" s="4">
        <v>45250</v>
      </c>
      <c r="B579" t="s">
        <v>2041</v>
      </c>
      <c r="C579" t="s">
        <v>3056</v>
      </c>
      <c r="D579" t="s">
        <v>4240</v>
      </c>
      <c r="E579" t="s">
        <v>1518</v>
      </c>
      <c r="F579">
        <v>12</v>
      </c>
      <c r="G579">
        <v>3703.31</v>
      </c>
      <c r="H579">
        <v>44439.72</v>
      </c>
      <c r="J579">
        <v>45126</v>
      </c>
      <c r="K579" t="str">
        <v>South</v>
      </c>
      <c r="L579" t="str">
        <v>Karnataka</v>
      </c>
      <c r="M579" t="str">
        <v>Hubli</v>
      </c>
      <c r="N579" t="str">
        <v>Clothing</v>
      </c>
      <c r="O579">
        <v>4</v>
      </c>
      <c r="P579">
        <v>277.45</v>
      </c>
      <c r="Q579">
        <v>1109.8</v>
      </c>
    </row>
    <row r="580" spans="1:17">
      <c r="A580" s="4">
        <v>44938</v>
      </c>
      <c r="B580" t="s">
        <v>2039</v>
      </c>
      <c r="C580" t="s">
        <v>3052</v>
      </c>
      <c r="D580" t="s">
        <v>4242</v>
      </c>
      <c r="E580" t="s">
        <v>1518</v>
      </c>
      <c r="F580">
        <v>5</v>
      </c>
      <c r="G580">
        <v>3631.01</v>
      </c>
      <c r="H580">
        <v>18155.05</v>
      </c>
      <c r="J580">
        <v>44965</v>
      </c>
      <c r="K580" t="str">
        <v>South</v>
      </c>
      <c r="L580" t="str">
        <v>Karnataka</v>
      </c>
      <c r="M580" t="str">
        <v>Hubli</v>
      </c>
      <c r="N580" t="str">
        <v>Groceries</v>
      </c>
      <c r="O580">
        <v>13</v>
      </c>
      <c r="P580">
        <v>1030.9000000000001</v>
      </c>
      <c r="Q580">
        <v>13401.7</v>
      </c>
    </row>
    <row r="581" spans="1:17">
      <c r="A581" s="4">
        <v>45097</v>
      </c>
      <c r="B581" t="s">
        <v>2042</v>
      </c>
      <c r="C581" t="s">
        <v>3055</v>
      </c>
      <c r="D581" t="s">
        <v>4237</v>
      </c>
      <c r="E581" t="s">
        <v>1517</v>
      </c>
      <c r="F581">
        <v>20</v>
      </c>
      <c r="G581">
        <v>4035.61</v>
      </c>
      <c r="H581">
        <v>80712.2</v>
      </c>
      <c r="J581">
        <v>45258</v>
      </c>
      <c r="K581" t="str">
        <v>South</v>
      </c>
      <c r="L581" t="str">
        <v>Karnataka</v>
      </c>
      <c r="M581" t="str">
        <v>Bengaluru</v>
      </c>
      <c r="N581" t="str">
        <v>Furniture</v>
      </c>
      <c r="O581">
        <v>16</v>
      </c>
      <c r="P581">
        <v>2573.33</v>
      </c>
      <c r="Q581">
        <v>41173.279999999999</v>
      </c>
    </row>
    <row r="582" spans="1:17">
      <c r="A582" s="4">
        <v>44955</v>
      </c>
      <c r="B582" t="s">
        <v>2039</v>
      </c>
      <c r="C582" t="s">
        <v>3053</v>
      </c>
      <c r="D582" t="s">
        <v>4238</v>
      </c>
      <c r="E582" t="s">
        <v>1517</v>
      </c>
      <c r="F582">
        <v>2</v>
      </c>
      <c r="G582">
        <v>3297.48</v>
      </c>
      <c r="H582">
        <v>6594.96</v>
      </c>
      <c r="J582">
        <v>45138</v>
      </c>
      <c r="K582" t="str">
        <v>South</v>
      </c>
      <c r="L582" t="str">
        <v>Karnataka</v>
      </c>
      <c r="M582" t="str">
        <v>Bengaluru</v>
      </c>
      <c r="N582" t="str">
        <v>Clothing</v>
      </c>
      <c r="O582">
        <v>13</v>
      </c>
      <c r="P582">
        <v>968.18</v>
      </c>
      <c r="Q582">
        <v>12586.34</v>
      </c>
    </row>
    <row r="583" spans="1:17">
      <c r="A583" s="4">
        <v>44934</v>
      </c>
      <c r="B583" t="s">
        <v>2042</v>
      </c>
      <c r="C583" t="s">
        <v>3055</v>
      </c>
      <c r="D583" t="s">
        <v>4237</v>
      </c>
      <c r="E583" t="s">
        <v>1518</v>
      </c>
      <c r="F583">
        <v>9</v>
      </c>
      <c r="G583">
        <v>455.98</v>
      </c>
      <c r="H583">
        <v>4103.82</v>
      </c>
      <c r="J583">
        <v>45034</v>
      </c>
      <c r="K583" t="str">
        <v>South</v>
      </c>
      <c r="L583" t="str">
        <v>Karnataka</v>
      </c>
      <c r="M583" t="str">
        <v>Mysuru</v>
      </c>
      <c r="N583" t="str">
        <v>Stationery</v>
      </c>
      <c r="O583">
        <v>6</v>
      </c>
      <c r="P583">
        <v>3439.83</v>
      </c>
      <c r="Q583">
        <v>20638.98</v>
      </c>
    </row>
    <row r="584" spans="1:17">
      <c r="A584" s="4">
        <v>44993</v>
      </c>
      <c r="B584" t="s">
        <v>2042</v>
      </c>
      <c r="C584" t="s">
        <v>3055</v>
      </c>
      <c r="D584" t="s">
        <v>4237</v>
      </c>
      <c r="E584" t="s">
        <v>1518</v>
      </c>
      <c r="F584">
        <v>19</v>
      </c>
      <c r="G584">
        <v>1414.78</v>
      </c>
      <c r="H584">
        <v>26880.82</v>
      </c>
      <c r="J584">
        <v>45146</v>
      </c>
      <c r="K584" t="str">
        <v>South</v>
      </c>
      <c r="L584" t="str">
        <v>Karnataka</v>
      </c>
      <c r="M584" t="str">
        <v>Hubli</v>
      </c>
      <c r="N584" t="str">
        <v>Groceries</v>
      </c>
      <c r="O584">
        <v>15</v>
      </c>
      <c r="P584">
        <v>3943.63</v>
      </c>
      <c r="Q584">
        <v>59154.45</v>
      </c>
    </row>
    <row r="585" spans="1:17">
      <c r="A585" s="4">
        <v>45105</v>
      </c>
      <c r="B585" t="s">
        <v>2041</v>
      </c>
      <c r="C585" t="s">
        <v>3054</v>
      </c>
      <c r="D585" t="s">
        <v>4239</v>
      </c>
      <c r="E585" t="s">
        <v>4235</v>
      </c>
      <c r="F585">
        <v>7</v>
      </c>
      <c r="G585">
        <v>705.03</v>
      </c>
      <c r="H585">
        <v>4935.21</v>
      </c>
      <c r="J585">
        <v>44938</v>
      </c>
      <c r="K585" t="str">
        <v>South</v>
      </c>
      <c r="L585" t="str">
        <v>Karnataka</v>
      </c>
      <c r="M585" t="str">
        <v>Hubli</v>
      </c>
      <c r="N585" t="str">
        <v>Furniture</v>
      </c>
      <c r="O585">
        <v>16</v>
      </c>
      <c r="P585">
        <v>2976.17</v>
      </c>
      <c r="Q585">
        <v>47618.720000000001</v>
      </c>
    </row>
    <row r="586" spans="1:17">
      <c r="A586" s="4">
        <v>45278</v>
      </c>
      <c r="B586" t="s">
        <v>2039</v>
      </c>
      <c r="C586" t="s">
        <v>3053</v>
      </c>
      <c r="D586" t="s">
        <v>4232</v>
      </c>
      <c r="E586" t="s">
        <v>1517</v>
      </c>
      <c r="F586">
        <v>2</v>
      </c>
      <c r="G586">
        <v>1377.64</v>
      </c>
      <c r="H586">
        <v>2755.28</v>
      </c>
      <c r="J586">
        <v>44997</v>
      </c>
      <c r="K586" t="str">
        <v>South</v>
      </c>
      <c r="L586" t="str">
        <v>Karnataka</v>
      </c>
      <c r="M586" t="str">
        <v>Hubli</v>
      </c>
      <c r="N586" t="str">
        <v>Groceries</v>
      </c>
      <c r="O586">
        <v>2</v>
      </c>
      <c r="P586">
        <v>1888.47</v>
      </c>
      <c r="Q586">
        <v>3776.94</v>
      </c>
    </row>
    <row r="587" spans="1:17">
      <c r="A587" s="4">
        <v>45071</v>
      </c>
      <c r="B587" t="s">
        <v>2042</v>
      </c>
      <c r="C587" t="s">
        <v>3055</v>
      </c>
      <c r="D587" t="s">
        <v>4246</v>
      </c>
      <c r="E587" t="s">
        <v>4235</v>
      </c>
      <c r="F587">
        <v>20</v>
      </c>
      <c r="G587">
        <v>2344.7600000000002</v>
      </c>
      <c r="H587">
        <v>46895.199999999997</v>
      </c>
      <c r="J587">
        <v>44933</v>
      </c>
      <c r="K587" t="str">
        <v>South</v>
      </c>
      <c r="L587" t="str">
        <v>Karnataka</v>
      </c>
      <c r="M587" t="str">
        <v>Mysuru</v>
      </c>
      <c r="N587" t="str">
        <v>Stationery</v>
      </c>
      <c r="O587">
        <v>7</v>
      </c>
      <c r="P587">
        <v>410.28</v>
      </c>
      <c r="Q587">
        <v>2871.96</v>
      </c>
    </row>
    <row r="588" spans="1:17">
      <c r="A588" s="4">
        <v>44956</v>
      </c>
      <c r="B588" t="s">
        <v>2039</v>
      </c>
      <c r="C588" t="s">
        <v>3052</v>
      </c>
      <c r="D588" t="s">
        <v>4241</v>
      </c>
      <c r="E588" t="s">
        <v>1518</v>
      </c>
      <c r="F588">
        <v>19</v>
      </c>
      <c r="G588">
        <v>4920.4399999999996</v>
      </c>
      <c r="H588">
        <v>93488.36</v>
      </c>
      <c r="J588">
        <v>44980</v>
      </c>
      <c r="K588" t="str">
        <v>South</v>
      </c>
      <c r="L588" t="str">
        <v>Karnataka</v>
      </c>
      <c r="M588" t="str">
        <v>Hubli</v>
      </c>
      <c r="N588" t="str">
        <v>Groceries</v>
      </c>
      <c r="O588">
        <v>12</v>
      </c>
      <c r="P588">
        <v>4964.87</v>
      </c>
      <c r="Q588">
        <v>59578.44</v>
      </c>
    </row>
    <row r="589" spans="1:17">
      <c r="A589" s="4">
        <v>45252</v>
      </c>
      <c r="B589" t="s">
        <v>2039</v>
      </c>
      <c r="C589" t="s">
        <v>3052</v>
      </c>
      <c r="D589" t="s">
        <v>4242</v>
      </c>
      <c r="E589" t="s">
        <v>4235</v>
      </c>
      <c r="F589">
        <v>9</v>
      </c>
      <c r="G589">
        <v>3209.83</v>
      </c>
      <c r="H589">
        <v>28888.47</v>
      </c>
      <c r="J589">
        <v>45109</v>
      </c>
      <c r="K589" t="str">
        <v>South</v>
      </c>
      <c r="L589" t="str">
        <v>Karnataka</v>
      </c>
      <c r="M589" t="str">
        <v>Hubli</v>
      </c>
      <c r="N589" t="str">
        <v>Furniture</v>
      </c>
      <c r="O589">
        <v>20</v>
      </c>
      <c r="P589">
        <v>722.13</v>
      </c>
      <c r="Q589">
        <v>14442.6</v>
      </c>
    </row>
    <row r="590" spans="1:17">
      <c r="A590" s="4">
        <v>44992</v>
      </c>
      <c r="B590" t="s">
        <v>2039</v>
      </c>
      <c r="C590" t="s">
        <v>3052</v>
      </c>
      <c r="D590" t="s">
        <v>4241</v>
      </c>
      <c r="E590" t="s">
        <v>4235</v>
      </c>
      <c r="F590">
        <v>20</v>
      </c>
      <c r="G590">
        <v>1916.52</v>
      </c>
      <c r="H590">
        <v>38330.400000000001</v>
      </c>
      <c r="J590">
        <v>45075</v>
      </c>
      <c r="K590" t="str">
        <v>South</v>
      </c>
      <c r="L590" t="str">
        <v>Karnataka</v>
      </c>
      <c r="M590" t="str">
        <v>Bengaluru</v>
      </c>
      <c r="N590" t="str">
        <v>Furniture</v>
      </c>
      <c r="O590">
        <v>4</v>
      </c>
      <c r="P590">
        <v>1993.97</v>
      </c>
      <c r="Q590">
        <v>7975.88</v>
      </c>
    </row>
    <row r="591" spans="1:17">
      <c r="A591" s="4">
        <v>45148</v>
      </c>
      <c r="B591" t="s">
        <v>2041</v>
      </c>
      <c r="C591" t="s">
        <v>3054</v>
      </c>
      <c r="D591" t="s">
        <v>4236</v>
      </c>
      <c r="E591" t="s">
        <v>4235</v>
      </c>
      <c r="F591">
        <v>4</v>
      </c>
      <c r="G591">
        <v>2740.14</v>
      </c>
      <c r="H591">
        <v>10960.56</v>
      </c>
      <c r="J591">
        <v>45223</v>
      </c>
      <c r="K591" t="str">
        <v>South</v>
      </c>
      <c r="L591" t="str">
        <v>Karnataka</v>
      </c>
      <c r="M591" t="str">
        <v>Bengaluru</v>
      </c>
      <c r="N591" t="str">
        <v>Groceries</v>
      </c>
      <c r="O591">
        <v>11</v>
      </c>
      <c r="P591">
        <v>841.99</v>
      </c>
      <c r="Q591">
        <v>9261.89</v>
      </c>
    </row>
    <row r="592" spans="1:17">
      <c r="A592" s="4">
        <v>45020</v>
      </c>
      <c r="B592" t="s">
        <v>2042</v>
      </c>
      <c r="C592" t="s">
        <v>3055</v>
      </c>
      <c r="D592" t="s">
        <v>4237</v>
      </c>
      <c r="E592" t="s">
        <v>1516</v>
      </c>
      <c r="F592">
        <v>14</v>
      </c>
      <c r="G592">
        <v>1116.79</v>
      </c>
      <c r="H592">
        <v>15635.06</v>
      </c>
      <c r="J592">
        <v>44995</v>
      </c>
      <c r="K592" t="str">
        <v>South</v>
      </c>
      <c r="L592" t="str">
        <v>Karnataka</v>
      </c>
      <c r="M592" t="str">
        <v>Bengaluru</v>
      </c>
      <c r="N592" t="str">
        <v>Stationery</v>
      </c>
      <c r="O592">
        <v>5</v>
      </c>
      <c r="P592">
        <v>4300.7</v>
      </c>
      <c r="Q592">
        <v>21503.5</v>
      </c>
    </row>
    <row r="593" spans="1:17">
      <c r="A593" s="4">
        <v>44964</v>
      </c>
      <c r="B593" t="s">
        <v>2039</v>
      </c>
      <c r="C593" t="s">
        <v>3053</v>
      </c>
      <c r="D593" t="s">
        <v>4238</v>
      </c>
      <c r="E593" t="s">
        <v>1516</v>
      </c>
      <c r="F593">
        <v>11</v>
      </c>
      <c r="G593">
        <v>335.31</v>
      </c>
      <c r="H593">
        <v>3688.41</v>
      </c>
      <c r="J593">
        <v>45025</v>
      </c>
      <c r="K593" t="str">
        <v>South</v>
      </c>
      <c r="L593" t="str">
        <v>Karnataka</v>
      </c>
      <c r="M593" t="str">
        <v>Bengaluru</v>
      </c>
      <c r="N593" t="str">
        <v>Stationery</v>
      </c>
      <c r="O593">
        <v>8</v>
      </c>
      <c r="P593">
        <v>1968.58</v>
      </c>
      <c r="Q593">
        <v>15748.64</v>
      </c>
    </row>
    <row r="594" spans="1:17">
      <c r="A594" s="4">
        <v>44977</v>
      </c>
      <c r="B594" t="s">
        <v>2039</v>
      </c>
      <c r="C594" t="s">
        <v>3053</v>
      </c>
      <c r="D594" t="s">
        <v>4238</v>
      </c>
      <c r="E594" t="s">
        <v>1518</v>
      </c>
      <c r="F594">
        <v>9</v>
      </c>
      <c r="G594">
        <v>1474.56</v>
      </c>
      <c r="H594">
        <v>13271.04</v>
      </c>
      <c r="J594">
        <v>44979</v>
      </c>
      <c r="K594" t="str">
        <v>South</v>
      </c>
      <c r="L594" t="str">
        <v>Karnataka</v>
      </c>
      <c r="M594" t="str">
        <v>Bengaluru</v>
      </c>
      <c r="N594" t="str">
        <v>Stationery</v>
      </c>
      <c r="O594">
        <v>2</v>
      </c>
      <c r="P594">
        <v>296.52999999999997</v>
      </c>
      <c r="Q594">
        <v>593.05999999999995</v>
      </c>
    </row>
    <row r="595" spans="1:17">
      <c r="A595" s="4">
        <v>45010</v>
      </c>
      <c r="B595" t="s">
        <v>2041</v>
      </c>
      <c r="C595" t="s">
        <v>3054</v>
      </c>
      <c r="D595" t="s">
        <v>4236</v>
      </c>
      <c r="E595" t="s">
        <v>4235</v>
      </c>
      <c r="F595">
        <v>5</v>
      </c>
      <c r="G595">
        <v>695.3</v>
      </c>
      <c r="H595">
        <v>3476.5</v>
      </c>
      <c r="J595">
        <v>44985</v>
      </c>
      <c r="K595" t="str">
        <v>South</v>
      </c>
      <c r="L595" t="str">
        <v>Karnataka</v>
      </c>
      <c r="M595" t="str">
        <v>Mysuru</v>
      </c>
      <c r="N595" t="str">
        <v>Stationery</v>
      </c>
      <c r="O595">
        <v>10</v>
      </c>
      <c r="P595">
        <v>429.69</v>
      </c>
      <c r="Q595">
        <v>4296.8999999999996</v>
      </c>
    </row>
    <row r="596" spans="1:17">
      <c r="A596" s="4">
        <v>45056</v>
      </c>
      <c r="B596" t="s">
        <v>2041</v>
      </c>
      <c r="C596" t="s">
        <v>3056</v>
      </c>
      <c r="D596" t="s">
        <v>4245</v>
      </c>
      <c r="E596" t="s">
        <v>1516</v>
      </c>
      <c r="F596">
        <v>15</v>
      </c>
      <c r="G596">
        <v>3611.2</v>
      </c>
      <c r="H596">
        <v>54168</v>
      </c>
      <c r="J596">
        <v>44975</v>
      </c>
      <c r="K596" t="str">
        <v>South</v>
      </c>
      <c r="L596" t="str">
        <v>Karnataka</v>
      </c>
      <c r="M596" t="str">
        <v>Mysuru</v>
      </c>
      <c r="N596" t="str">
        <v>Groceries</v>
      </c>
      <c r="O596">
        <v>15</v>
      </c>
      <c r="P596">
        <v>1972.75</v>
      </c>
      <c r="Q596">
        <v>29591.25</v>
      </c>
    </row>
    <row r="597" spans="1:17">
      <c r="A597" s="4">
        <v>45031</v>
      </c>
      <c r="B597" t="s">
        <v>2041</v>
      </c>
      <c r="C597" t="s">
        <v>3054</v>
      </c>
      <c r="D597" t="s">
        <v>4239</v>
      </c>
      <c r="E597" t="s">
        <v>1517</v>
      </c>
      <c r="F597">
        <v>8</v>
      </c>
      <c r="G597">
        <v>592.82000000000005</v>
      </c>
      <c r="H597">
        <v>4742.5600000000004</v>
      </c>
      <c r="J597">
        <v>45039</v>
      </c>
      <c r="K597" t="str">
        <v>South</v>
      </c>
      <c r="L597" t="str">
        <v>Karnataka</v>
      </c>
      <c r="M597" t="str">
        <v>Bengaluru</v>
      </c>
      <c r="N597" t="str">
        <v>Stationery</v>
      </c>
      <c r="O597">
        <v>15</v>
      </c>
      <c r="P597">
        <v>3285.68</v>
      </c>
      <c r="Q597">
        <v>49285.2</v>
      </c>
    </row>
    <row r="598" spans="1:17">
      <c r="A598" s="4">
        <v>45001</v>
      </c>
      <c r="B598" t="s">
        <v>2039</v>
      </c>
      <c r="C598" t="s">
        <v>3053</v>
      </c>
      <c r="D598" t="s">
        <v>4232</v>
      </c>
      <c r="E598" t="s">
        <v>1514</v>
      </c>
      <c r="F598">
        <v>1</v>
      </c>
      <c r="G598">
        <v>568.54999999999995</v>
      </c>
      <c r="H598">
        <v>568.54999999999995</v>
      </c>
      <c r="J598">
        <v>45225</v>
      </c>
      <c r="K598" t="str">
        <v>South</v>
      </c>
      <c r="L598" t="str">
        <v>Karnataka</v>
      </c>
      <c r="M598" t="str">
        <v>Bengaluru</v>
      </c>
      <c r="N598" t="str">
        <v>Furniture</v>
      </c>
      <c r="O598">
        <v>18</v>
      </c>
      <c r="P598">
        <v>1132.04</v>
      </c>
      <c r="Q598">
        <v>20376.72</v>
      </c>
    </row>
    <row r="599" spans="1:17">
      <c r="A599" s="4">
        <v>44985</v>
      </c>
      <c r="B599" t="s">
        <v>2041</v>
      </c>
      <c r="C599" t="s">
        <v>3054</v>
      </c>
      <c r="D599" t="s">
        <v>4239</v>
      </c>
      <c r="E599" t="s">
        <v>1517</v>
      </c>
      <c r="F599">
        <v>5</v>
      </c>
      <c r="G599">
        <v>1319.46</v>
      </c>
      <c r="H599">
        <v>6597.3</v>
      </c>
      <c r="J599">
        <v>45181</v>
      </c>
      <c r="K599" t="str">
        <v>South</v>
      </c>
      <c r="L599" t="str">
        <v>Karnataka</v>
      </c>
      <c r="M599" t="str">
        <v>Hubli</v>
      </c>
      <c r="N599" t="str">
        <v>Stationery</v>
      </c>
      <c r="O599">
        <v>11</v>
      </c>
      <c r="P599">
        <v>268.13</v>
      </c>
      <c r="Q599">
        <v>2949.43</v>
      </c>
    </row>
    <row r="600" spans="1:17">
      <c r="A600" s="4">
        <v>45127</v>
      </c>
      <c r="B600" t="s">
        <v>2041</v>
      </c>
      <c r="C600" t="s">
        <v>3054</v>
      </c>
      <c r="D600" t="s">
        <v>4239</v>
      </c>
      <c r="E600" t="s">
        <v>1514</v>
      </c>
      <c r="F600">
        <v>7</v>
      </c>
      <c r="G600">
        <v>222.61</v>
      </c>
      <c r="H600">
        <v>1558.27</v>
      </c>
      <c r="J600">
        <v>45074</v>
      </c>
      <c r="K600" t="str">
        <v>South</v>
      </c>
      <c r="L600" t="str">
        <v>Karnataka</v>
      </c>
      <c r="M600" t="str">
        <v>Hubli</v>
      </c>
      <c r="N600" t="str">
        <v>Furniture</v>
      </c>
      <c r="O600">
        <v>2</v>
      </c>
      <c r="P600">
        <v>4019.4</v>
      </c>
      <c r="Q600">
        <v>8038.8</v>
      </c>
    </row>
    <row r="601" spans="1:17">
      <c r="A601" s="4">
        <v>45101</v>
      </c>
      <c r="B601" t="s">
        <v>2039</v>
      </c>
      <c r="C601" t="s">
        <v>3052</v>
      </c>
      <c r="D601" t="s">
        <v>4244</v>
      </c>
      <c r="E601" t="s">
        <v>1517</v>
      </c>
      <c r="F601">
        <v>1</v>
      </c>
      <c r="G601">
        <v>4117.97</v>
      </c>
      <c r="H601">
        <v>4117.97</v>
      </c>
      <c r="J601">
        <v>45107</v>
      </c>
      <c r="K601" t="str">
        <v>South</v>
      </c>
      <c r="L601" t="str">
        <v>Karnataka</v>
      </c>
      <c r="M601" t="str">
        <v>Bengaluru</v>
      </c>
      <c r="N601" t="str">
        <v>Furniture</v>
      </c>
      <c r="O601">
        <v>20</v>
      </c>
      <c r="P601">
        <v>603.49</v>
      </c>
      <c r="Q601">
        <v>12069.8</v>
      </c>
    </row>
    <row r="602" spans="1:17">
      <c r="A602" s="4">
        <v>45106</v>
      </c>
      <c r="B602" t="s">
        <v>2042</v>
      </c>
      <c r="C602" t="s">
        <v>3055</v>
      </c>
      <c r="D602" t="s">
        <v>4247</v>
      </c>
      <c r="E602" t="s">
        <v>1516</v>
      </c>
      <c r="F602">
        <v>1</v>
      </c>
      <c r="G602">
        <v>1793.18</v>
      </c>
      <c r="H602">
        <v>1793.18</v>
      </c>
      <c r="J602">
        <v>45069</v>
      </c>
      <c r="K602" t="str">
        <v>South</v>
      </c>
      <c r="L602" t="str">
        <v>Karnataka</v>
      </c>
      <c r="M602" t="str">
        <v>Mysuru</v>
      </c>
      <c r="N602" t="str">
        <v>Groceries</v>
      </c>
      <c r="O602">
        <v>15</v>
      </c>
      <c r="P602">
        <v>4269.32</v>
      </c>
      <c r="Q602">
        <v>64039.8</v>
      </c>
    </row>
    <row r="603" spans="1:17">
      <c r="A603" s="4">
        <v>44977</v>
      </c>
      <c r="B603" t="s">
        <v>2039</v>
      </c>
      <c r="C603" t="s">
        <v>3053</v>
      </c>
      <c r="D603" t="s">
        <v>4238</v>
      </c>
      <c r="E603" t="s">
        <v>1516</v>
      </c>
      <c r="F603">
        <v>7</v>
      </c>
      <c r="G603">
        <v>4046.34</v>
      </c>
      <c r="H603">
        <v>28324.38</v>
      </c>
      <c r="J603">
        <v>44979</v>
      </c>
      <c r="K603" t="str">
        <v>South</v>
      </c>
      <c r="L603" t="str">
        <v>Karnataka</v>
      </c>
      <c r="M603" t="str">
        <v>Mysuru</v>
      </c>
      <c r="N603" t="str">
        <v>Clothing</v>
      </c>
      <c r="O603">
        <v>20</v>
      </c>
      <c r="P603">
        <v>2750.28</v>
      </c>
      <c r="Q603">
        <v>55005.599999999999</v>
      </c>
    </row>
    <row r="604" spans="1:17">
      <c r="A604" s="4">
        <v>45089</v>
      </c>
      <c r="B604" t="s">
        <v>2041</v>
      </c>
      <c r="C604" t="s">
        <v>3054</v>
      </c>
      <c r="D604" t="s">
        <v>4234</v>
      </c>
      <c r="E604" t="s">
        <v>1516</v>
      </c>
      <c r="F604">
        <v>18</v>
      </c>
      <c r="G604">
        <v>4403.6899999999996</v>
      </c>
      <c r="H604">
        <v>79266.42</v>
      </c>
      <c r="J604">
        <v>45198</v>
      </c>
      <c r="K604" t="str">
        <v>South</v>
      </c>
      <c r="L604" t="str">
        <v>Karnataka</v>
      </c>
      <c r="M604" t="str">
        <v>Mysuru</v>
      </c>
      <c r="N604" t="str">
        <v>Stationery</v>
      </c>
      <c r="O604">
        <v>14</v>
      </c>
      <c r="P604">
        <v>4192.8599999999997</v>
      </c>
      <c r="Q604">
        <v>58700.04</v>
      </c>
    </row>
    <row r="605" spans="1:17">
      <c r="A605" s="4">
        <v>45108</v>
      </c>
      <c r="B605" t="s">
        <v>2042</v>
      </c>
      <c r="C605" t="s">
        <v>3055</v>
      </c>
      <c r="D605" t="s">
        <v>4246</v>
      </c>
      <c r="E605" t="s">
        <v>1517</v>
      </c>
      <c r="F605">
        <v>16</v>
      </c>
      <c r="G605">
        <v>338.38</v>
      </c>
      <c r="H605">
        <v>5414.08</v>
      </c>
      <c r="J605">
        <v>45134</v>
      </c>
      <c r="K605" t="str">
        <v>South</v>
      </c>
      <c r="L605" t="str">
        <v>Karnataka</v>
      </c>
      <c r="M605" t="str">
        <v>Bengaluru</v>
      </c>
      <c r="N605" t="str">
        <v>Furniture</v>
      </c>
      <c r="O605">
        <v>19</v>
      </c>
      <c r="P605">
        <v>2848.96</v>
      </c>
      <c r="Q605">
        <v>54130.239999999998</v>
      </c>
    </row>
    <row r="606" spans="1:17">
      <c r="A606" s="4">
        <v>44929</v>
      </c>
      <c r="B606" t="s">
        <v>2039</v>
      </c>
      <c r="C606" t="s">
        <v>3052</v>
      </c>
      <c r="D606" t="s">
        <v>4242</v>
      </c>
      <c r="E606" t="s">
        <v>1516</v>
      </c>
      <c r="F606">
        <v>12</v>
      </c>
      <c r="G606">
        <v>2232.4899999999998</v>
      </c>
      <c r="H606">
        <v>26789.88</v>
      </c>
      <c r="J606">
        <v>45115</v>
      </c>
      <c r="K606" t="str">
        <v>South</v>
      </c>
      <c r="L606" t="str">
        <v>Karnataka</v>
      </c>
      <c r="M606" t="str">
        <v>Mysuru</v>
      </c>
      <c r="N606" t="str">
        <v>Stationery</v>
      </c>
      <c r="O606">
        <v>17</v>
      </c>
      <c r="P606">
        <v>2316.09</v>
      </c>
      <c r="Q606">
        <v>39373.53</v>
      </c>
    </row>
    <row r="607" spans="1:17">
      <c r="A607" s="4">
        <v>44946</v>
      </c>
      <c r="B607" t="s">
        <v>2041</v>
      </c>
      <c r="C607" t="s">
        <v>3054</v>
      </c>
      <c r="D607" t="s">
        <v>4236</v>
      </c>
      <c r="E607" t="s">
        <v>1518</v>
      </c>
      <c r="F607">
        <v>20</v>
      </c>
      <c r="G607">
        <v>3280.87</v>
      </c>
      <c r="H607">
        <v>65617.399999999994</v>
      </c>
      <c r="J607">
        <v>44989</v>
      </c>
      <c r="K607" t="str">
        <v>South</v>
      </c>
      <c r="L607" t="str">
        <v>Karnataka</v>
      </c>
      <c r="M607" t="str">
        <v>Bengaluru</v>
      </c>
      <c r="N607" t="str">
        <v>Clothing</v>
      </c>
      <c r="O607">
        <v>19</v>
      </c>
      <c r="P607">
        <v>636.20000000000005</v>
      </c>
      <c r="Q607">
        <v>12087.8</v>
      </c>
    </row>
    <row r="608" spans="1:17">
      <c r="A608" s="4">
        <v>44950</v>
      </c>
      <c r="B608" t="s">
        <v>2039</v>
      </c>
      <c r="C608" t="s">
        <v>3052</v>
      </c>
      <c r="D608" t="s">
        <v>4241</v>
      </c>
      <c r="E608" t="s">
        <v>4235</v>
      </c>
      <c r="F608">
        <v>6</v>
      </c>
      <c r="G608">
        <v>744.85</v>
      </c>
      <c r="H608">
        <v>4469.1000000000004</v>
      </c>
      <c r="J608">
        <v>45280</v>
      </c>
      <c r="K608" t="str">
        <v>South</v>
      </c>
      <c r="L608" t="str">
        <v>Karnataka</v>
      </c>
      <c r="M608" t="str">
        <v>Mysuru</v>
      </c>
      <c r="N608" t="str">
        <v>Groceries</v>
      </c>
      <c r="O608">
        <v>13</v>
      </c>
      <c r="P608">
        <v>512.69000000000005</v>
      </c>
      <c r="Q608">
        <v>6664.97</v>
      </c>
    </row>
    <row r="609" spans="1:17">
      <c r="A609" s="4">
        <v>45284</v>
      </c>
      <c r="B609" t="s">
        <v>2042</v>
      </c>
      <c r="C609" t="s">
        <v>3055</v>
      </c>
      <c r="D609" t="s">
        <v>4246</v>
      </c>
      <c r="E609" t="s">
        <v>1518</v>
      </c>
      <c r="F609">
        <v>18</v>
      </c>
      <c r="G609">
        <v>2880.41</v>
      </c>
      <c r="H609">
        <v>51847.38</v>
      </c>
      <c r="J609">
        <v>45204</v>
      </c>
      <c r="K609" t="str">
        <v>South</v>
      </c>
      <c r="L609" t="str">
        <v>Karnataka</v>
      </c>
      <c r="M609" t="str">
        <v>Bengaluru</v>
      </c>
      <c r="N609" t="str">
        <v>Groceries</v>
      </c>
      <c r="O609">
        <v>10</v>
      </c>
      <c r="P609">
        <v>3540.6</v>
      </c>
      <c r="Q609">
        <v>35406</v>
      </c>
    </row>
    <row r="610" spans="1:17">
      <c r="A610" s="4">
        <v>45113</v>
      </c>
      <c r="B610" t="s">
        <v>2039</v>
      </c>
      <c r="C610" t="s">
        <v>3052</v>
      </c>
      <c r="D610" t="s">
        <v>4244</v>
      </c>
      <c r="E610" t="s">
        <v>1514</v>
      </c>
      <c r="F610">
        <v>6</v>
      </c>
      <c r="G610">
        <v>4265.8599999999997</v>
      </c>
      <c r="H610">
        <v>25595.16</v>
      </c>
      <c r="J610">
        <v>45048</v>
      </c>
      <c r="K610" t="str">
        <v>South</v>
      </c>
      <c r="L610" t="str">
        <v>Karnataka</v>
      </c>
      <c r="M610" t="str">
        <v>Mysuru</v>
      </c>
      <c r="N610" t="str">
        <v>Electronics</v>
      </c>
      <c r="O610">
        <v>12</v>
      </c>
      <c r="P610">
        <v>3358.78</v>
      </c>
      <c r="Q610">
        <v>40305.360000000001</v>
      </c>
    </row>
    <row r="611" spans="1:17">
      <c r="A611" s="4">
        <v>45178</v>
      </c>
      <c r="B611" t="s">
        <v>2039</v>
      </c>
      <c r="C611" t="s">
        <v>3053</v>
      </c>
      <c r="D611" t="s">
        <v>4238</v>
      </c>
      <c r="E611" t="s">
        <v>1514</v>
      </c>
      <c r="F611">
        <v>15</v>
      </c>
      <c r="G611">
        <v>1790.03</v>
      </c>
      <c r="H611">
        <v>26850.45</v>
      </c>
      <c r="J611">
        <v>45151</v>
      </c>
      <c r="K611" t="str">
        <v>South</v>
      </c>
      <c r="L611" t="str">
        <v>Karnataka</v>
      </c>
      <c r="M611" t="str">
        <v>Mysuru</v>
      </c>
      <c r="N611" t="str">
        <v>Clothing</v>
      </c>
      <c r="O611">
        <v>10</v>
      </c>
      <c r="P611">
        <v>3439.35</v>
      </c>
      <c r="Q611">
        <v>34393.5</v>
      </c>
    </row>
    <row r="612" spans="1:17">
      <c r="A612" s="4">
        <v>45044</v>
      </c>
      <c r="B612" t="s">
        <v>2041</v>
      </c>
      <c r="C612" t="s">
        <v>3056</v>
      </c>
      <c r="D612" t="s">
        <v>4240</v>
      </c>
      <c r="E612" t="s">
        <v>1514</v>
      </c>
      <c r="F612">
        <v>12</v>
      </c>
      <c r="G612">
        <v>1104.74</v>
      </c>
      <c r="H612">
        <v>13256.88</v>
      </c>
      <c r="J612">
        <v>45083</v>
      </c>
      <c r="K612" t="str">
        <v>South</v>
      </c>
      <c r="L612" t="str">
        <v>Karnataka</v>
      </c>
      <c r="M612" t="str">
        <v>Mysuru</v>
      </c>
      <c r="N612" t="str">
        <v>Furniture</v>
      </c>
      <c r="O612">
        <v>5</v>
      </c>
      <c r="P612">
        <v>975.39</v>
      </c>
      <c r="Q612">
        <v>4876.95</v>
      </c>
    </row>
    <row r="613" spans="1:17">
      <c r="A613" s="4">
        <v>45138</v>
      </c>
      <c r="B613" t="s">
        <v>2039</v>
      </c>
      <c r="C613" t="s">
        <v>3052</v>
      </c>
      <c r="D613" t="s">
        <v>4242</v>
      </c>
      <c r="E613" t="s">
        <v>1517</v>
      </c>
      <c r="F613">
        <v>14</v>
      </c>
      <c r="G613">
        <v>948.05</v>
      </c>
      <c r="H613">
        <v>13272.7</v>
      </c>
      <c r="J613">
        <v>45038</v>
      </c>
      <c r="K613" t="str">
        <v>South</v>
      </c>
      <c r="L613" t="str">
        <v>Karnataka</v>
      </c>
      <c r="M613" t="str">
        <v>Bengaluru</v>
      </c>
      <c r="N613" t="str">
        <v>Clothing</v>
      </c>
      <c r="O613">
        <v>1</v>
      </c>
      <c r="P613">
        <v>3964.08</v>
      </c>
      <c r="Q613">
        <v>3964.08</v>
      </c>
    </row>
    <row r="614" spans="1:17">
      <c r="A614" s="4">
        <v>44951</v>
      </c>
      <c r="B614" t="s">
        <v>2041</v>
      </c>
      <c r="C614" t="s">
        <v>3056</v>
      </c>
      <c r="D614" t="s">
        <v>4240</v>
      </c>
      <c r="E614" t="s">
        <v>1514</v>
      </c>
      <c r="F614">
        <v>4</v>
      </c>
      <c r="G614">
        <v>2625.31</v>
      </c>
      <c r="H614">
        <v>10501.24</v>
      </c>
      <c r="J614">
        <v>44931</v>
      </c>
      <c r="K614" t="str">
        <v>South</v>
      </c>
      <c r="L614" t="str">
        <v>Karnataka</v>
      </c>
      <c r="M614" t="str">
        <v>Bengaluru</v>
      </c>
      <c r="N614" t="str">
        <v>Furniture</v>
      </c>
      <c r="O614">
        <v>13</v>
      </c>
      <c r="P614">
        <v>914.82</v>
      </c>
      <c r="Q614">
        <v>11892.66</v>
      </c>
    </row>
    <row r="615" spans="1:17">
      <c r="A615" s="4">
        <v>45078</v>
      </c>
      <c r="B615" t="s">
        <v>2041</v>
      </c>
      <c r="C615" t="s">
        <v>3054</v>
      </c>
      <c r="D615" t="s">
        <v>4234</v>
      </c>
      <c r="E615" t="s">
        <v>1516</v>
      </c>
      <c r="F615">
        <v>12</v>
      </c>
      <c r="G615">
        <v>3785.29</v>
      </c>
      <c r="H615">
        <v>45423.48</v>
      </c>
      <c r="J615">
        <v>45274</v>
      </c>
      <c r="K615" t="str">
        <v>South</v>
      </c>
      <c r="L615" t="str">
        <v>Karnataka</v>
      </c>
      <c r="M615" t="str">
        <v>Hubli</v>
      </c>
      <c r="N615" t="str">
        <v>Clothing</v>
      </c>
      <c r="O615">
        <v>8</v>
      </c>
      <c r="P615">
        <v>1794.45</v>
      </c>
      <c r="Q615">
        <v>14355.6</v>
      </c>
    </row>
    <row r="616" spans="1:17">
      <c r="A616" s="4">
        <v>45226</v>
      </c>
      <c r="B616" t="s">
        <v>2041</v>
      </c>
      <c r="C616" t="s">
        <v>3056</v>
      </c>
      <c r="D616" t="s">
        <v>4240</v>
      </c>
      <c r="E616" t="s">
        <v>1518</v>
      </c>
      <c r="F616">
        <v>19</v>
      </c>
      <c r="G616">
        <v>2386.59</v>
      </c>
      <c r="H616">
        <v>45345.21</v>
      </c>
      <c r="J616">
        <v>45011</v>
      </c>
      <c r="K616" t="str">
        <v>South</v>
      </c>
      <c r="L616" t="str">
        <v>Karnataka</v>
      </c>
      <c r="M616" t="str">
        <v>Hubli</v>
      </c>
      <c r="N616" t="str">
        <v>Groceries</v>
      </c>
      <c r="O616">
        <v>17</v>
      </c>
      <c r="P616">
        <v>4825.24</v>
      </c>
      <c r="Q616">
        <v>82029.08</v>
      </c>
    </row>
    <row r="617" spans="1:17">
      <c r="A617" s="4">
        <v>45159</v>
      </c>
      <c r="B617" t="s">
        <v>2042</v>
      </c>
      <c r="C617" t="s">
        <v>3055</v>
      </c>
      <c r="D617" t="s">
        <v>4247</v>
      </c>
      <c r="E617" t="s">
        <v>1514</v>
      </c>
      <c r="F617">
        <v>20</v>
      </c>
      <c r="G617">
        <v>3438.25</v>
      </c>
      <c r="H617">
        <v>68765</v>
      </c>
      <c r="J617">
        <v>45019</v>
      </c>
      <c r="K617" t="str">
        <v>South</v>
      </c>
      <c r="L617" t="str">
        <v>Karnataka</v>
      </c>
      <c r="M617" t="str">
        <v>Hubli</v>
      </c>
      <c r="N617" t="str">
        <v>Groceries</v>
      </c>
      <c r="O617">
        <v>6</v>
      </c>
      <c r="P617">
        <v>3466.7</v>
      </c>
      <c r="Q617">
        <v>20800.2</v>
      </c>
    </row>
    <row r="618" spans="1:17">
      <c r="A618" s="4">
        <v>45183</v>
      </c>
      <c r="B618" t="s">
        <v>2041</v>
      </c>
      <c r="C618" t="s">
        <v>3054</v>
      </c>
      <c r="D618" t="s">
        <v>4239</v>
      </c>
      <c r="E618" t="s">
        <v>1516</v>
      </c>
      <c r="F618">
        <v>18</v>
      </c>
      <c r="G618">
        <v>4422.21</v>
      </c>
      <c r="H618">
        <v>79599.78</v>
      </c>
      <c r="J618">
        <v>45281</v>
      </c>
      <c r="K618" t="str">
        <v>South</v>
      </c>
      <c r="L618" t="str">
        <v>Karnataka</v>
      </c>
      <c r="M618" t="str">
        <v>Bengaluru</v>
      </c>
      <c r="N618" t="str">
        <v>Furniture</v>
      </c>
      <c r="O618">
        <v>4</v>
      </c>
      <c r="P618">
        <v>722.05</v>
      </c>
      <c r="Q618">
        <v>2888.2</v>
      </c>
    </row>
    <row r="619" spans="1:17">
      <c r="A619" s="4">
        <v>45037</v>
      </c>
      <c r="B619" t="s">
        <v>2041</v>
      </c>
      <c r="C619" t="s">
        <v>3054</v>
      </c>
      <c r="D619" t="s">
        <v>4239</v>
      </c>
      <c r="E619" t="s">
        <v>1518</v>
      </c>
      <c r="F619">
        <v>7</v>
      </c>
      <c r="G619">
        <v>299.68</v>
      </c>
      <c r="H619">
        <v>2097.7600000000002</v>
      </c>
      <c r="J619">
        <v>45189</v>
      </c>
      <c r="K619" t="str">
        <v>South</v>
      </c>
      <c r="L619" t="str">
        <v>Karnataka</v>
      </c>
      <c r="M619" t="str">
        <v>Mysuru</v>
      </c>
      <c r="N619" t="str">
        <v>Groceries</v>
      </c>
      <c r="O619">
        <v>15</v>
      </c>
      <c r="P619">
        <v>1259.1600000000001</v>
      </c>
      <c r="Q619">
        <v>18887.400000000001</v>
      </c>
    </row>
    <row r="620" spans="1:17">
      <c r="A620" s="4">
        <v>45182</v>
      </c>
      <c r="B620" t="s">
        <v>2039</v>
      </c>
      <c r="C620" t="s">
        <v>3053</v>
      </c>
      <c r="D620" t="s">
        <v>4238</v>
      </c>
      <c r="E620" t="s">
        <v>1516</v>
      </c>
      <c r="F620">
        <v>6</v>
      </c>
      <c r="G620">
        <v>3279.45</v>
      </c>
      <c r="H620">
        <v>19676.7</v>
      </c>
      <c r="J620">
        <v>45019</v>
      </c>
      <c r="K620" t="str">
        <v>South</v>
      </c>
      <c r="L620" t="str">
        <v>Karnataka</v>
      </c>
      <c r="M620" t="str">
        <v>Hubli</v>
      </c>
      <c r="N620" t="str">
        <v>Furniture</v>
      </c>
      <c r="O620">
        <v>14</v>
      </c>
      <c r="P620">
        <v>1658.39</v>
      </c>
      <c r="Q620">
        <v>23217.46</v>
      </c>
    </row>
    <row r="621" spans="1:17">
      <c r="A621" s="4">
        <v>45077</v>
      </c>
      <c r="B621" t="s">
        <v>2039</v>
      </c>
      <c r="C621" t="s">
        <v>3053</v>
      </c>
      <c r="D621" t="s">
        <v>4238</v>
      </c>
      <c r="E621" t="s">
        <v>4235</v>
      </c>
      <c r="F621">
        <v>4</v>
      </c>
      <c r="G621">
        <v>2298.98</v>
      </c>
      <c r="H621">
        <v>9195.92</v>
      </c>
      <c r="J621">
        <v>44963</v>
      </c>
      <c r="K621" t="str">
        <v>South</v>
      </c>
      <c r="L621" t="str">
        <v>Karnataka</v>
      </c>
      <c r="M621" t="str">
        <v>Bengaluru</v>
      </c>
      <c r="N621" t="str">
        <v>Stationery</v>
      </c>
      <c r="O621">
        <v>8</v>
      </c>
      <c r="P621">
        <v>2112.66</v>
      </c>
      <c r="Q621">
        <v>16901.28</v>
      </c>
    </row>
    <row r="622" spans="1:17">
      <c r="A622" s="4">
        <v>44942</v>
      </c>
      <c r="B622" t="s">
        <v>2041</v>
      </c>
      <c r="C622" t="s">
        <v>3054</v>
      </c>
      <c r="D622" t="s">
        <v>4236</v>
      </c>
      <c r="E622" t="s">
        <v>1516</v>
      </c>
      <c r="F622">
        <v>15</v>
      </c>
      <c r="G622">
        <v>2174.4499999999998</v>
      </c>
      <c r="H622">
        <v>32616.75</v>
      </c>
      <c r="J622">
        <v>45201</v>
      </c>
      <c r="K622" t="str">
        <v>South</v>
      </c>
      <c r="L622" t="str">
        <v>Karnataka</v>
      </c>
      <c r="M622" t="str">
        <v>Hubli</v>
      </c>
      <c r="N622" t="str">
        <v>Stationery</v>
      </c>
      <c r="O622">
        <v>9</v>
      </c>
      <c r="P622">
        <v>4781.72</v>
      </c>
      <c r="Q622">
        <v>43035.48</v>
      </c>
    </row>
    <row r="623" spans="1:17">
      <c r="A623" s="4">
        <v>45105</v>
      </c>
      <c r="B623" t="s">
        <v>2041</v>
      </c>
      <c r="C623" t="s">
        <v>3056</v>
      </c>
      <c r="D623" t="s">
        <v>4245</v>
      </c>
      <c r="E623" t="s">
        <v>4235</v>
      </c>
      <c r="F623">
        <v>10</v>
      </c>
      <c r="G623">
        <v>4761.1899999999996</v>
      </c>
      <c r="H623">
        <v>47611.9</v>
      </c>
      <c r="J623">
        <v>45012</v>
      </c>
      <c r="K623" t="str">
        <v>South</v>
      </c>
      <c r="L623" t="str">
        <v>Karnataka</v>
      </c>
      <c r="M623" t="str">
        <v>Bengaluru</v>
      </c>
      <c r="N623" t="str">
        <v>Clothing</v>
      </c>
      <c r="O623">
        <v>6</v>
      </c>
      <c r="P623">
        <v>4894.41</v>
      </c>
      <c r="Q623">
        <v>29366.46</v>
      </c>
    </row>
    <row r="624" spans="1:17">
      <c r="A624" s="4">
        <v>45290</v>
      </c>
      <c r="B624" t="s">
        <v>2039</v>
      </c>
      <c r="C624" t="s">
        <v>3053</v>
      </c>
      <c r="D624" t="s">
        <v>4232</v>
      </c>
      <c r="E624" t="s">
        <v>1516</v>
      </c>
      <c r="F624">
        <v>18</v>
      </c>
      <c r="G624">
        <v>1533.77</v>
      </c>
      <c r="H624">
        <v>27607.86</v>
      </c>
      <c r="J624">
        <v>45140</v>
      </c>
      <c r="K624" t="str">
        <v>South</v>
      </c>
      <c r="L624" t="str">
        <v>Karnataka</v>
      </c>
      <c r="M624" t="str">
        <v>Bengaluru</v>
      </c>
      <c r="N624" t="str">
        <v>Groceries</v>
      </c>
      <c r="O624">
        <v>16</v>
      </c>
      <c r="P624">
        <v>317.82</v>
      </c>
      <c r="Q624">
        <v>5085.12</v>
      </c>
    </row>
    <row r="625" spans="1:17">
      <c r="A625" s="4">
        <v>44973</v>
      </c>
      <c r="B625" t="s">
        <v>2039</v>
      </c>
      <c r="C625" t="s">
        <v>3052</v>
      </c>
      <c r="D625" t="s">
        <v>4242</v>
      </c>
      <c r="E625" t="s">
        <v>1518</v>
      </c>
      <c r="F625">
        <v>4</v>
      </c>
      <c r="G625">
        <v>2331.1</v>
      </c>
      <c r="H625">
        <v>9324.4</v>
      </c>
      <c r="J625">
        <v>45226</v>
      </c>
      <c r="K625" t="str">
        <v>West</v>
      </c>
      <c r="L625" t="str">
        <v>Gujarat</v>
      </c>
      <c r="M625" t="str">
        <v>Ahmedabad</v>
      </c>
      <c r="N625" t="str">
        <v>Stationery</v>
      </c>
      <c r="O625">
        <v>11</v>
      </c>
      <c r="P625">
        <v>255.3</v>
      </c>
      <c r="Q625">
        <v>2808.3</v>
      </c>
    </row>
    <row r="626" spans="1:17">
      <c r="A626" s="4">
        <v>44967</v>
      </c>
      <c r="B626" t="s">
        <v>2039</v>
      </c>
      <c r="C626" t="s">
        <v>3052</v>
      </c>
      <c r="D626" t="s">
        <v>4242</v>
      </c>
      <c r="E626" t="s">
        <v>1514</v>
      </c>
      <c r="F626">
        <v>12</v>
      </c>
      <c r="G626">
        <v>3443.54</v>
      </c>
      <c r="H626">
        <v>41322.480000000003</v>
      </c>
      <c r="J626">
        <v>45261</v>
      </c>
      <c r="K626" t="str">
        <v>West</v>
      </c>
      <c r="L626" t="str">
        <v>Gujarat</v>
      </c>
      <c r="M626" t="str">
        <v>Vadodara</v>
      </c>
      <c r="N626" t="str">
        <v>Clothing</v>
      </c>
      <c r="O626">
        <v>1</v>
      </c>
      <c r="P626">
        <v>4557.0600000000004</v>
      </c>
      <c r="Q626">
        <v>4557.0600000000004</v>
      </c>
    </row>
    <row r="627" spans="1:17">
      <c r="A627" s="4">
        <v>45163</v>
      </c>
      <c r="B627" t="s">
        <v>2041</v>
      </c>
      <c r="C627" t="s">
        <v>3056</v>
      </c>
      <c r="D627" t="s">
        <v>4233</v>
      </c>
      <c r="E627" t="s">
        <v>4235</v>
      </c>
      <c r="F627">
        <v>8</v>
      </c>
      <c r="G627">
        <v>3547.38</v>
      </c>
      <c r="H627">
        <v>28379.040000000001</v>
      </c>
      <c r="J627">
        <v>44972</v>
      </c>
      <c r="K627" t="str">
        <v>West</v>
      </c>
      <c r="L627" t="str">
        <v>Gujarat</v>
      </c>
      <c r="M627" t="str">
        <v>Ahmedabad</v>
      </c>
      <c r="N627" t="str">
        <v>Electronics</v>
      </c>
      <c r="O627">
        <v>10</v>
      </c>
      <c r="P627">
        <v>843.5</v>
      </c>
      <c r="Q627">
        <v>8435</v>
      </c>
    </row>
    <row r="628" spans="1:17">
      <c r="A628" s="4">
        <v>45043</v>
      </c>
      <c r="B628" t="s">
        <v>2039</v>
      </c>
      <c r="C628" t="s">
        <v>3052</v>
      </c>
      <c r="D628" t="s">
        <v>4244</v>
      </c>
      <c r="E628" t="s">
        <v>1518</v>
      </c>
      <c r="F628">
        <v>15</v>
      </c>
      <c r="G628">
        <v>866.62</v>
      </c>
      <c r="H628">
        <v>12999.3</v>
      </c>
      <c r="J628">
        <v>45095</v>
      </c>
      <c r="K628" t="str">
        <v>West</v>
      </c>
      <c r="L628" t="str">
        <v>Gujarat</v>
      </c>
      <c r="M628" t="str">
        <v>Vadodara</v>
      </c>
      <c r="N628" t="str">
        <v>Clothing</v>
      </c>
      <c r="O628">
        <v>5</v>
      </c>
      <c r="P628">
        <v>3860.73</v>
      </c>
      <c r="Q628">
        <v>19303.650000000001</v>
      </c>
    </row>
    <row r="629" spans="1:17">
      <c r="A629" s="4">
        <v>45134</v>
      </c>
      <c r="B629" t="s">
        <v>2039</v>
      </c>
      <c r="C629" t="s">
        <v>3053</v>
      </c>
      <c r="D629" t="s">
        <v>4238</v>
      </c>
      <c r="E629" t="s">
        <v>1514</v>
      </c>
      <c r="F629">
        <v>9</v>
      </c>
      <c r="G629">
        <v>1280.74</v>
      </c>
      <c r="H629">
        <v>11526.66</v>
      </c>
      <c r="J629">
        <v>45150</v>
      </c>
      <c r="K629" t="str">
        <v>West</v>
      </c>
      <c r="L629" t="str">
        <v>Gujarat</v>
      </c>
      <c r="M629" t="str">
        <v>Surat</v>
      </c>
      <c r="N629" t="str">
        <v>Clothing</v>
      </c>
      <c r="O629">
        <v>13</v>
      </c>
      <c r="P629">
        <v>2475.98</v>
      </c>
      <c r="Q629">
        <v>32187.74</v>
      </c>
    </row>
    <row r="630" spans="1:17">
      <c r="A630" s="4">
        <v>45287</v>
      </c>
      <c r="B630" t="s">
        <v>2041</v>
      </c>
      <c r="C630" t="s">
        <v>3056</v>
      </c>
      <c r="D630" t="s">
        <v>4233</v>
      </c>
      <c r="E630" t="s">
        <v>4235</v>
      </c>
      <c r="F630">
        <v>19</v>
      </c>
      <c r="G630">
        <v>2513.27</v>
      </c>
      <c r="H630">
        <v>47752.13</v>
      </c>
      <c r="J630">
        <v>45219</v>
      </c>
      <c r="K630" t="str">
        <v>West</v>
      </c>
      <c r="L630" t="str">
        <v>Gujarat</v>
      </c>
      <c r="M630" t="str">
        <v>Ahmedabad</v>
      </c>
      <c r="N630" t="str">
        <v>Electronics</v>
      </c>
      <c r="O630">
        <v>12</v>
      </c>
      <c r="P630">
        <v>2384.1</v>
      </c>
      <c r="Q630">
        <v>28609.200000000001</v>
      </c>
    </row>
    <row r="631" spans="1:17">
      <c r="A631" s="4">
        <v>44960</v>
      </c>
      <c r="B631" t="s">
        <v>2042</v>
      </c>
      <c r="C631" t="s">
        <v>3055</v>
      </c>
      <c r="D631" t="s">
        <v>4247</v>
      </c>
      <c r="E631" t="s">
        <v>1516</v>
      </c>
      <c r="F631">
        <v>14</v>
      </c>
      <c r="G631">
        <v>2371.85</v>
      </c>
      <c r="H631">
        <v>33205.9</v>
      </c>
      <c r="J631">
        <v>45017</v>
      </c>
      <c r="K631" t="str">
        <v>West</v>
      </c>
      <c r="L631" t="str">
        <v>Gujarat</v>
      </c>
      <c r="M631" t="str">
        <v>Vadodara</v>
      </c>
      <c r="N631" t="str">
        <v>Stationery</v>
      </c>
      <c r="O631">
        <v>2</v>
      </c>
      <c r="P631">
        <v>3037.55</v>
      </c>
      <c r="Q631">
        <v>6075.1</v>
      </c>
    </row>
    <row r="632" spans="1:17">
      <c r="A632" s="4">
        <v>45083</v>
      </c>
      <c r="B632" t="s">
        <v>2041</v>
      </c>
      <c r="C632" t="s">
        <v>3056</v>
      </c>
      <c r="D632" t="s">
        <v>4233</v>
      </c>
      <c r="E632" t="s">
        <v>1516</v>
      </c>
      <c r="F632">
        <v>9</v>
      </c>
      <c r="G632">
        <v>2438.9899999999998</v>
      </c>
      <c r="H632">
        <v>21950.91</v>
      </c>
      <c r="J632">
        <v>45189</v>
      </c>
      <c r="K632" t="str">
        <v>West</v>
      </c>
      <c r="L632" t="str">
        <v>Gujarat</v>
      </c>
      <c r="M632" t="str">
        <v>Surat</v>
      </c>
      <c r="N632" t="str">
        <v>Furniture</v>
      </c>
      <c r="O632">
        <v>8</v>
      </c>
      <c r="P632">
        <v>285.94</v>
      </c>
      <c r="Q632">
        <v>2287.52</v>
      </c>
    </row>
    <row r="633" spans="1:17">
      <c r="A633" s="4">
        <v>45086</v>
      </c>
      <c r="B633" t="s">
        <v>2041</v>
      </c>
      <c r="C633" t="s">
        <v>3056</v>
      </c>
      <c r="D633" t="s">
        <v>4233</v>
      </c>
      <c r="E633" t="s">
        <v>1517</v>
      </c>
      <c r="F633">
        <v>19</v>
      </c>
      <c r="G633">
        <v>3044.32</v>
      </c>
      <c r="H633">
        <v>57842.080000000002</v>
      </c>
      <c r="J633">
        <v>45021</v>
      </c>
      <c r="K633" t="str">
        <v>West</v>
      </c>
      <c r="L633" t="str">
        <v>Gujarat</v>
      </c>
      <c r="M633" t="str">
        <v>Vadodara</v>
      </c>
      <c r="N633" t="str">
        <v>Groceries</v>
      </c>
      <c r="O633">
        <v>8</v>
      </c>
      <c r="P633">
        <v>1185.17</v>
      </c>
      <c r="Q633">
        <v>9481.36</v>
      </c>
    </row>
    <row r="634" spans="1:17">
      <c r="A634" s="4">
        <v>45007</v>
      </c>
      <c r="B634" t="s">
        <v>2039</v>
      </c>
      <c r="C634" t="s">
        <v>3052</v>
      </c>
      <c r="D634" t="s">
        <v>4241</v>
      </c>
      <c r="E634" t="s">
        <v>1518</v>
      </c>
      <c r="F634">
        <v>3</v>
      </c>
      <c r="G634">
        <v>2880.4</v>
      </c>
      <c r="H634">
        <v>8641.2000000000007</v>
      </c>
      <c r="J634">
        <v>45177</v>
      </c>
      <c r="K634" t="str">
        <v>West</v>
      </c>
      <c r="L634" t="str">
        <v>Gujarat</v>
      </c>
      <c r="M634" t="str">
        <v>Ahmedabad</v>
      </c>
      <c r="N634" t="str">
        <v>Furniture</v>
      </c>
      <c r="O634">
        <v>18</v>
      </c>
      <c r="P634">
        <v>1376.52</v>
      </c>
      <c r="Q634">
        <v>24777.360000000001</v>
      </c>
    </row>
    <row r="635" spans="1:17">
      <c r="A635" s="4">
        <v>45260</v>
      </c>
      <c r="B635" t="s">
        <v>2041</v>
      </c>
      <c r="C635" t="s">
        <v>3056</v>
      </c>
      <c r="D635" t="s">
        <v>4245</v>
      </c>
      <c r="E635" t="s">
        <v>1516</v>
      </c>
      <c r="F635">
        <v>2</v>
      </c>
      <c r="G635">
        <v>2087.14</v>
      </c>
      <c r="H635">
        <v>4174.28</v>
      </c>
      <c r="J635">
        <v>44978</v>
      </c>
      <c r="K635" t="str">
        <v>West</v>
      </c>
      <c r="L635" t="str">
        <v>Gujarat</v>
      </c>
      <c r="M635" t="str">
        <v>Ahmedabad</v>
      </c>
      <c r="N635" t="str">
        <v>Stationery</v>
      </c>
      <c r="O635">
        <v>13</v>
      </c>
      <c r="P635">
        <v>2665.15</v>
      </c>
      <c r="Q635">
        <v>34646.949999999997</v>
      </c>
    </row>
    <row r="636" spans="1:17">
      <c r="A636" s="4">
        <v>44993</v>
      </c>
      <c r="B636" t="s">
        <v>2039</v>
      </c>
      <c r="C636" t="s">
        <v>3053</v>
      </c>
      <c r="D636" t="s">
        <v>4238</v>
      </c>
      <c r="E636" t="s">
        <v>4235</v>
      </c>
      <c r="F636">
        <v>14</v>
      </c>
      <c r="G636">
        <v>1694.59</v>
      </c>
      <c r="H636">
        <v>23724.26</v>
      </c>
      <c r="J636">
        <v>45247</v>
      </c>
      <c r="K636" t="str">
        <v>West</v>
      </c>
      <c r="L636" t="str">
        <v>Gujarat</v>
      </c>
      <c r="M636" t="str">
        <v>Surat</v>
      </c>
      <c r="N636" t="str">
        <v>Electronics</v>
      </c>
      <c r="O636">
        <v>19</v>
      </c>
      <c r="P636">
        <v>1809.9</v>
      </c>
      <c r="Q636">
        <v>34388.1</v>
      </c>
    </row>
    <row r="637" spans="1:17">
      <c r="A637" s="4">
        <v>45025</v>
      </c>
      <c r="B637" t="s">
        <v>2039</v>
      </c>
      <c r="C637" t="s">
        <v>3052</v>
      </c>
      <c r="D637" t="s">
        <v>4242</v>
      </c>
      <c r="E637" t="s">
        <v>1516</v>
      </c>
      <c r="F637">
        <v>5</v>
      </c>
      <c r="G637">
        <v>4182.07</v>
      </c>
      <c r="H637">
        <v>20910.349999999999</v>
      </c>
      <c r="J637">
        <v>45027</v>
      </c>
      <c r="K637" t="str">
        <v>West</v>
      </c>
      <c r="L637" t="str">
        <v>Gujarat</v>
      </c>
      <c r="M637" t="str">
        <v>Vadodara</v>
      </c>
      <c r="N637" t="str">
        <v>Groceries</v>
      </c>
      <c r="O637">
        <v>6</v>
      </c>
      <c r="P637">
        <v>4042.16</v>
      </c>
      <c r="Q637">
        <v>24252.959999999999</v>
      </c>
    </row>
    <row r="638" spans="1:17">
      <c r="A638" s="4">
        <v>44980</v>
      </c>
      <c r="B638" t="s">
        <v>2039</v>
      </c>
      <c r="C638" t="s">
        <v>3053</v>
      </c>
      <c r="D638" t="s">
        <v>4232</v>
      </c>
      <c r="E638" t="s">
        <v>4235</v>
      </c>
      <c r="F638">
        <v>20</v>
      </c>
      <c r="G638">
        <v>4638.2</v>
      </c>
      <c r="H638">
        <v>92764</v>
      </c>
      <c r="J638">
        <v>45266</v>
      </c>
      <c r="K638" t="str">
        <v>West</v>
      </c>
      <c r="L638" t="str">
        <v>Gujarat</v>
      </c>
      <c r="M638" t="str">
        <v>Vadodara</v>
      </c>
      <c r="N638" t="str">
        <v>Furniture</v>
      </c>
      <c r="O638">
        <v>14</v>
      </c>
      <c r="P638">
        <v>4839.1099999999997</v>
      </c>
      <c r="Q638">
        <v>67747.539999999994</v>
      </c>
    </row>
    <row r="639" spans="1:17">
      <c r="A639" s="4">
        <v>45226</v>
      </c>
      <c r="B639" t="s">
        <v>2039</v>
      </c>
      <c r="C639" t="s">
        <v>3053</v>
      </c>
      <c r="D639" t="s">
        <v>4243</v>
      </c>
      <c r="E639" t="s">
        <v>4235</v>
      </c>
      <c r="F639">
        <v>1</v>
      </c>
      <c r="G639">
        <v>1999.98</v>
      </c>
      <c r="H639">
        <v>1999.98</v>
      </c>
      <c r="J639">
        <v>45137</v>
      </c>
      <c r="K639" t="str">
        <v>West</v>
      </c>
      <c r="L639" t="str">
        <v>Gujarat</v>
      </c>
      <c r="M639" t="str">
        <v>Surat</v>
      </c>
      <c r="N639" t="str">
        <v>Electronics</v>
      </c>
      <c r="O639">
        <v>11</v>
      </c>
      <c r="P639">
        <v>1798.54</v>
      </c>
      <c r="Q639">
        <v>19783.939999999999</v>
      </c>
    </row>
    <row r="640" spans="1:17">
      <c r="A640" s="4">
        <v>45212</v>
      </c>
      <c r="B640" t="s">
        <v>2039</v>
      </c>
      <c r="C640" t="s">
        <v>3052</v>
      </c>
      <c r="D640" t="s">
        <v>4242</v>
      </c>
      <c r="E640" t="s">
        <v>1516</v>
      </c>
      <c r="F640">
        <v>14</v>
      </c>
      <c r="G640">
        <v>3931.74</v>
      </c>
      <c r="H640">
        <v>55044.36</v>
      </c>
      <c r="J640">
        <v>45175</v>
      </c>
      <c r="K640" t="str">
        <v>West</v>
      </c>
      <c r="L640" t="str">
        <v>Gujarat</v>
      </c>
      <c r="M640" t="str">
        <v>Vadodara</v>
      </c>
      <c r="N640" t="str">
        <v>Clothing</v>
      </c>
      <c r="O640">
        <v>10</v>
      </c>
      <c r="P640">
        <v>3205.57</v>
      </c>
      <c r="Q640">
        <v>32055.7</v>
      </c>
    </row>
    <row r="641" spans="1:17">
      <c r="A641" s="4">
        <v>45049</v>
      </c>
      <c r="B641" t="s">
        <v>2041</v>
      </c>
      <c r="C641" t="s">
        <v>3056</v>
      </c>
      <c r="D641" t="s">
        <v>4240</v>
      </c>
      <c r="E641" t="s">
        <v>4235</v>
      </c>
      <c r="F641">
        <v>5</v>
      </c>
      <c r="G641">
        <v>3898.88</v>
      </c>
      <c r="H641">
        <v>19494.400000000001</v>
      </c>
      <c r="J641">
        <v>45078</v>
      </c>
      <c r="K641" t="str">
        <v>West</v>
      </c>
      <c r="L641" t="str">
        <v>Gujarat</v>
      </c>
      <c r="M641" t="str">
        <v>Surat</v>
      </c>
      <c r="N641" t="str">
        <v>Groceries</v>
      </c>
      <c r="O641">
        <v>15</v>
      </c>
      <c r="P641">
        <v>2586.8000000000002</v>
      </c>
      <c r="Q641">
        <v>38802</v>
      </c>
    </row>
    <row r="642" spans="1:17">
      <c r="A642" s="4">
        <v>44999</v>
      </c>
      <c r="B642" t="s">
        <v>2041</v>
      </c>
      <c r="C642" t="s">
        <v>3054</v>
      </c>
      <c r="D642" t="s">
        <v>4239</v>
      </c>
      <c r="E642" t="s">
        <v>1518</v>
      </c>
      <c r="F642">
        <v>19</v>
      </c>
      <c r="G642">
        <v>4134.01</v>
      </c>
      <c r="H642">
        <v>78546.19</v>
      </c>
      <c r="J642">
        <v>45183</v>
      </c>
      <c r="K642" t="str">
        <v>West</v>
      </c>
      <c r="L642" t="str">
        <v>Gujarat</v>
      </c>
      <c r="M642" t="str">
        <v>Surat</v>
      </c>
      <c r="N642" t="str">
        <v>Stationery</v>
      </c>
      <c r="O642">
        <v>3</v>
      </c>
      <c r="P642">
        <v>4195.66</v>
      </c>
      <c r="Q642">
        <v>12586.98</v>
      </c>
    </row>
    <row r="643" spans="1:17">
      <c r="A643" s="4">
        <v>45199</v>
      </c>
      <c r="B643" t="s">
        <v>2039</v>
      </c>
      <c r="C643" t="s">
        <v>3052</v>
      </c>
      <c r="D643" t="s">
        <v>4242</v>
      </c>
      <c r="E643" t="s">
        <v>1514</v>
      </c>
      <c r="F643">
        <v>1</v>
      </c>
      <c r="G643">
        <v>2571.59</v>
      </c>
      <c r="H643">
        <v>2571.59</v>
      </c>
      <c r="J643">
        <v>45009</v>
      </c>
      <c r="K643" t="str">
        <v>West</v>
      </c>
      <c r="L643" t="str">
        <v>Gujarat</v>
      </c>
      <c r="M643" t="str">
        <v>Surat</v>
      </c>
      <c r="N643" t="str">
        <v>Groceries</v>
      </c>
      <c r="O643">
        <v>11</v>
      </c>
      <c r="P643">
        <v>1435.18</v>
      </c>
      <c r="Q643">
        <v>15786.98</v>
      </c>
    </row>
    <row r="644" spans="1:17">
      <c r="A644" s="4">
        <v>45206</v>
      </c>
      <c r="B644" t="s">
        <v>2039</v>
      </c>
      <c r="C644" t="s">
        <v>3052</v>
      </c>
      <c r="D644" t="s">
        <v>4241</v>
      </c>
      <c r="E644" t="s">
        <v>4235</v>
      </c>
      <c r="F644">
        <v>1</v>
      </c>
      <c r="G644">
        <v>1286.1099999999999</v>
      </c>
      <c r="H644">
        <v>1286.1099999999999</v>
      </c>
      <c r="J644">
        <v>45274</v>
      </c>
      <c r="K644" t="str">
        <v>West</v>
      </c>
      <c r="L644" t="str">
        <v>Gujarat</v>
      </c>
      <c r="M644" t="str">
        <v>Surat</v>
      </c>
      <c r="N644" t="str">
        <v>Furniture</v>
      </c>
      <c r="O644">
        <v>11</v>
      </c>
      <c r="P644">
        <v>4188.37</v>
      </c>
      <c r="Q644">
        <v>46072.07</v>
      </c>
    </row>
    <row r="645" spans="1:17">
      <c r="A645" s="4">
        <v>45268</v>
      </c>
      <c r="B645" t="s">
        <v>2041</v>
      </c>
      <c r="C645" t="s">
        <v>3056</v>
      </c>
      <c r="D645" t="s">
        <v>4245</v>
      </c>
      <c r="E645" t="s">
        <v>1514</v>
      </c>
      <c r="F645">
        <v>5</v>
      </c>
      <c r="G645">
        <v>1372.78</v>
      </c>
      <c r="H645">
        <v>6863.9</v>
      </c>
      <c r="J645">
        <v>45154</v>
      </c>
      <c r="K645" t="str">
        <v>West</v>
      </c>
      <c r="L645" t="str">
        <v>Gujarat</v>
      </c>
      <c r="M645" t="str">
        <v>Surat</v>
      </c>
      <c r="N645" t="str">
        <v>Furniture</v>
      </c>
      <c r="O645">
        <v>11</v>
      </c>
      <c r="P645">
        <v>2522.63</v>
      </c>
      <c r="Q645">
        <v>27748.93</v>
      </c>
    </row>
    <row r="646" spans="1:17">
      <c r="A646" s="4">
        <v>45215</v>
      </c>
      <c r="B646" t="s">
        <v>2039</v>
      </c>
      <c r="C646" t="s">
        <v>3052</v>
      </c>
      <c r="D646" t="s">
        <v>4242</v>
      </c>
      <c r="E646" t="s">
        <v>1516</v>
      </c>
      <c r="F646">
        <v>2</v>
      </c>
      <c r="G646">
        <v>1673.1</v>
      </c>
      <c r="H646">
        <v>3346.2</v>
      </c>
      <c r="J646">
        <v>45188</v>
      </c>
      <c r="K646" t="str">
        <v>West</v>
      </c>
      <c r="L646" t="str">
        <v>Gujarat</v>
      </c>
      <c r="M646" t="str">
        <v>Vadodara</v>
      </c>
      <c r="N646" t="str">
        <v>Electronics</v>
      </c>
      <c r="O646">
        <v>19</v>
      </c>
      <c r="P646">
        <v>2493.0300000000002</v>
      </c>
      <c r="Q646">
        <v>47367.57</v>
      </c>
    </row>
    <row r="647" spans="1:17">
      <c r="A647" s="4">
        <v>45028</v>
      </c>
      <c r="B647" t="s">
        <v>2039</v>
      </c>
      <c r="C647" t="s">
        <v>3053</v>
      </c>
      <c r="D647" t="s">
        <v>4238</v>
      </c>
      <c r="E647" t="s">
        <v>1514</v>
      </c>
      <c r="F647">
        <v>7</v>
      </c>
      <c r="G647">
        <v>1576.4</v>
      </c>
      <c r="H647">
        <v>11034.8</v>
      </c>
      <c r="J647">
        <v>44952</v>
      </c>
      <c r="K647" t="str">
        <v>West</v>
      </c>
      <c r="L647" t="str">
        <v>Gujarat</v>
      </c>
      <c r="M647" t="str">
        <v>Ahmedabad</v>
      </c>
      <c r="N647" t="str">
        <v>Electronics</v>
      </c>
      <c r="O647">
        <v>13</v>
      </c>
      <c r="P647">
        <v>1753.48</v>
      </c>
      <c r="Q647">
        <v>22795.24</v>
      </c>
    </row>
    <row r="648" spans="1:17">
      <c r="A648" s="4">
        <v>45162</v>
      </c>
      <c r="B648" t="s">
        <v>2039</v>
      </c>
      <c r="C648" t="s">
        <v>3052</v>
      </c>
      <c r="D648" t="s">
        <v>4242</v>
      </c>
      <c r="E648" t="s">
        <v>1514</v>
      </c>
      <c r="F648">
        <v>3</v>
      </c>
      <c r="G648">
        <v>403.5</v>
      </c>
      <c r="H648">
        <v>1210.5</v>
      </c>
      <c r="J648">
        <v>45249</v>
      </c>
      <c r="K648" t="str">
        <v>West</v>
      </c>
      <c r="L648" t="str">
        <v>Gujarat</v>
      </c>
      <c r="M648" t="str">
        <v>Vadodara</v>
      </c>
      <c r="N648" t="str">
        <v>Stationery</v>
      </c>
      <c r="O648">
        <v>12</v>
      </c>
      <c r="P648">
        <v>186.62</v>
      </c>
      <c r="Q648">
        <v>2239.44</v>
      </c>
    </row>
    <row r="649" spans="1:17">
      <c r="A649" s="4">
        <v>45193</v>
      </c>
      <c r="B649" t="s">
        <v>2039</v>
      </c>
      <c r="C649" t="s">
        <v>3053</v>
      </c>
      <c r="D649" t="s">
        <v>4232</v>
      </c>
      <c r="E649" t="s">
        <v>4235</v>
      </c>
      <c r="F649">
        <v>10</v>
      </c>
      <c r="G649">
        <v>2691.21</v>
      </c>
      <c r="H649">
        <v>26912.1</v>
      </c>
      <c r="J649">
        <v>45096</v>
      </c>
      <c r="K649" t="str">
        <v>West</v>
      </c>
      <c r="L649" t="str">
        <v>Gujarat</v>
      </c>
      <c r="M649" t="str">
        <v>Surat</v>
      </c>
      <c r="N649" t="str">
        <v>Stationery</v>
      </c>
      <c r="O649">
        <v>13</v>
      </c>
      <c r="P649">
        <v>1767.86</v>
      </c>
      <c r="Q649">
        <v>22982.18</v>
      </c>
    </row>
    <row r="650" spans="1:17">
      <c r="A650" s="4">
        <v>44985</v>
      </c>
      <c r="B650" t="s">
        <v>2041</v>
      </c>
      <c r="C650" t="s">
        <v>3056</v>
      </c>
      <c r="D650" t="s">
        <v>4245</v>
      </c>
      <c r="E650" t="s">
        <v>1514</v>
      </c>
      <c r="F650">
        <v>8</v>
      </c>
      <c r="G650">
        <v>372.22</v>
      </c>
      <c r="H650">
        <v>2977.76</v>
      </c>
      <c r="J650">
        <v>45258</v>
      </c>
      <c r="K650" t="str">
        <v>West</v>
      </c>
      <c r="L650" t="str">
        <v>Gujarat</v>
      </c>
      <c r="M650" t="str">
        <v>Surat</v>
      </c>
      <c r="N650" t="str">
        <v>Furniture</v>
      </c>
      <c r="O650">
        <v>20</v>
      </c>
      <c r="P650">
        <v>4066.74</v>
      </c>
      <c r="Q650">
        <v>81334.8</v>
      </c>
    </row>
    <row r="651" spans="1:17">
      <c r="A651" s="4">
        <v>44993</v>
      </c>
      <c r="B651" t="s">
        <v>2041</v>
      </c>
      <c r="C651" t="s">
        <v>3054</v>
      </c>
      <c r="D651" t="s">
        <v>4234</v>
      </c>
      <c r="E651" t="s">
        <v>1514</v>
      </c>
      <c r="F651">
        <v>19</v>
      </c>
      <c r="G651">
        <v>4642.84</v>
      </c>
      <c r="H651">
        <v>88213.96</v>
      </c>
      <c r="J651">
        <v>45214</v>
      </c>
      <c r="K651" t="str">
        <v>West</v>
      </c>
      <c r="L651" t="str">
        <v>Gujarat</v>
      </c>
      <c r="M651" t="str">
        <v>Surat</v>
      </c>
      <c r="N651" t="str">
        <v>Clothing</v>
      </c>
      <c r="O651">
        <v>1</v>
      </c>
      <c r="P651">
        <v>3658.84</v>
      </c>
      <c r="Q651">
        <v>3658.84</v>
      </c>
    </row>
    <row r="652" spans="1:17">
      <c r="A652" s="4">
        <v>44962</v>
      </c>
      <c r="B652" t="s">
        <v>2041</v>
      </c>
      <c r="C652" t="s">
        <v>3054</v>
      </c>
      <c r="D652" t="s">
        <v>4236</v>
      </c>
      <c r="E652" t="s">
        <v>1517</v>
      </c>
      <c r="F652">
        <v>20</v>
      </c>
      <c r="G652">
        <v>2860.11</v>
      </c>
      <c r="H652">
        <v>57202.2</v>
      </c>
      <c r="J652">
        <v>45239</v>
      </c>
      <c r="K652" t="str">
        <v>West</v>
      </c>
      <c r="L652" t="str">
        <v>Gujarat</v>
      </c>
      <c r="M652" t="str">
        <v>Vadodara</v>
      </c>
      <c r="N652" t="str">
        <v>Electronics</v>
      </c>
      <c r="O652">
        <v>7</v>
      </c>
      <c r="P652">
        <v>1729.24</v>
      </c>
      <c r="Q652">
        <v>12104.68</v>
      </c>
    </row>
    <row r="653" spans="1:17">
      <c r="A653" s="4">
        <v>44950</v>
      </c>
      <c r="B653" t="s">
        <v>2042</v>
      </c>
      <c r="C653" t="s">
        <v>3055</v>
      </c>
      <c r="D653" t="s">
        <v>4237</v>
      </c>
      <c r="E653" t="s">
        <v>1514</v>
      </c>
      <c r="F653">
        <v>8</v>
      </c>
      <c r="G653">
        <v>4986.3100000000004</v>
      </c>
      <c r="H653">
        <v>39890.480000000003</v>
      </c>
      <c r="J653">
        <v>45077</v>
      </c>
      <c r="K653" t="str">
        <v>West</v>
      </c>
      <c r="L653" t="str">
        <v>Gujarat</v>
      </c>
      <c r="M653" t="str">
        <v>Vadodara</v>
      </c>
      <c r="N653" t="str">
        <v>Clothing</v>
      </c>
      <c r="O653">
        <v>19</v>
      </c>
      <c r="P653">
        <v>1641.98</v>
      </c>
      <c r="Q653">
        <v>31197.62</v>
      </c>
    </row>
    <row r="654" spans="1:17">
      <c r="A654" s="4">
        <v>45016</v>
      </c>
      <c r="B654" t="s">
        <v>2039</v>
      </c>
      <c r="C654" t="s">
        <v>3052</v>
      </c>
      <c r="D654" t="s">
        <v>4244</v>
      </c>
      <c r="E654" t="s">
        <v>1518</v>
      </c>
      <c r="F654">
        <v>3</v>
      </c>
      <c r="G654">
        <v>4888.03</v>
      </c>
      <c r="H654">
        <v>14664.09</v>
      </c>
      <c r="J654">
        <v>45283</v>
      </c>
      <c r="K654" t="str">
        <v>West</v>
      </c>
      <c r="L654" t="str">
        <v>Gujarat</v>
      </c>
      <c r="M654" t="str">
        <v>Ahmedabad</v>
      </c>
      <c r="N654" t="str">
        <v>Electronics</v>
      </c>
      <c r="O654">
        <v>14</v>
      </c>
      <c r="P654">
        <v>1215.6199999999999</v>
      </c>
      <c r="Q654">
        <v>17018.68</v>
      </c>
    </row>
    <row r="655" spans="1:17">
      <c r="A655" s="4">
        <v>45142</v>
      </c>
      <c r="B655" t="s">
        <v>2042</v>
      </c>
      <c r="C655" t="s">
        <v>3055</v>
      </c>
      <c r="D655" t="s">
        <v>4246</v>
      </c>
      <c r="E655" t="s">
        <v>4235</v>
      </c>
      <c r="F655">
        <v>11</v>
      </c>
      <c r="G655">
        <v>3011.73</v>
      </c>
      <c r="H655">
        <v>33129.03</v>
      </c>
      <c r="J655">
        <v>44929</v>
      </c>
      <c r="K655" t="str">
        <v>West</v>
      </c>
      <c r="L655" t="str">
        <v>Gujarat</v>
      </c>
      <c r="M655" t="str">
        <v>Ahmedabad</v>
      </c>
      <c r="N655" t="str">
        <v>Furniture</v>
      </c>
      <c r="O655">
        <v>11</v>
      </c>
      <c r="P655">
        <v>4205.55</v>
      </c>
      <c r="Q655">
        <v>46261.05</v>
      </c>
    </row>
    <row r="656" spans="1:17">
      <c r="A656" s="4">
        <v>45264</v>
      </c>
      <c r="B656" t="s">
        <v>2039</v>
      </c>
      <c r="C656" t="s">
        <v>3052</v>
      </c>
      <c r="D656" t="s">
        <v>4241</v>
      </c>
      <c r="E656" t="s">
        <v>1518</v>
      </c>
      <c r="F656">
        <v>16</v>
      </c>
      <c r="G656">
        <v>3082.84</v>
      </c>
      <c r="H656">
        <v>49325.440000000002</v>
      </c>
      <c r="J656">
        <v>45285</v>
      </c>
      <c r="K656" t="str">
        <v>West</v>
      </c>
      <c r="L656" t="str">
        <v>Gujarat</v>
      </c>
      <c r="M656" t="str">
        <v>Vadodara</v>
      </c>
      <c r="N656" t="str">
        <v>Stationery</v>
      </c>
      <c r="O656">
        <v>2</v>
      </c>
      <c r="P656">
        <v>2171.79</v>
      </c>
      <c r="Q656">
        <v>4343.58</v>
      </c>
    </row>
    <row r="657" spans="1:17">
      <c r="A657" s="4">
        <v>45253</v>
      </c>
      <c r="B657" t="s">
        <v>2039</v>
      </c>
      <c r="C657" t="s">
        <v>3053</v>
      </c>
      <c r="D657" t="s">
        <v>4238</v>
      </c>
      <c r="E657" t="s">
        <v>1516</v>
      </c>
      <c r="F657">
        <v>6</v>
      </c>
      <c r="G657">
        <v>4908.9799999999996</v>
      </c>
      <c r="H657">
        <v>29453.88</v>
      </c>
      <c r="J657">
        <v>45104</v>
      </c>
      <c r="K657" t="str">
        <v>West</v>
      </c>
      <c r="L657" t="str">
        <v>Gujarat</v>
      </c>
      <c r="M657" t="str">
        <v>Vadodara</v>
      </c>
      <c r="N657" t="str">
        <v>Groceries</v>
      </c>
      <c r="O657">
        <v>6</v>
      </c>
      <c r="P657">
        <v>1985.97</v>
      </c>
      <c r="Q657">
        <v>11915.82</v>
      </c>
    </row>
    <row r="658" spans="1:17">
      <c r="A658" s="4">
        <v>44976</v>
      </c>
      <c r="B658" t="s">
        <v>2039</v>
      </c>
      <c r="C658" t="s">
        <v>3052</v>
      </c>
      <c r="D658" t="s">
        <v>4241</v>
      </c>
      <c r="E658" t="s">
        <v>4235</v>
      </c>
      <c r="F658">
        <v>16</v>
      </c>
      <c r="G658">
        <v>1514.31</v>
      </c>
      <c r="H658">
        <v>24228.959999999999</v>
      </c>
      <c r="J658">
        <v>45162</v>
      </c>
      <c r="K658" t="str">
        <v>West</v>
      </c>
      <c r="L658" t="str">
        <v>Gujarat</v>
      </c>
      <c r="M658" t="str">
        <v>Vadodara</v>
      </c>
      <c r="N658" t="str">
        <v>Clothing</v>
      </c>
      <c r="O658">
        <v>16</v>
      </c>
      <c r="P658">
        <v>2666.78</v>
      </c>
      <c r="Q658">
        <v>42668.480000000003</v>
      </c>
    </row>
    <row r="659" spans="1:17">
      <c r="A659" s="4">
        <v>45016</v>
      </c>
      <c r="B659" t="s">
        <v>2041</v>
      </c>
      <c r="C659" t="s">
        <v>3056</v>
      </c>
      <c r="D659" t="s">
        <v>4240</v>
      </c>
      <c r="E659" t="s">
        <v>1514</v>
      </c>
      <c r="F659">
        <v>18</v>
      </c>
      <c r="G659">
        <v>4450.2299999999996</v>
      </c>
      <c r="H659">
        <v>80104.14</v>
      </c>
      <c r="J659">
        <v>44976</v>
      </c>
      <c r="K659" t="str">
        <v>West</v>
      </c>
      <c r="L659" t="str">
        <v>Gujarat</v>
      </c>
      <c r="M659" t="str">
        <v>Surat</v>
      </c>
      <c r="N659" t="str">
        <v>Clothing</v>
      </c>
      <c r="O659">
        <v>19</v>
      </c>
      <c r="P659">
        <v>3649.75</v>
      </c>
      <c r="Q659">
        <v>69345.25</v>
      </c>
    </row>
    <row r="660" spans="1:17">
      <c r="A660" s="4">
        <v>44965</v>
      </c>
      <c r="B660" t="s">
        <v>2039</v>
      </c>
      <c r="C660" t="s">
        <v>3052</v>
      </c>
      <c r="D660" t="s">
        <v>4242</v>
      </c>
      <c r="E660" t="s">
        <v>1517</v>
      </c>
      <c r="F660">
        <v>15</v>
      </c>
      <c r="G660">
        <v>4678.57</v>
      </c>
      <c r="H660">
        <v>70178.55</v>
      </c>
      <c r="J660">
        <v>45013</v>
      </c>
      <c r="K660" t="str">
        <v>West</v>
      </c>
      <c r="L660" t="str">
        <v>Gujarat</v>
      </c>
      <c r="M660" t="str">
        <v>Vadodara</v>
      </c>
      <c r="N660" t="str">
        <v>Clothing</v>
      </c>
      <c r="O660">
        <v>10</v>
      </c>
      <c r="P660">
        <v>4718.03</v>
      </c>
      <c r="Q660">
        <v>47180.3</v>
      </c>
    </row>
    <row r="661" spans="1:17">
      <c r="A661" s="4">
        <v>45116</v>
      </c>
      <c r="B661" t="s">
        <v>2039</v>
      </c>
      <c r="C661" t="s">
        <v>3053</v>
      </c>
      <c r="D661" t="s">
        <v>4243</v>
      </c>
      <c r="E661" t="s">
        <v>1514</v>
      </c>
      <c r="F661">
        <v>18</v>
      </c>
      <c r="G661">
        <v>1177.8</v>
      </c>
      <c r="H661">
        <v>21200.400000000001</v>
      </c>
      <c r="J661">
        <v>44942</v>
      </c>
      <c r="K661" t="str">
        <v>West</v>
      </c>
      <c r="L661" t="str">
        <v>Gujarat</v>
      </c>
      <c r="M661" t="str">
        <v>Surat</v>
      </c>
      <c r="N661" t="str">
        <v>Electronics</v>
      </c>
      <c r="O661">
        <v>18</v>
      </c>
      <c r="P661">
        <v>3561.06</v>
      </c>
      <c r="Q661">
        <v>64099.08</v>
      </c>
    </row>
    <row r="662" spans="1:17">
      <c r="A662" s="4">
        <v>44934</v>
      </c>
      <c r="B662" t="s">
        <v>2039</v>
      </c>
      <c r="C662" t="s">
        <v>3052</v>
      </c>
      <c r="D662" t="s">
        <v>4241</v>
      </c>
      <c r="E662" t="s">
        <v>1518</v>
      </c>
      <c r="F662">
        <v>17</v>
      </c>
      <c r="G662">
        <v>4136.3100000000004</v>
      </c>
      <c r="H662">
        <v>70317.27</v>
      </c>
      <c r="J662">
        <v>45270</v>
      </c>
      <c r="K662" t="str">
        <v>West</v>
      </c>
      <c r="L662" t="str">
        <v>Gujarat</v>
      </c>
      <c r="M662" t="str">
        <v>Surat</v>
      </c>
      <c r="N662" t="str">
        <v>Electronics</v>
      </c>
      <c r="O662">
        <v>4</v>
      </c>
      <c r="P662">
        <v>1208.21</v>
      </c>
      <c r="Q662">
        <v>4832.84</v>
      </c>
    </row>
    <row r="663" spans="1:17">
      <c r="A663" s="4">
        <v>45128</v>
      </c>
      <c r="B663" t="s">
        <v>2039</v>
      </c>
      <c r="C663" t="s">
        <v>3053</v>
      </c>
      <c r="D663" t="s">
        <v>4232</v>
      </c>
      <c r="E663" t="s">
        <v>1516</v>
      </c>
      <c r="F663">
        <v>5</v>
      </c>
      <c r="G663">
        <v>3156.9</v>
      </c>
      <c r="H663">
        <v>15784.5</v>
      </c>
      <c r="J663">
        <v>45286</v>
      </c>
      <c r="K663" t="str">
        <v>West</v>
      </c>
      <c r="L663" t="str">
        <v>Gujarat</v>
      </c>
      <c r="M663" t="str">
        <v>Vadodara</v>
      </c>
      <c r="N663" t="str">
        <v>Clothing</v>
      </c>
      <c r="O663">
        <v>14</v>
      </c>
      <c r="P663">
        <v>2260.17</v>
      </c>
      <c r="Q663">
        <v>31642.38</v>
      </c>
    </row>
    <row r="664" spans="1:17">
      <c r="A664" s="4">
        <v>45115</v>
      </c>
      <c r="B664" t="s">
        <v>2041</v>
      </c>
      <c r="C664" t="s">
        <v>3056</v>
      </c>
      <c r="D664" t="s">
        <v>4240</v>
      </c>
      <c r="E664" t="s">
        <v>1517</v>
      </c>
      <c r="F664">
        <v>5</v>
      </c>
      <c r="G664">
        <v>1185.45</v>
      </c>
      <c r="H664">
        <v>5927.25</v>
      </c>
      <c r="J664">
        <v>45245</v>
      </c>
      <c r="K664" t="str">
        <v>West</v>
      </c>
      <c r="L664" t="str">
        <v>Gujarat</v>
      </c>
      <c r="M664" t="str">
        <v>Surat</v>
      </c>
      <c r="N664" t="str">
        <v>Electronics</v>
      </c>
      <c r="O664">
        <v>5</v>
      </c>
      <c r="P664">
        <v>3619.58</v>
      </c>
      <c r="Q664">
        <v>18097.900000000001</v>
      </c>
    </row>
    <row r="665" spans="1:17">
      <c r="A665" s="4">
        <v>44948</v>
      </c>
      <c r="B665" t="s">
        <v>2041</v>
      </c>
      <c r="C665" t="s">
        <v>3054</v>
      </c>
      <c r="D665" t="s">
        <v>4239</v>
      </c>
      <c r="E665" t="s">
        <v>1516</v>
      </c>
      <c r="F665">
        <v>13</v>
      </c>
      <c r="G665">
        <v>818.58</v>
      </c>
      <c r="H665">
        <v>10641.54</v>
      </c>
      <c r="J665">
        <v>45193</v>
      </c>
      <c r="K665" t="str">
        <v>West</v>
      </c>
      <c r="L665" t="str">
        <v>Gujarat</v>
      </c>
      <c r="M665" t="str">
        <v>Surat</v>
      </c>
      <c r="N665" t="str">
        <v>Stationery</v>
      </c>
      <c r="O665">
        <v>10</v>
      </c>
      <c r="P665">
        <v>743.68</v>
      </c>
      <c r="Q665">
        <v>7436.8</v>
      </c>
    </row>
    <row r="666" spans="1:17">
      <c r="A666" s="4">
        <v>45241</v>
      </c>
      <c r="B666" t="s">
        <v>2041</v>
      </c>
      <c r="C666" t="s">
        <v>3056</v>
      </c>
      <c r="D666" t="s">
        <v>4245</v>
      </c>
      <c r="E666" t="s">
        <v>4235</v>
      </c>
      <c r="F666">
        <v>10</v>
      </c>
      <c r="G666">
        <v>2539.6799999999998</v>
      </c>
      <c r="H666">
        <v>25396.799999999999</v>
      </c>
      <c r="J666">
        <v>44975</v>
      </c>
      <c r="K666" t="str">
        <v>West</v>
      </c>
      <c r="L666" t="str">
        <v>Gujarat</v>
      </c>
      <c r="M666" t="str">
        <v>Ahmedabad</v>
      </c>
      <c r="N666" t="str">
        <v>Stationery</v>
      </c>
      <c r="O666">
        <v>9</v>
      </c>
      <c r="P666">
        <v>2677.7</v>
      </c>
      <c r="Q666">
        <v>24099.3</v>
      </c>
    </row>
    <row r="667" spans="1:17">
      <c r="A667" s="4">
        <v>45229</v>
      </c>
      <c r="B667" t="s">
        <v>2041</v>
      </c>
      <c r="C667" t="s">
        <v>3054</v>
      </c>
      <c r="D667" t="s">
        <v>4239</v>
      </c>
      <c r="E667" t="s">
        <v>1514</v>
      </c>
      <c r="F667">
        <v>7</v>
      </c>
      <c r="G667">
        <v>1316.13</v>
      </c>
      <c r="H667">
        <v>9212.91</v>
      </c>
      <c r="J667">
        <v>44929</v>
      </c>
      <c r="K667" t="str">
        <v>West</v>
      </c>
      <c r="L667" t="str">
        <v>Gujarat</v>
      </c>
      <c r="M667" t="str">
        <v>Surat</v>
      </c>
      <c r="N667" t="str">
        <v>Clothing</v>
      </c>
      <c r="O667">
        <v>12</v>
      </c>
      <c r="P667">
        <v>1169.8399999999999</v>
      </c>
      <c r="Q667">
        <v>14038.08</v>
      </c>
    </row>
    <row r="668" spans="1:17">
      <c r="A668" s="4">
        <v>44992</v>
      </c>
      <c r="B668" t="s">
        <v>2041</v>
      </c>
      <c r="C668" t="s">
        <v>3056</v>
      </c>
      <c r="D668" t="s">
        <v>4233</v>
      </c>
      <c r="E668" t="s">
        <v>4235</v>
      </c>
      <c r="F668">
        <v>5</v>
      </c>
      <c r="G668">
        <v>1991.64</v>
      </c>
      <c r="H668">
        <v>9958.2000000000007</v>
      </c>
      <c r="J668">
        <v>45146</v>
      </c>
      <c r="K668" t="str">
        <v>West</v>
      </c>
      <c r="L668" t="str">
        <v>Gujarat</v>
      </c>
      <c r="M668" t="str">
        <v>Vadodara</v>
      </c>
      <c r="N668" t="str">
        <v>Groceries</v>
      </c>
      <c r="O668">
        <v>8</v>
      </c>
      <c r="P668">
        <v>1927.88</v>
      </c>
      <c r="Q668">
        <v>15423.04</v>
      </c>
    </row>
    <row r="669" spans="1:17">
      <c r="A669" s="4">
        <v>45101</v>
      </c>
      <c r="B669" t="s">
        <v>2041</v>
      </c>
      <c r="C669" t="s">
        <v>3056</v>
      </c>
      <c r="D669" t="s">
        <v>4240</v>
      </c>
      <c r="E669" t="s">
        <v>4235</v>
      </c>
      <c r="F669">
        <v>12</v>
      </c>
      <c r="G669">
        <v>4572.79</v>
      </c>
      <c r="H669">
        <v>54873.48</v>
      </c>
      <c r="J669">
        <v>44986</v>
      </c>
      <c r="K669" t="str">
        <v>West</v>
      </c>
      <c r="L669" t="str">
        <v>Gujarat</v>
      </c>
      <c r="M669" t="str">
        <v>Vadodara</v>
      </c>
      <c r="N669" t="str">
        <v>Electronics</v>
      </c>
      <c r="O669">
        <v>6</v>
      </c>
      <c r="P669">
        <v>2609.65</v>
      </c>
      <c r="Q669">
        <v>15657.9</v>
      </c>
    </row>
    <row r="670" spans="1:17">
      <c r="A670" s="4">
        <v>45028</v>
      </c>
      <c r="B670" t="s">
        <v>2041</v>
      </c>
      <c r="C670" t="s">
        <v>3056</v>
      </c>
      <c r="D670" t="s">
        <v>4240</v>
      </c>
      <c r="E670" t="s">
        <v>4235</v>
      </c>
      <c r="F670">
        <v>2</v>
      </c>
      <c r="G670">
        <v>2493.06</v>
      </c>
      <c r="H670">
        <v>4986.12</v>
      </c>
      <c r="J670">
        <v>44928</v>
      </c>
      <c r="K670" t="str">
        <v>West</v>
      </c>
      <c r="L670" t="str">
        <v>Gujarat</v>
      </c>
      <c r="M670" t="str">
        <v>Ahmedabad</v>
      </c>
      <c r="N670" t="str">
        <v>Groceries</v>
      </c>
      <c r="O670">
        <v>11</v>
      </c>
      <c r="P670">
        <v>548.91999999999996</v>
      </c>
      <c r="Q670">
        <v>6038.12</v>
      </c>
    </row>
    <row r="671" spans="1:17">
      <c r="A671" s="4">
        <v>44957</v>
      </c>
      <c r="B671" t="s">
        <v>2041</v>
      </c>
      <c r="C671" t="s">
        <v>3056</v>
      </c>
      <c r="D671" t="s">
        <v>4233</v>
      </c>
      <c r="E671" t="s">
        <v>1514</v>
      </c>
      <c r="F671">
        <v>15</v>
      </c>
      <c r="G671">
        <v>3270.81</v>
      </c>
      <c r="H671">
        <v>49062.15</v>
      </c>
      <c r="J671">
        <v>45021</v>
      </c>
      <c r="K671" t="str">
        <v>West</v>
      </c>
      <c r="L671" t="str">
        <v>Gujarat</v>
      </c>
      <c r="M671" t="str">
        <v>Vadodara</v>
      </c>
      <c r="N671" t="str">
        <v>Furniture</v>
      </c>
      <c r="O671">
        <v>13</v>
      </c>
      <c r="P671">
        <v>2351.59</v>
      </c>
      <c r="Q671">
        <v>30570.67</v>
      </c>
    </row>
    <row r="672" spans="1:17">
      <c r="A672" s="4">
        <v>45283</v>
      </c>
      <c r="B672" t="s">
        <v>2039</v>
      </c>
      <c r="C672" t="s">
        <v>3052</v>
      </c>
      <c r="D672" t="s">
        <v>4241</v>
      </c>
      <c r="E672" t="s">
        <v>1518</v>
      </c>
      <c r="F672">
        <v>8</v>
      </c>
      <c r="G672">
        <v>4009.51</v>
      </c>
      <c r="H672">
        <v>32076.080000000002</v>
      </c>
      <c r="J672">
        <v>45112</v>
      </c>
      <c r="K672" t="str">
        <v>West</v>
      </c>
      <c r="L672" t="str">
        <v>Gujarat</v>
      </c>
      <c r="M672" t="str">
        <v>Ahmedabad</v>
      </c>
      <c r="N672" t="str">
        <v>Stationery</v>
      </c>
      <c r="O672">
        <v>17</v>
      </c>
      <c r="P672">
        <v>4427.79</v>
      </c>
      <c r="Q672">
        <v>75272.429999999993</v>
      </c>
    </row>
    <row r="673" spans="1:17">
      <c r="A673" s="4">
        <v>44976</v>
      </c>
      <c r="B673" t="s">
        <v>2039</v>
      </c>
      <c r="C673" t="s">
        <v>3052</v>
      </c>
      <c r="D673" t="s">
        <v>4241</v>
      </c>
      <c r="E673" t="s">
        <v>4235</v>
      </c>
      <c r="F673">
        <v>1</v>
      </c>
      <c r="G673">
        <v>302.02</v>
      </c>
      <c r="H673">
        <v>302.02</v>
      </c>
      <c r="J673">
        <v>44942</v>
      </c>
      <c r="K673" t="str">
        <v>West</v>
      </c>
      <c r="L673" t="str">
        <v>Gujarat</v>
      </c>
      <c r="M673" t="str">
        <v>Vadodara</v>
      </c>
      <c r="N673" t="str">
        <v>Furniture</v>
      </c>
      <c r="O673">
        <v>18</v>
      </c>
      <c r="P673">
        <v>3524.11</v>
      </c>
      <c r="Q673">
        <v>63433.98</v>
      </c>
    </row>
    <row r="674" spans="1:17">
      <c r="A674" s="4">
        <v>45291</v>
      </c>
      <c r="B674" t="s">
        <v>2039</v>
      </c>
      <c r="C674" t="s">
        <v>3053</v>
      </c>
      <c r="D674" t="s">
        <v>4243</v>
      </c>
      <c r="E674" t="s">
        <v>1518</v>
      </c>
      <c r="F674">
        <v>10</v>
      </c>
      <c r="G674">
        <v>4995.74</v>
      </c>
      <c r="H674">
        <v>49957.4</v>
      </c>
      <c r="J674">
        <v>45015</v>
      </c>
      <c r="K674" t="str">
        <v>West</v>
      </c>
      <c r="L674" t="str">
        <v>Gujarat</v>
      </c>
      <c r="M674" t="str">
        <v>Vadodara</v>
      </c>
      <c r="N674" t="str">
        <v>Groceries</v>
      </c>
      <c r="O674">
        <v>9</v>
      </c>
      <c r="P674">
        <v>888.33</v>
      </c>
      <c r="Q674">
        <v>7994.97</v>
      </c>
    </row>
    <row r="675" spans="1:17">
      <c r="A675" s="4">
        <v>44927</v>
      </c>
      <c r="B675" t="s">
        <v>2039</v>
      </c>
      <c r="C675" t="s">
        <v>3053</v>
      </c>
      <c r="D675" t="s">
        <v>4232</v>
      </c>
      <c r="E675" t="s">
        <v>1518</v>
      </c>
      <c r="F675">
        <v>9</v>
      </c>
      <c r="G675">
        <v>4858.75</v>
      </c>
      <c r="H675">
        <v>43728.75</v>
      </c>
      <c r="J675">
        <v>45113</v>
      </c>
      <c r="K675" t="str">
        <v>West</v>
      </c>
      <c r="L675" t="str">
        <v>Gujarat</v>
      </c>
      <c r="M675" t="str">
        <v>Ahmedabad</v>
      </c>
      <c r="N675" t="str">
        <v>Groceries</v>
      </c>
      <c r="O675">
        <v>8</v>
      </c>
      <c r="P675">
        <v>1484.56</v>
      </c>
      <c r="Q675">
        <v>11876.48</v>
      </c>
    </row>
    <row r="676" spans="1:17">
      <c r="A676" s="4">
        <v>45001</v>
      </c>
      <c r="B676" t="s">
        <v>2039</v>
      </c>
      <c r="C676" t="s">
        <v>3052</v>
      </c>
      <c r="D676" t="s">
        <v>4244</v>
      </c>
      <c r="E676" t="s">
        <v>1514</v>
      </c>
      <c r="F676">
        <v>2</v>
      </c>
      <c r="G676">
        <v>1971</v>
      </c>
      <c r="H676">
        <v>3942</v>
      </c>
      <c r="J676">
        <v>45156</v>
      </c>
      <c r="K676" t="str">
        <v>West</v>
      </c>
      <c r="L676" t="str">
        <v>Gujarat</v>
      </c>
      <c r="M676" t="str">
        <v>Vadodara</v>
      </c>
      <c r="N676" t="str">
        <v>Groceries</v>
      </c>
      <c r="O676">
        <v>16</v>
      </c>
      <c r="P676">
        <v>1907.95</v>
      </c>
      <c r="Q676">
        <v>30527.200000000001</v>
      </c>
    </row>
    <row r="677" spans="1:17">
      <c r="A677" s="4">
        <v>45245</v>
      </c>
      <c r="B677" t="s">
        <v>2039</v>
      </c>
      <c r="C677" t="s">
        <v>3053</v>
      </c>
      <c r="D677" t="s">
        <v>4238</v>
      </c>
      <c r="E677" t="s">
        <v>1514</v>
      </c>
      <c r="F677">
        <v>12</v>
      </c>
      <c r="G677">
        <v>4713.26</v>
      </c>
      <c r="H677">
        <v>56559.12</v>
      </c>
      <c r="J677">
        <v>44945</v>
      </c>
      <c r="K677" t="str">
        <v>West</v>
      </c>
      <c r="L677" t="str">
        <v>Gujarat</v>
      </c>
      <c r="M677" t="str">
        <v>Vadodara</v>
      </c>
      <c r="N677" t="str">
        <v>Furniture</v>
      </c>
      <c r="O677">
        <v>15</v>
      </c>
      <c r="P677">
        <v>2167.91</v>
      </c>
      <c r="Q677">
        <v>32518.65</v>
      </c>
    </row>
    <row r="678" spans="1:17">
      <c r="A678" s="4">
        <v>45226</v>
      </c>
      <c r="B678" t="s">
        <v>2042</v>
      </c>
      <c r="C678" t="s">
        <v>3055</v>
      </c>
      <c r="D678" t="s">
        <v>4237</v>
      </c>
      <c r="E678" t="s">
        <v>1516</v>
      </c>
      <c r="F678">
        <v>5</v>
      </c>
      <c r="G678">
        <v>4993.87</v>
      </c>
      <c r="H678">
        <v>24969.35</v>
      </c>
      <c r="J678">
        <v>44955</v>
      </c>
      <c r="K678" t="str">
        <v>West</v>
      </c>
      <c r="L678" t="str">
        <v>Gujarat</v>
      </c>
      <c r="M678" t="str">
        <v>Surat</v>
      </c>
      <c r="N678" t="str">
        <v>Electronics</v>
      </c>
      <c r="O678">
        <v>5</v>
      </c>
      <c r="P678">
        <v>714.68</v>
      </c>
      <c r="Q678">
        <v>3573.4</v>
      </c>
    </row>
    <row r="679" spans="1:17">
      <c r="A679" s="4">
        <v>45100</v>
      </c>
      <c r="B679" t="s">
        <v>2039</v>
      </c>
      <c r="C679" t="s">
        <v>3052</v>
      </c>
      <c r="D679" t="s">
        <v>4241</v>
      </c>
      <c r="E679" t="s">
        <v>1514</v>
      </c>
      <c r="F679">
        <v>12</v>
      </c>
      <c r="G679">
        <v>255.59</v>
      </c>
      <c r="H679">
        <v>3067.08</v>
      </c>
      <c r="J679">
        <v>45212</v>
      </c>
      <c r="K679" t="str">
        <v>West</v>
      </c>
      <c r="L679" t="str">
        <v>Gujarat</v>
      </c>
      <c r="M679" t="str">
        <v>Ahmedabad</v>
      </c>
      <c r="N679" t="str">
        <v>Electronics</v>
      </c>
      <c r="O679">
        <v>20</v>
      </c>
      <c r="P679">
        <v>2133.5300000000002</v>
      </c>
      <c r="Q679">
        <v>42670.6</v>
      </c>
    </row>
    <row r="680" spans="1:17">
      <c r="A680" s="4">
        <v>45173</v>
      </c>
      <c r="B680" t="s">
        <v>2041</v>
      </c>
      <c r="C680" t="s">
        <v>3056</v>
      </c>
      <c r="D680" t="s">
        <v>4233</v>
      </c>
      <c r="E680" t="s">
        <v>1514</v>
      </c>
      <c r="F680">
        <v>11</v>
      </c>
      <c r="G680">
        <v>1169.3</v>
      </c>
      <c r="H680">
        <v>12862.3</v>
      </c>
      <c r="J680">
        <v>45254</v>
      </c>
      <c r="K680" t="str">
        <v>West</v>
      </c>
      <c r="L680" t="str">
        <v>Gujarat</v>
      </c>
      <c r="M680" t="str">
        <v>Surat</v>
      </c>
      <c r="N680" t="str">
        <v>Furniture</v>
      </c>
      <c r="O680">
        <v>8</v>
      </c>
      <c r="P680">
        <v>4169.8999999999996</v>
      </c>
      <c r="Q680">
        <v>33359.199999999997</v>
      </c>
    </row>
    <row r="681" spans="1:17">
      <c r="A681" s="4">
        <v>45014</v>
      </c>
      <c r="B681" t="s">
        <v>2039</v>
      </c>
      <c r="C681" t="s">
        <v>3053</v>
      </c>
      <c r="D681" t="s">
        <v>4243</v>
      </c>
      <c r="E681" t="s">
        <v>1516</v>
      </c>
      <c r="F681">
        <v>12</v>
      </c>
      <c r="G681">
        <v>593.52</v>
      </c>
      <c r="H681">
        <v>7122.24</v>
      </c>
      <c r="J681">
        <v>45247</v>
      </c>
      <c r="K681" t="str">
        <v>West</v>
      </c>
      <c r="L681" t="str">
        <v>Gujarat</v>
      </c>
      <c r="M681" t="str">
        <v>Surat</v>
      </c>
      <c r="N681" t="str">
        <v>Clothing</v>
      </c>
      <c r="O681">
        <v>3</v>
      </c>
      <c r="P681">
        <v>1818.3</v>
      </c>
      <c r="Q681">
        <v>5454.9</v>
      </c>
    </row>
    <row r="682" spans="1:17">
      <c r="A682" s="4">
        <v>45280</v>
      </c>
      <c r="B682" t="s">
        <v>2039</v>
      </c>
      <c r="C682" t="s">
        <v>3053</v>
      </c>
      <c r="D682" t="s">
        <v>4243</v>
      </c>
      <c r="E682" t="s">
        <v>1518</v>
      </c>
      <c r="F682">
        <v>7</v>
      </c>
      <c r="G682">
        <v>1711.81</v>
      </c>
      <c r="H682">
        <v>11982.67</v>
      </c>
      <c r="J682">
        <v>45036</v>
      </c>
      <c r="K682" t="str">
        <v>West</v>
      </c>
      <c r="L682" t="str">
        <v>Gujarat</v>
      </c>
      <c r="M682" t="str">
        <v>Vadodara</v>
      </c>
      <c r="N682" t="str">
        <v>Electronics</v>
      </c>
      <c r="O682">
        <v>16</v>
      </c>
      <c r="P682">
        <v>523.29999999999995</v>
      </c>
      <c r="Q682">
        <v>8372.7999999999993</v>
      </c>
    </row>
    <row r="683" spans="1:17">
      <c r="A683" s="4">
        <v>45201</v>
      </c>
      <c r="B683" t="s">
        <v>2041</v>
      </c>
      <c r="C683" t="s">
        <v>3056</v>
      </c>
      <c r="D683" t="s">
        <v>4240</v>
      </c>
      <c r="E683" t="s">
        <v>1517</v>
      </c>
      <c r="F683">
        <v>12</v>
      </c>
      <c r="G683">
        <v>4945.7700000000004</v>
      </c>
      <c r="H683">
        <v>59349.24</v>
      </c>
      <c r="J683">
        <v>45233</v>
      </c>
      <c r="K683" t="str">
        <v>West</v>
      </c>
      <c r="L683" t="str">
        <v>Gujarat</v>
      </c>
      <c r="M683" t="str">
        <v>Ahmedabad</v>
      </c>
      <c r="N683" t="str">
        <v>Electronics</v>
      </c>
      <c r="O683">
        <v>3</v>
      </c>
      <c r="P683">
        <v>884.5</v>
      </c>
      <c r="Q683">
        <v>2653.5</v>
      </c>
    </row>
    <row r="684" spans="1:17">
      <c r="A684" s="4">
        <v>45127</v>
      </c>
      <c r="B684" t="s">
        <v>2042</v>
      </c>
      <c r="C684" t="s">
        <v>3055</v>
      </c>
      <c r="D684" t="s">
        <v>4237</v>
      </c>
      <c r="E684" t="s">
        <v>1517</v>
      </c>
      <c r="F684">
        <v>17</v>
      </c>
      <c r="G684">
        <v>4502.3900000000003</v>
      </c>
      <c r="H684">
        <v>76540.63</v>
      </c>
      <c r="J684">
        <v>44985</v>
      </c>
      <c r="K684" t="str">
        <v>West</v>
      </c>
      <c r="L684" t="str">
        <v>Gujarat</v>
      </c>
      <c r="M684" t="str">
        <v>Vadodara</v>
      </c>
      <c r="N684" t="str">
        <v>Stationery</v>
      </c>
      <c r="O684">
        <v>9</v>
      </c>
      <c r="P684">
        <v>3276.04</v>
      </c>
      <c r="Q684">
        <v>29484.36</v>
      </c>
    </row>
    <row r="685" spans="1:17">
      <c r="A685" s="4">
        <v>45096</v>
      </c>
      <c r="B685" t="s">
        <v>2039</v>
      </c>
      <c r="C685" t="s">
        <v>3053</v>
      </c>
      <c r="D685" t="s">
        <v>4238</v>
      </c>
      <c r="E685" t="s">
        <v>1518</v>
      </c>
      <c r="F685">
        <v>3</v>
      </c>
      <c r="G685">
        <v>264.98</v>
      </c>
      <c r="H685">
        <v>794.94</v>
      </c>
      <c r="J685">
        <v>44994</v>
      </c>
      <c r="K685" t="str">
        <v>West</v>
      </c>
      <c r="L685" t="str">
        <v>Gujarat</v>
      </c>
      <c r="M685" t="str">
        <v>Surat</v>
      </c>
      <c r="N685" t="str">
        <v>Furniture</v>
      </c>
      <c r="O685">
        <v>15</v>
      </c>
      <c r="P685">
        <v>961.23</v>
      </c>
      <c r="Q685">
        <v>14418.45</v>
      </c>
    </row>
    <row r="686" spans="1:17">
      <c r="A686" s="4">
        <v>45171</v>
      </c>
      <c r="B686" t="s">
        <v>2041</v>
      </c>
      <c r="C686" t="s">
        <v>3056</v>
      </c>
      <c r="D686" t="s">
        <v>4245</v>
      </c>
      <c r="E686" t="s">
        <v>1516</v>
      </c>
      <c r="F686">
        <v>11</v>
      </c>
      <c r="G686">
        <v>4758.46</v>
      </c>
      <c r="H686">
        <v>52343.06</v>
      </c>
      <c r="J686">
        <v>45071</v>
      </c>
      <c r="K686" t="str">
        <v>West</v>
      </c>
      <c r="L686" t="str">
        <v>Gujarat</v>
      </c>
      <c r="M686" t="str">
        <v>Ahmedabad</v>
      </c>
      <c r="N686" t="str">
        <v>Stationery</v>
      </c>
      <c r="O686">
        <v>2</v>
      </c>
      <c r="P686">
        <v>2238.46</v>
      </c>
      <c r="Q686">
        <v>4476.92</v>
      </c>
    </row>
    <row r="687" spans="1:17">
      <c r="A687" s="4">
        <v>45030</v>
      </c>
      <c r="B687" t="s">
        <v>2039</v>
      </c>
      <c r="C687" t="s">
        <v>3053</v>
      </c>
      <c r="D687" t="s">
        <v>4243</v>
      </c>
      <c r="E687" t="s">
        <v>1516</v>
      </c>
      <c r="F687">
        <v>1</v>
      </c>
      <c r="G687">
        <v>2517.3200000000002</v>
      </c>
      <c r="H687">
        <v>2517.3200000000002</v>
      </c>
      <c r="J687">
        <v>45083</v>
      </c>
      <c r="K687" t="str">
        <v>West</v>
      </c>
      <c r="L687" t="str">
        <v>Gujarat</v>
      </c>
      <c r="M687" t="str">
        <v>Vadodara</v>
      </c>
      <c r="N687" t="str">
        <v>Furniture</v>
      </c>
      <c r="O687">
        <v>6</v>
      </c>
      <c r="P687">
        <v>3051.1</v>
      </c>
      <c r="Q687">
        <v>18306.599999999999</v>
      </c>
    </row>
    <row r="688" spans="1:17">
      <c r="A688" s="4">
        <v>45072</v>
      </c>
      <c r="B688" t="s">
        <v>2041</v>
      </c>
      <c r="C688" t="s">
        <v>3056</v>
      </c>
      <c r="D688" t="s">
        <v>4245</v>
      </c>
      <c r="E688" t="s">
        <v>4235</v>
      </c>
      <c r="F688">
        <v>16</v>
      </c>
      <c r="G688">
        <v>2231.67</v>
      </c>
      <c r="H688">
        <v>35706.720000000001</v>
      </c>
      <c r="J688">
        <v>45022</v>
      </c>
      <c r="K688" t="str">
        <v>West</v>
      </c>
      <c r="L688" t="str">
        <v>Gujarat</v>
      </c>
      <c r="M688" t="str">
        <v>Vadodara</v>
      </c>
      <c r="N688" t="str">
        <v>Electronics</v>
      </c>
      <c r="O688">
        <v>7</v>
      </c>
      <c r="P688">
        <v>1205.8900000000001</v>
      </c>
      <c r="Q688">
        <v>8441.23</v>
      </c>
    </row>
    <row r="689" spans="1:17">
      <c r="A689" s="4">
        <v>45191</v>
      </c>
      <c r="B689" t="s">
        <v>2041</v>
      </c>
      <c r="C689" t="s">
        <v>3054</v>
      </c>
      <c r="D689" t="s">
        <v>4234</v>
      </c>
      <c r="E689" t="s">
        <v>1514</v>
      </c>
      <c r="F689">
        <v>20</v>
      </c>
      <c r="G689">
        <v>4710.8500000000004</v>
      </c>
      <c r="H689">
        <v>94217</v>
      </c>
      <c r="J689">
        <v>44992</v>
      </c>
      <c r="K689" t="str">
        <v>West</v>
      </c>
      <c r="L689" t="str">
        <v>Gujarat</v>
      </c>
      <c r="M689" t="str">
        <v>Vadodara</v>
      </c>
      <c r="N689" t="str">
        <v>Clothing</v>
      </c>
      <c r="O689">
        <v>16</v>
      </c>
      <c r="P689">
        <v>1025.8</v>
      </c>
      <c r="Q689">
        <v>16412.8</v>
      </c>
    </row>
    <row r="690" spans="1:17">
      <c r="A690" s="4">
        <v>45066</v>
      </c>
      <c r="B690" t="s">
        <v>2042</v>
      </c>
      <c r="C690" t="s">
        <v>3055</v>
      </c>
      <c r="D690" t="s">
        <v>4246</v>
      </c>
      <c r="E690" t="s">
        <v>1518</v>
      </c>
      <c r="F690">
        <v>13</v>
      </c>
      <c r="G690">
        <v>3423.36</v>
      </c>
      <c r="H690">
        <v>44503.68</v>
      </c>
      <c r="J690">
        <v>45205</v>
      </c>
      <c r="K690" t="str">
        <v>West</v>
      </c>
      <c r="L690" t="str">
        <v>Gujarat</v>
      </c>
      <c r="M690" t="str">
        <v>Vadodara</v>
      </c>
      <c r="N690" t="str">
        <v>Groceries</v>
      </c>
      <c r="O690">
        <v>4</v>
      </c>
      <c r="P690">
        <v>4317.2</v>
      </c>
      <c r="Q690">
        <v>17268.8</v>
      </c>
    </row>
    <row r="691" spans="1:17">
      <c r="A691" s="4">
        <v>45045</v>
      </c>
      <c r="B691" t="s">
        <v>2039</v>
      </c>
      <c r="C691" t="s">
        <v>3053</v>
      </c>
      <c r="D691" t="s">
        <v>4243</v>
      </c>
      <c r="E691" t="s">
        <v>1517</v>
      </c>
      <c r="F691">
        <v>12</v>
      </c>
      <c r="G691">
        <v>3686.27</v>
      </c>
      <c r="H691">
        <v>44235.24</v>
      </c>
      <c r="J691">
        <v>45085</v>
      </c>
      <c r="K691" t="str">
        <v>West</v>
      </c>
      <c r="L691" t="str">
        <v>Gujarat</v>
      </c>
      <c r="M691" t="str">
        <v>Ahmedabad</v>
      </c>
      <c r="N691" t="str">
        <v>Electronics</v>
      </c>
      <c r="O691">
        <v>15</v>
      </c>
      <c r="P691">
        <v>2514.9499999999998</v>
      </c>
      <c r="Q691">
        <v>37724.25</v>
      </c>
    </row>
    <row r="692" spans="1:17">
      <c r="A692" s="4">
        <v>44964</v>
      </c>
      <c r="B692" t="s">
        <v>2041</v>
      </c>
      <c r="C692" t="s">
        <v>3054</v>
      </c>
      <c r="D692" t="s">
        <v>4234</v>
      </c>
      <c r="E692" t="s">
        <v>1517</v>
      </c>
      <c r="F692">
        <v>8</v>
      </c>
      <c r="G692">
        <v>562.98</v>
      </c>
      <c r="H692">
        <v>4503.84</v>
      </c>
      <c r="J692">
        <v>45219</v>
      </c>
      <c r="K692" t="str">
        <v>West</v>
      </c>
      <c r="L692" t="str">
        <v>Gujarat</v>
      </c>
      <c r="M692" t="str">
        <v>Vadodara</v>
      </c>
      <c r="N692" t="str">
        <v>Stationery</v>
      </c>
      <c r="O692">
        <v>12</v>
      </c>
      <c r="P692">
        <v>2208.4899999999998</v>
      </c>
      <c r="Q692">
        <v>26501.88</v>
      </c>
    </row>
    <row r="693" spans="1:17">
      <c r="A693" s="4">
        <v>45122</v>
      </c>
      <c r="B693" t="s">
        <v>2041</v>
      </c>
      <c r="C693" t="s">
        <v>3056</v>
      </c>
      <c r="D693" t="s">
        <v>4245</v>
      </c>
      <c r="E693" t="s">
        <v>4235</v>
      </c>
      <c r="F693">
        <v>11</v>
      </c>
      <c r="G693">
        <v>3590.89</v>
      </c>
      <c r="H693">
        <v>39499.79</v>
      </c>
      <c r="J693">
        <v>45119</v>
      </c>
      <c r="K693" t="str">
        <v>West</v>
      </c>
      <c r="L693" t="str">
        <v>Gujarat</v>
      </c>
      <c r="M693" t="str">
        <v>Surat</v>
      </c>
      <c r="N693" t="str">
        <v>Clothing</v>
      </c>
      <c r="O693">
        <v>1</v>
      </c>
      <c r="P693">
        <v>2716.98</v>
      </c>
      <c r="Q693">
        <v>2716.98</v>
      </c>
    </row>
    <row r="694" spans="1:17">
      <c r="A694" s="4">
        <v>45286</v>
      </c>
      <c r="B694" t="s">
        <v>2039</v>
      </c>
      <c r="C694" t="s">
        <v>3053</v>
      </c>
      <c r="D694" t="s">
        <v>4243</v>
      </c>
      <c r="E694" t="s">
        <v>1518</v>
      </c>
      <c r="F694">
        <v>12</v>
      </c>
      <c r="G694">
        <v>4765.33</v>
      </c>
      <c r="H694">
        <v>57183.96</v>
      </c>
      <c r="J694">
        <v>45195</v>
      </c>
      <c r="K694" t="str">
        <v>West</v>
      </c>
      <c r="L694" t="str">
        <v>Gujarat</v>
      </c>
      <c r="M694" t="str">
        <v>Vadodara</v>
      </c>
      <c r="N694" t="str">
        <v>Clothing</v>
      </c>
      <c r="O694">
        <v>4</v>
      </c>
      <c r="P694">
        <v>4697.07</v>
      </c>
      <c r="Q694">
        <v>18788.28</v>
      </c>
    </row>
    <row r="695" spans="1:17">
      <c r="A695" s="4">
        <v>45222</v>
      </c>
      <c r="B695" t="s">
        <v>2041</v>
      </c>
      <c r="C695" t="s">
        <v>3054</v>
      </c>
      <c r="D695" t="s">
        <v>4236</v>
      </c>
      <c r="E695" t="s">
        <v>1516</v>
      </c>
      <c r="F695">
        <v>18</v>
      </c>
      <c r="G695">
        <v>913.13</v>
      </c>
      <c r="H695">
        <v>16436.34</v>
      </c>
      <c r="J695">
        <v>44991</v>
      </c>
      <c r="K695" t="str">
        <v>West</v>
      </c>
      <c r="L695" t="str">
        <v>Gujarat</v>
      </c>
      <c r="M695" t="str">
        <v>Ahmedabad</v>
      </c>
      <c r="N695" t="str">
        <v>Furniture</v>
      </c>
      <c r="O695">
        <v>18</v>
      </c>
      <c r="P695">
        <v>814.69</v>
      </c>
      <c r="Q695">
        <v>14664.42</v>
      </c>
    </row>
    <row r="696" spans="1:17">
      <c r="A696" s="4">
        <v>44966</v>
      </c>
      <c r="B696" t="s">
        <v>2042</v>
      </c>
      <c r="C696" t="s">
        <v>3055</v>
      </c>
      <c r="D696" t="s">
        <v>4247</v>
      </c>
      <c r="E696" t="s">
        <v>4235</v>
      </c>
      <c r="F696">
        <v>18</v>
      </c>
      <c r="G696">
        <v>497.68</v>
      </c>
      <c r="H696">
        <v>8958.24</v>
      </c>
      <c r="J696">
        <v>45238</v>
      </c>
      <c r="K696" t="str">
        <v>West</v>
      </c>
      <c r="L696" t="str">
        <v>Gujarat</v>
      </c>
      <c r="M696" t="str">
        <v>Ahmedabad</v>
      </c>
      <c r="N696" t="str">
        <v>Groceries</v>
      </c>
      <c r="O696">
        <v>19</v>
      </c>
      <c r="P696">
        <v>2743.67</v>
      </c>
      <c r="Q696">
        <v>52129.73</v>
      </c>
    </row>
    <row r="697" spans="1:17">
      <c r="A697" s="4">
        <v>45257</v>
      </c>
      <c r="B697" t="s">
        <v>2039</v>
      </c>
      <c r="C697" t="s">
        <v>3052</v>
      </c>
      <c r="D697" t="s">
        <v>4244</v>
      </c>
      <c r="E697" t="s">
        <v>1516</v>
      </c>
      <c r="F697">
        <v>4</v>
      </c>
      <c r="G697">
        <v>1303.8800000000001</v>
      </c>
      <c r="H697">
        <v>5215.5200000000004</v>
      </c>
      <c r="J697">
        <v>44993</v>
      </c>
      <c r="K697" t="str">
        <v>West</v>
      </c>
      <c r="L697" t="str">
        <v>Gujarat</v>
      </c>
      <c r="M697" t="str">
        <v>Ahmedabad</v>
      </c>
      <c r="N697" t="str">
        <v>Clothing</v>
      </c>
      <c r="O697">
        <v>2</v>
      </c>
      <c r="P697">
        <v>3825.5</v>
      </c>
      <c r="Q697">
        <v>7651</v>
      </c>
    </row>
    <row r="698" spans="1:17">
      <c r="A698" s="4">
        <v>45114</v>
      </c>
      <c r="B698" t="s">
        <v>2041</v>
      </c>
      <c r="C698" t="s">
        <v>3056</v>
      </c>
      <c r="D698" t="s">
        <v>4245</v>
      </c>
      <c r="E698" t="s">
        <v>4235</v>
      </c>
      <c r="F698">
        <v>15</v>
      </c>
      <c r="G698">
        <v>2477.09</v>
      </c>
      <c r="H698">
        <v>37156.35</v>
      </c>
      <c r="J698">
        <v>45253</v>
      </c>
      <c r="K698" t="str">
        <v>West</v>
      </c>
      <c r="L698" t="str">
        <v>Gujarat</v>
      </c>
      <c r="M698" t="str">
        <v>Vadodara</v>
      </c>
      <c r="N698" t="str">
        <v>Groceries</v>
      </c>
      <c r="O698">
        <v>9</v>
      </c>
      <c r="P698">
        <v>851.87</v>
      </c>
      <c r="Q698">
        <v>7666.83</v>
      </c>
    </row>
    <row r="699" spans="1:17">
      <c r="A699" s="4">
        <v>45118</v>
      </c>
      <c r="B699" t="s">
        <v>2041</v>
      </c>
      <c r="C699" t="s">
        <v>3054</v>
      </c>
      <c r="D699" t="s">
        <v>4234</v>
      </c>
      <c r="E699" t="s">
        <v>1516</v>
      </c>
      <c r="F699">
        <v>13</v>
      </c>
      <c r="G699">
        <v>4021.84</v>
      </c>
      <c r="H699">
        <v>52283.92</v>
      </c>
      <c r="J699">
        <v>45214</v>
      </c>
      <c r="K699" t="str">
        <v>West</v>
      </c>
      <c r="L699" t="str">
        <v>Gujarat</v>
      </c>
      <c r="M699" t="str">
        <v>Ahmedabad</v>
      </c>
      <c r="N699" t="str">
        <v>Furniture</v>
      </c>
      <c r="O699">
        <v>18</v>
      </c>
      <c r="P699">
        <v>3602.65</v>
      </c>
      <c r="Q699">
        <v>64847.7</v>
      </c>
    </row>
    <row r="700" spans="1:17">
      <c r="A700" s="4">
        <v>45166</v>
      </c>
      <c r="B700" t="s">
        <v>2041</v>
      </c>
      <c r="C700" t="s">
        <v>3056</v>
      </c>
      <c r="D700" t="s">
        <v>4245</v>
      </c>
      <c r="E700" t="s">
        <v>1518</v>
      </c>
      <c r="F700">
        <v>7</v>
      </c>
      <c r="G700">
        <v>4083.1</v>
      </c>
      <c r="H700">
        <v>28581.7</v>
      </c>
      <c r="J700">
        <v>45124</v>
      </c>
      <c r="K700" t="str">
        <v>West</v>
      </c>
      <c r="L700" t="str">
        <v>Gujarat</v>
      </c>
      <c r="M700" t="str">
        <v>Ahmedabad</v>
      </c>
      <c r="N700" t="str">
        <v>Stationery</v>
      </c>
      <c r="O700">
        <v>12</v>
      </c>
      <c r="P700">
        <v>3650.3</v>
      </c>
      <c r="Q700">
        <v>43803.6</v>
      </c>
    </row>
    <row r="701" spans="1:17">
      <c r="A701" s="4">
        <v>44993</v>
      </c>
      <c r="B701" t="s">
        <v>2041</v>
      </c>
      <c r="C701" t="s">
        <v>3054</v>
      </c>
      <c r="D701" t="s">
        <v>4234</v>
      </c>
      <c r="E701" t="s">
        <v>4235</v>
      </c>
      <c r="F701">
        <v>17</v>
      </c>
      <c r="G701">
        <v>2603.4899999999998</v>
      </c>
      <c r="H701">
        <v>44259.33</v>
      </c>
      <c r="J701">
        <v>45090</v>
      </c>
      <c r="K701" t="str">
        <v>West</v>
      </c>
      <c r="L701" t="str">
        <v>Gujarat</v>
      </c>
      <c r="M701" t="str">
        <v>Ahmedabad</v>
      </c>
      <c r="N701" t="str">
        <v>Groceries</v>
      </c>
      <c r="O701">
        <v>14</v>
      </c>
      <c r="P701">
        <v>298.99</v>
      </c>
      <c r="Q701">
        <v>4185.8599999999997</v>
      </c>
    </row>
    <row r="702" spans="1:17">
      <c r="A702" s="4">
        <v>45222</v>
      </c>
      <c r="B702" t="s">
        <v>2041</v>
      </c>
      <c r="C702" t="s">
        <v>3056</v>
      </c>
      <c r="D702" t="s">
        <v>4245</v>
      </c>
      <c r="E702" t="s">
        <v>1514</v>
      </c>
      <c r="F702">
        <v>19</v>
      </c>
      <c r="G702">
        <v>2900.31</v>
      </c>
      <c r="H702">
        <v>55105.89</v>
      </c>
      <c r="J702">
        <v>45289</v>
      </c>
      <c r="K702" t="str">
        <v>West</v>
      </c>
      <c r="L702" t="str">
        <v>Gujarat</v>
      </c>
      <c r="M702" t="str">
        <v>Surat</v>
      </c>
      <c r="N702" t="str">
        <v>Stationery</v>
      </c>
      <c r="O702">
        <v>14</v>
      </c>
      <c r="P702">
        <v>1720</v>
      </c>
      <c r="Q702">
        <v>24080</v>
      </c>
    </row>
    <row r="703" spans="1:17">
      <c r="A703" s="4">
        <v>45127</v>
      </c>
      <c r="B703" t="s">
        <v>2039</v>
      </c>
      <c r="C703" t="s">
        <v>3052</v>
      </c>
      <c r="D703" t="s">
        <v>4242</v>
      </c>
      <c r="E703" t="s">
        <v>1517</v>
      </c>
      <c r="F703">
        <v>2</v>
      </c>
      <c r="G703">
        <v>1316.79</v>
      </c>
      <c r="H703">
        <v>2633.58</v>
      </c>
      <c r="J703">
        <v>45024</v>
      </c>
      <c r="K703" t="str">
        <v>West</v>
      </c>
      <c r="L703" t="str">
        <v>Gujarat</v>
      </c>
      <c r="M703" t="str">
        <v>Vadodara</v>
      </c>
      <c r="N703" t="str">
        <v>Electronics</v>
      </c>
      <c r="O703">
        <v>6</v>
      </c>
      <c r="P703">
        <v>4541.92</v>
      </c>
      <c r="Q703">
        <v>27251.52</v>
      </c>
    </row>
    <row r="704" spans="1:17">
      <c r="A704" s="4">
        <v>45110</v>
      </c>
      <c r="B704" t="s">
        <v>2039</v>
      </c>
      <c r="C704" t="s">
        <v>3053</v>
      </c>
      <c r="D704" t="s">
        <v>4243</v>
      </c>
      <c r="E704" t="s">
        <v>1518</v>
      </c>
      <c r="F704">
        <v>5</v>
      </c>
      <c r="G704">
        <v>4716.38</v>
      </c>
      <c r="H704">
        <v>23581.9</v>
      </c>
      <c r="J704">
        <v>45071</v>
      </c>
      <c r="K704" t="str">
        <v>West</v>
      </c>
      <c r="L704" t="str">
        <v>Gujarat</v>
      </c>
      <c r="M704" t="str">
        <v>Surat</v>
      </c>
      <c r="N704" t="str">
        <v>Stationery</v>
      </c>
      <c r="O704">
        <v>19</v>
      </c>
      <c r="P704">
        <v>2753.24</v>
      </c>
      <c r="Q704">
        <v>52311.56</v>
      </c>
    </row>
    <row r="705" spans="1:17">
      <c r="A705" s="4">
        <v>45185</v>
      </c>
      <c r="B705" t="s">
        <v>2041</v>
      </c>
      <c r="C705" t="s">
        <v>3054</v>
      </c>
      <c r="D705" t="s">
        <v>4239</v>
      </c>
      <c r="E705" t="s">
        <v>1516</v>
      </c>
      <c r="F705">
        <v>4</v>
      </c>
      <c r="G705">
        <v>4961.01</v>
      </c>
      <c r="H705">
        <v>19844.04</v>
      </c>
      <c r="J705">
        <v>45035</v>
      </c>
      <c r="K705" t="str">
        <v>West</v>
      </c>
      <c r="L705" t="str">
        <v>Gujarat</v>
      </c>
      <c r="M705" t="str">
        <v>Ahmedabad</v>
      </c>
      <c r="N705" t="str">
        <v>Stationery</v>
      </c>
      <c r="O705">
        <v>17</v>
      </c>
      <c r="P705">
        <v>1793.43</v>
      </c>
      <c r="Q705">
        <v>30488.31</v>
      </c>
    </row>
    <row r="706" spans="1:17">
      <c r="A706" s="4">
        <v>44994</v>
      </c>
      <c r="B706" t="s">
        <v>2039</v>
      </c>
      <c r="C706" t="s">
        <v>3052</v>
      </c>
      <c r="D706" t="s">
        <v>4241</v>
      </c>
      <c r="E706" t="s">
        <v>4235</v>
      </c>
      <c r="F706">
        <v>7</v>
      </c>
      <c r="G706">
        <v>1500.87</v>
      </c>
      <c r="H706">
        <v>10506.09</v>
      </c>
      <c r="J706">
        <v>45154</v>
      </c>
      <c r="K706" t="str">
        <v>West</v>
      </c>
      <c r="L706" t="str">
        <v>Gujarat</v>
      </c>
      <c r="M706" t="str">
        <v>Ahmedabad</v>
      </c>
      <c r="N706" t="str">
        <v>Stationery</v>
      </c>
      <c r="O706">
        <v>18</v>
      </c>
      <c r="P706">
        <v>4862.63</v>
      </c>
      <c r="Q706">
        <v>87527.34</v>
      </c>
    </row>
    <row r="707" spans="1:17">
      <c r="A707" s="4">
        <v>44953</v>
      </c>
      <c r="B707" t="s">
        <v>2039</v>
      </c>
      <c r="C707" t="s">
        <v>3052</v>
      </c>
      <c r="D707" t="s">
        <v>4244</v>
      </c>
      <c r="E707" t="s">
        <v>4235</v>
      </c>
      <c r="F707">
        <v>5</v>
      </c>
      <c r="G707">
        <v>879.82</v>
      </c>
      <c r="H707">
        <v>4399.1000000000004</v>
      </c>
      <c r="J707">
        <v>45192</v>
      </c>
      <c r="K707" t="str">
        <v>West</v>
      </c>
      <c r="L707" t="str">
        <v>Gujarat</v>
      </c>
      <c r="M707" t="str">
        <v>Vadodara</v>
      </c>
      <c r="N707" t="str">
        <v>Furniture</v>
      </c>
      <c r="O707">
        <v>7</v>
      </c>
      <c r="P707">
        <v>281.29000000000002</v>
      </c>
      <c r="Q707">
        <v>1969.03</v>
      </c>
    </row>
    <row r="708" spans="1:17">
      <c r="A708" s="4">
        <v>45213</v>
      </c>
      <c r="B708" t="s">
        <v>2039</v>
      </c>
      <c r="C708" t="s">
        <v>3052</v>
      </c>
      <c r="D708" t="s">
        <v>4241</v>
      </c>
      <c r="E708" t="s">
        <v>1517</v>
      </c>
      <c r="F708">
        <v>2</v>
      </c>
      <c r="G708">
        <v>2400.5500000000002</v>
      </c>
      <c r="H708">
        <v>4801.1000000000004</v>
      </c>
      <c r="J708">
        <v>45034</v>
      </c>
      <c r="K708" t="str">
        <v>West</v>
      </c>
      <c r="L708" t="str">
        <v>Gujarat</v>
      </c>
      <c r="M708" t="str">
        <v>Ahmedabad</v>
      </c>
      <c r="N708" t="str">
        <v>Furniture</v>
      </c>
      <c r="O708">
        <v>11</v>
      </c>
      <c r="P708">
        <v>4530.5600000000004</v>
      </c>
      <c r="Q708">
        <v>49836.160000000003</v>
      </c>
    </row>
    <row r="709" spans="1:17">
      <c r="A709" s="4">
        <v>45088</v>
      </c>
      <c r="B709" t="s">
        <v>2042</v>
      </c>
      <c r="C709" t="s">
        <v>3055</v>
      </c>
      <c r="D709" t="s">
        <v>4247</v>
      </c>
      <c r="E709" t="s">
        <v>1516</v>
      </c>
      <c r="F709">
        <v>17</v>
      </c>
      <c r="G709">
        <v>3878.66</v>
      </c>
      <c r="H709">
        <v>65937.22</v>
      </c>
      <c r="J709">
        <v>45107</v>
      </c>
      <c r="K709" t="str">
        <v>West</v>
      </c>
      <c r="L709" t="str">
        <v>Gujarat</v>
      </c>
      <c r="M709" t="str">
        <v>Ahmedabad</v>
      </c>
      <c r="N709" t="str">
        <v>Electronics</v>
      </c>
      <c r="O709">
        <v>8</v>
      </c>
      <c r="P709">
        <v>1916.14</v>
      </c>
      <c r="Q709">
        <v>15329.12</v>
      </c>
    </row>
    <row r="710" spans="1:17">
      <c r="A710" s="4">
        <v>44958</v>
      </c>
      <c r="B710" t="s">
        <v>2041</v>
      </c>
      <c r="C710" t="s">
        <v>3056</v>
      </c>
      <c r="D710" t="s">
        <v>4245</v>
      </c>
      <c r="E710" t="s">
        <v>4235</v>
      </c>
      <c r="F710">
        <v>6</v>
      </c>
      <c r="G710">
        <v>3116.12</v>
      </c>
      <c r="H710">
        <v>18696.72</v>
      </c>
      <c r="J710">
        <v>45028</v>
      </c>
      <c r="K710" t="str">
        <v>West</v>
      </c>
      <c r="L710" t="str">
        <v>Gujarat</v>
      </c>
      <c r="M710" t="str">
        <v>Surat</v>
      </c>
      <c r="N710" t="str">
        <v>Furniture</v>
      </c>
      <c r="O710">
        <v>19</v>
      </c>
      <c r="P710">
        <v>713.8</v>
      </c>
      <c r="Q710">
        <v>13562.2</v>
      </c>
    </row>
    <row r="711" spans="1:17">
      <c r="A711" s="4">
        <v>45138</v>
      </c>
      <c r="B711" t="s">
        <v>2039</v>
      </c>
      <c r="C711" t="s">
        <v>3052</v>
      </c>
      <c r="D711" t="s">
        <v>4241</v>
      </c>
      <c r="E711" t="s">
        <v>1518</v>
      </c>
      <c r="F711">
        <v>16</v>
      </c>
      <c r="G711">
        <v>2747.36</v>
      </c>
      <c r="H711">
        <v>43957.760000000002</v>
      </c>
      <c r="J711">
        <v>45038</v>
      </c>
      <c r="K711" t="str">
        <v>West</v>
      </c>
      <c r="L711" t="str">
        <v>Gujarat</v>
      </c>
      <c r="M711" t="str">
        <v>Ahmedabad</v>
      </c>
      <c r="N711" t="str">
        <v>Clothing</v>
      </c>
      <c r="O711">
        <v>6</v>
      </c>
      <c r="P711">
        <v>1016.27</v>
      </c>
      <c r="Q711">
        <v>6097.62</v>
      </c>
    </row>
    <row r="712" spans="1:17">
      <c r="A712" s="4">
        <v>45201</v>
      </c>
      <c r="B712" t="s">
        <v>2039</v>
      </c>
      <c r="C712" t="s">
        <v>3052</v>
      </c>
      <c r="D712" t="s">
        <v>4241</v>
      </c>
      <c r="E712" t="s">
        <v>1517</v>
      </c>
      <c r="F712">
        <v>17</v>
      </c>
      <c r="G712">
        <v>3971.7</v>
      </c>
      <c r="H712">
        <v>67518.899999999994</v>
      </c>
      <c r="J712">
        <v>45162</v>
      </c>
      <c r="K712" t="str">
        <v>West</v>
      </c>
      <c r="L712" t="str">
        <v>Gujarat</v>
      </c>
      <c r="M712" t="str">
        <v>Ahmedabad</v>
      </c>
      <c r="N712" t="str">
        <v>Electronics</v>
      </c>
      <c r="O712">
        <v>16</v>
      </c>
      <c r="P712">
        <v>796.69</v>
      </c>
      <c r="Q712">
        <v>12747.04</v>
      </c>
    </row>
    <row r="713" spans="1:17">
      <c r="A713" s="4">
        <v>45199</v>
      </c>
      <c r="B713" t="s">
        <v>2041</v>
      </c>
      <c r="C713" t="s">
        <v>3056</v>
      </c>
      <c r="D713" t="s">
        <v>4240</v>
      </c>
      <c r="E713" t="s">
        <v>1514</v>
      </c>
      <c r="F713">
        <v>18</v>
      </c>
      <c r="G713">
        <v>678.76</v>
      </c>
      <c r="H713">
        <v>12217.68</v>
      </c>
      <c r="J713">
        <v>45097</v>
      </c>
      <c r="K713" t="str">
        <v>West</v>
      </c>
      <c r="L713" t="str">
        <v>Gujarat</v>
      </c>
      <c r="M713" t="str">
        <v>Ahmedabad</v>
      </c>
      <c r="N713" t="str">
        <v>Electronics</v>
      </c>
      <c r="O713">
        <v>4</v>
      </c>
      <c r="P713">
        <v>3561.12</v>
      </c>
      <c r="Q713">
        <v>14244.48</v>
      </c>
    </row>
    <row r="714" spans="1:17">
      <c r="A714" s="4">
        <v>45224</v>
      </c>
      <c r="B714" t="s">
        <v>2041</v>
      </c>
      <c r="C714" t="s">
        <v>3056</v>
      </c>
      <c r="D714" t="s">
        <v>4240</v>
      </c>
      <c r="E714" t="s">
        <v>1518</v>
      </c>
      <c r="F714">
        <v>18</v>
      </c>
      <c r="G714">
        <v>4888.0200000000004</v>
      </c>
      <c r="H714">
        <v>87984.36</v>
      </c>
      <c r="J714">
        <v>45200</v>
      </c>
      <c r="K714" t="str">
        <v>West</v>
      </c>
      <c r="L714" t="str">
        <v>Gujarat</v>
      </c>
      <c r="M714" t="str">
        <v>Surat</v>
      </c>
      <c r="N714" t="str">
        <v>Clothing</v>
      </c>
      <c r="O714">
        <v>20</v>
      </c>
      <c r="P714">
        <v>4712.75</v>
      </c>
      <c r="Q714">
        <v>94255</v>
      </c>
    </row>
    <row r="715" spans="1:17">
      <c r="A715" s="4">
        <v>44978</v>
      </c>
      <c r="B715" t="s">
        <v>2039</v>
      </c>
      <c r="C715" t="s">
        <v>3052</v>
      </c>
      <c r="D715" t="s">
        <v>4242</v>
      </c>
      <c r="E715" t="s">
        <v>1514</v>
      </c>
      <c r="F715">
        <v>17</v>
      </c>
      <c r="G715">
        <v>2107.36</v>
      </c>
      <c r="H715">
        <v>35825.120000000003</v>
      </c>
      <c r="J715">
        <v>44968</v>
      </c>
      <c r="K715" t="str">
        <v>West</v>
      </c>
      <c r="L715" t="str">
        <v>Gujarat</v>
      </c>
      <c r="M715" t="str">
        <v>Vadodara</v>
      </c>
      <c r="N715" t="str">
        <v>Stationery</v>
      </c>
      <c r="O715">
        <v>20</v>
      </c>
      <c r="P715">
        <v>633.87</v>
      </c>
      <c r="Q715">
        <v>12677.4</v>
      </c>
    </row>
    <row r="716" spans="1:17">
      <c r="A716" s="4">
        <v>44994</v>
      </c>
      <c r="B716" t="s">
        <v>2042</v>
      </c>
      <c r="C716" t="s">
        <v>3055</v>
      </c>
      <c r="D716" t="s">
        <v>4247</v>
      </c>
      <c r="E716" t="s">
        <v>1514</v>
      </c>
      <c r="F716">
        <v>4</v>
      </c>
      <c r="G716">
        <v>1181.3900000000001</v>
      </c>
      <c r="H716">
        <v>4725.5600000000004</v>
      </c>
      <c r="J716">
        <v>45257</v>
      </c>
      <c r="K716" t="str">
        <v>West</v>
      </c>
      <c r="L716" t="str">
        <v>Gujarat</v>
      </c>
      <c r="M716" t="str">
        <v>Vadodara</v>
      </c>
      <c r="N716" t="str">
        <v>Electronics</v>
      </c>
      <c r="O716">
        <v>1</v>
      </c>
      <c r="P716">
        <v>983.24</v>
      </c>
      <c r="Q716">
        <v>983.24</v>
      </c>
    </row>
    <row r="717" spans="1:17">
      <c r="A717" s="4">
        <v>45148</v>
      </c>
      <c r="B717" t="s">
        <v>2041</v>
      </c>
      <c r="C717" t="s">
        <v>3056</v>
      </c>
      <c r="D717" t="s">
        <v>4233</v>
      </c>
      <c r="E717" t="s">
        <v>1517</v>
      </c>
      <c r="F717">
        <v>1</v>
      </c>
      <c r="G717">
        <v>3374.31</v>
      </c>
      <c r="H717">
        <v>3374.31</v>
      </c>
      <c r="J717">
        <v>45199</v>
      </c>
      <c r="K717" t="str">
        <v>West</v>
      </c>
      <c r="L717" t="str">
        <v>Gujarat</v>
      </c>
      <c r="M717" t="str">
        <v>Surat</v>
      </c>
      <c r="N717" t="str">
        <v>Clothing</v>
      </c>
      <c r="O717">
        <v>11</v>
      </c>
      <c r="P717">
        <v>793.45</v>
      </c>
      <c r="Q717">
        <v>8727.9500000000007</v>
      </c>
    </row>
    <row r="718" spans="1:17">
      <c r="A718" s="4">
        <v>44975</v>
      </c>
      <c r="B718" t="s">
        <v>2042</v>
      </c>
      <c r="C718" t="s">
        <v>3055</v>
      </c>
      <c r="D718" t="s">
        <v>4237</v>
      </c>
      <c r="E718" t="s">
        <v>1516</v>
      </c>
      <c r="F718">
        <v>19</v>
      </c>
      <c r="G718">
        <v>609.63</v>
      </c>
      <c r="H718">
        <v>11582.97</v>
      </c>
      <c r="J718">
        <v>44987</v>
      </c>
      <c r="K718" t="str">
        <v>West</v>
      </c>
      <c r="L718" t="str">
        <v>Gujarat</v>
      </c>
      <c r="M718" t="str">
        <v>Ahmedabad</v>
      </c>
      <c r="N718" t="str">
        <v>Clothing</v>
      </c>
      <c r="O718">
        <v>18</v>
      </c>
      <c r="P718">
        <v>1164.29</v>
      </c>
      <c r="Q718">
        <v>20957.22</v>
      </c>
    </row>
    <row r="719" spans="1:17">
      <c r="A719" s="4">
        <v>45164</v>
      </c>
      <c r="B719" t="s">
        <v>2039</v>
      </c>
      <c r="C719" t="s">
        <v>3052</v>
      </c>
      <c r="D719" t="s">
        <v>4241</v>
      </c>
      <c r="E719" t="s">
        <v>1514</v>
      </c>
      <c r="F719">
        <v>11</v>
      </c>
      <c r="G719">
        <v>3538.83</v>
      </c>
      <c r="H719">
        <v>38927.129999999997</v>
      </c>
      <c r="J719">
        <v>44958</v>
      </c>
      <c r="K719" t="str">
        <v>West</v>
      </c>
      <c r="L719" t="str">
        <v>Gujarat</v>
      </c>
      <c r="M719" t="str">
        <v>Ahmedabad</v>
      </c>
      <c r="N719" t="str">
        <v>Furniture</v>
      </c>
      <c r="O719">
        <v>17</v>
      </c>
      <c r="P719">
        <v>1356.25</v>
      </c>
      <c r="Q719">
        <v>23056.25</v>
      </c>
    </row>
    <row r="720" spans="1:17">
      <c r="A720" s="4">
        <v>45210</v>
      </c>
      <c r="B720" t="s">
        <v>2041</v>
      </c>
      <c r="C720" t="s">
        <v>3054</v>
      </c>
      <c r="D720" t="s">
        <v>4234</v>
      </c>
      <c r="E720" t="s">
        <v>4235</v>
      </c>
      <c r="F720">
        <v>16</v>
      </c>
      <c r="G720">
        <v>3155.43</v>
      </c>
      <c r="H720">
        <v>50486.879999999997</v>
      </c>
      <c r="J720">
        <v>45054</v>
      </c>
      <c r="K720" t="str">
        <v>West</v>
      </c>
      <c r="L720" t="str">
        <v>Gujarat</v>
      </c>
      <c r="M720" t="str">
        <v>Ahmedabad</v>
      </c>
      <c r="N720" t="str">
        <v>Electronics</v>
      </c>
      <c r="O720">
        <v>3</v>
      </c>
      <c r="P720">
        <v>3861.09</v>
      </c>
      <c r="Q720">
        <v>11583.27</v>
      </c>
    </row>
    <row r="721" spans="1:17">
      <c r="A721" s="4">
        <v>44947</v>
      </c>
      <c r="B721" t="s">
        <v>2042</v>
      </c>
      <c r="C721" t="s">
        <v>3055</v>
      </c>
      <c r="D721" t="s">
        <v>4237</v>
      </c>
      <c r="E721" t="s">
        <v>1517</v>
      </c>
      <c r="F721">
        <v>6</v>
      </c>
      <c r="G721">
        <v>863.69</v>
      </c>
      <c r="H721">
        <v>5182.1400000000003</v>
      </c>
      <c r="J721">
        <v>45074</v>
      </c>
      <c r="K721" t="str">
        <v>West</v>
      </c>
      <c r="L721" t="str">
        <v>Gujarat</v>
      </c>
      <c r="M721" t="str">
        <v>Ahmedabad</v>
      </c>
      <c r="N721" t="str">
        <v>Groceries</v>
      </c>
      <c r="O721">
        <v>5</v>
      </c>
      <c r="P721">
        <v>877.62</v>
      </c>
      <c r="Q721">
        <v>4388.1000000000004</v>
      </c>
    </row>
    <row r="722" spans="1:17">
      <c r="A722" s="4">
        <v>45282</v>
      </c>
      <c r="B722" t="s">
        <v>2042</v>
      </c>
      <c r="C722" t="s">
        <v>3055</v>
      </c>
      <c r="D722" t="s">
        <v>4246</v>
      </c>
      <c r="E722" t="s">
        <v>1514</v>
      </c>
      <c r="F722">
        <v>4</v>
      </c>
      <c r="G722">
        <v>1128.8900000000001</v>
      </c>
      <c r="H722">
        <v>4515.5600000000004</v>
      </c>
      <c r="J722">
        <v>45059</v>
      </c>
      <c r="K722" t="str">
        <v>West</v>
      </c>
      <c r="L722" t="str">
        <v>Gujarat</v>
      </c>
      <c r="M722" t="str">
        <v>Vadodara</v>
      </c>
      <c r="N722" t="str">
        <v>Clothing</v>
      </c>
      <c r="O722">
        <v>3</v>
      </c>
      <c r="P722">
        <v>4059.76</v>
      </c>
      <c r="Q722">
        <v>12179.28</v>
      </c>
    </row>
    <row r="723" spans="1:17">
      <c r="A723" s="4">
        <v>45100</v>
      </c>
      <c r="B723" t="s">
        <v>2039</v>
      </c>
      <c r="C723" t="s">
        <v>3052</v>
      </c>
      <c r="D723" t="s">
        <v>4242</v>
      </c>
      <c r="E723" t="s">
        <v>1514</v>
      </c>
      <c r="F723">
        <v>8</v>
      </c>
      <c r="G723">
        <v>4197.6400000000003</v>
      </c>
      <c r="H723">
        <v>33581.120000000003</v>
      </c>
      <c r="J723">
        <v>45241</v>
      </c>
      <c r="K723" t="str">
        <v>West</v>
      </c>
      <c r="L723" t="str">
        <v>Gujarat</v>
      </c>
      <c r="M723" t="str">
        <v>Surat</v>
      </c>
      <c r="N723" t="str">
        <v>Furniture</v>
      </c>
      <c r="O723">
        <v>16</v>
      </c>
      <c r="P723">
        <v>1023.78</v>
      </c>
      <c r="Q723">
        <v>16380.48</v>
      </c>
    </row>
    <row r="724" spans="1:17">
      <c r="A724" s="4">
        <v>44993</v>
      </c>
      <c r="B724" t="s">
        <v>2041</v>
      </c>
      <c r="C724" t="s">
        <v>3054</v>
      </c>
      <c r="D724" t="s">
        <v>4239</v>
      </c>
      <c r="E724" t="s">
        <v>4235</v>
      </c>
      <c r="F724">
        <v>11</v>
      </c>
      <c r="G724">
        <v>3561.4</v>
      </c>
      <c r="H724">
        <v>39175.4</v>
      </c>
      <c r="J724">
        <v>44930</v>
      </c>
      <c r="K724" t="str">
        <v>West</v>
      </c>
      <c r="L724" t="str">
        <v>Gujarat</v>
      </c>
      <c r="M724" t="str">
        <v>Surat</v>
      </c>
      <c r="N724" t="str">
        <v>Electronics</v>
      </c>
      <c r="O724">
        <v>4</v>
      </c>
      <c r="P724">
        <v>1027.32</v>
      </c>
      <c r="Q724">
        <v>4109.28</v>
      </c>
    </row>
    <row r="725" spans="1:17">
      <c r="A725" s="4">
        <v>45141</v>
      </c>
      <c r="B725" t="s">
        <v>2042</v>
      </c>
      <c r="C725" t="s">
        <v>3055</v>
      </c>
      <c r="D725" t="s">
        <v>4247</v>
      </c>
      <c r="E725" t="s">
        <v>4235</v>
      </c>
      <c r="F725">
        <v>16</v>
      </c>
      <c r="G725">
        <v>3836.1</v>
      </c>
      <c r="H725">
        <v>61377.599999999999</v>
      </c>
      <c r="J725">
        <v>45022</v>
      </c>
      <c r="K725" t="str">
        <v>West</v>
      </c>
      <c r="L725" t="str">
        <v>Gujarat</v>
      </c>
      <c r="M725" t="str">
        <v>Surat</v>
      </c>
      <c r="N725" t="str">
        <v>Groceries</v>
      </c>
      <c r="O725">
        <v>3</v>
      </c>
      <c r="P725">
        <v>1129.83</v>
      </c>
      <c r="Q725">
        <v>3389.49</v>
      </c>
    </row>
    <row r="726" spans="1:17">
      <c r="A726" s="4">
        <v>45121</v>
      </c>
      <c r="B726" t="s">
        <v>2039</v>
      </c>
      <c r="C726" t="s">
        <v>3052</v>
      </c>
      <c r="D726" t="s">
        <v>4241</v>
      </c>
      <c r="E726" t="s">
        <v>4235</v>
      </c>
      <c r="F726">
        <v>18</v>
      </c>
      <c r="G726">
        <v>3943.82</v>
      </c>
      <c r="H726">
        <v>70988.759999999995</v>
      </c>
      <c r="J726">
        <v>45158</v>
      </c>
      <c r="K726" t="str">
        <v>West</v>
      </c>
      <c r="L726" t="str">
        <v>Gujarat</v>
      </c>
      <c r="M726" t="str">
        <v>Surat</v>
      </c>
      <c r="N726" t="str">
        <v>Groceries</v>
      </c>
      <c r="O726">
        <v>17</v>
      </c>
      <c r="P726">
        <v>1217.48</v>
      </c>
      <c r="Q726">
        <v>20697.16</v>
      </c>
    </row>
    <row r="727" spans="1:17">
      <c r="A727" s="4">
        <v>45118</v>
      </c>
      <c r="B727" t="s">
        <v>2039</v>
      </c>
      <c r="C727" t="s">
        <v>3052</v>
      </c>
      <c r="D727" t="s">
        <v>4242</v>
      </c>
      <c r="E727" t="s">
        <v>1514</v>
      </c>
      <c r="F727">
        <v>15</v>
      </c>
      <c r="G727">
        <v>3005.08</v>
      </c>
      <c r="H727">
        <v>45076.2</v>
      </c>
      <c r="J727">
        <v>45206</v>
      </c>
      <c r="K727" t="str">
        <v>West</v>
      </c>
      <c r="L727" t="str">
        <v>Gujarat</v>
      </c>
      <c r="M727" t="str">
        <v>Ahmedabad</v>
      </c>
      <c r="N727" t="str">
        <v>Clothing</v>
      </c>
      <c r="O727">
        <v>2</v>
      </c>
      <c r="P727">
        <v>4664.91</v>
      </c>
      <c r="Q727">
        <v>9329.82</v>
      </c>
    </row>
    <row r="728" spans="1:17">
      <c r="A728" s="4">
        <v>45070</v>
      </c>
      <c r="B728" t="s">
        <v>2041</v>
      </c>
      <c r="C728" t="s">
        <v>3056</v>
      </c>
      <c r="D728" t="s">
        <v>4233</v>
      </c>
      <c r="E728" t="s">
        <v>1516</v>
      </c>
      <c r="F728">
        <v>17</v>
      </c>
      <c r="G728">
        <v>3342.49</v>
      </c>
      <c r="H728">
        <v>56822.33</v>
      </c>
      <c r="J728">
        <v>45177</v>
      </c>
      <c r="K728" t="str">
        <v>West</v>
      </c>
      <c r="L728" t="str">
        <v>Gujarat</v>
      </c>
      <c r="M728" t="str">
        <v>Surat</v>
      </c>
      <c r="N728" t="str">
        <v>Stationery</v>
      </c>
      <c r="O728">
        <v>15</v>
      </c>
      <c r="P728">
        <v>916.75</v>
      </c>
      <c r="Q728">
        <v>13751.25</v>
      </c>
    </row>
    <row r="729" spans="1:17">
      <c r="A729" s="4">
        <v>45238</v>
      </c>
      <c r="B729" t="s">
        <v>2039</v>
      </c>
      <c r="C729" t="s">
        <v>3053</v>
      </c>
      <c r="D729" t="s">
        <v>4243</v>
      </c>
      <c r="E729" t="s">
        <v>1517</v>
      </c>
      <c r="F729">
        <v>11</v>
      </c>
      <c r="G729">
        <v>212.86</v>
      </c>
      <c r="H729">
        <v>2341.46</v>
      </c>
      <c r="J729">
        <v>45058</v>
      </c>
      <c r="K729" t="str">
        <v>West</v>
      </c>
      <c r="L729" t="str">
        <v>Gujarat</v>
      </c>
      <c r="M729" t="str">
        <v>Vadodara</v>
      </c>
      <c r="N729" t="str">
        <v>Groceries</v>
      </c>
      <c r="O729">
        <v>12</v>
      </c>
      <c r="P729">
        <v>2438.6799999999998</v>
      </c>
      <c r="Q729">
        <v>29264.16</v>
      </c>
    </row>
    <row r="730" spans="1:17">
      <c r="A730" s="4">
        <v>45135</v>
      </c>
      <c r="B730" t="s">
        <v>2041</v>
      </c>
      <c r="C730" t="s">
        <v>3056</v>
      </c>
      <c r="D730" t="s">
        <v>4245</v>
      </c>
      <c r="E730" t="s">
        <v>1517</v>
      </c>
      <c r="F730">
        <v>6</v>
      </c>
      <c r="G730">
        <v>1872.18</v>
      </c>
      <c r="H730">
        <v>11233.08</v>
      </c>
      <c r="J730">
        <v>45106</v>
      </c>
      <c r="K730" t="str">
        <v>West</v>
      </c>
      <c r="L730" t="str">
        <v>Gujarat</v>
      </c>
      <c r="M730" t="str">
        <v>Ahmedabad</v>
      </c>
      <c r="N730" t="str">
        <v>Groceries</v>
      </c>
      <c r="O730">
        <v>14</v>
      </c>
      <c r="P730">
        <v>283.7</v>
      </c>
      <c r="Q730">
        <v>3971.8</v>
      </c>
    </row>
    <row r="731" spans="1:17">
      <c r="A731" s="4">
        <v>45095</v>
      </c>
      <c r="B731" t="s">
        <v>2039</v>
      </c>
      <c r="C731" t="s">
        <v>3053</v>
      </c>
      <c r="D731" t="s">
        <v>4232</v>
      </c>
      <c r="E731" t="s">
        <v>1514</v>
      </c>
      <c r="F731">
        <v>14</v>
      </c>
      <c r="G731">
        <v>4428</v>
      </c>
      <c r="H731">
        <v>61992</v>
      </c>
      <c r="J731">
        <v>44938</v>
      </c>
      <c r="K731" t="str">
        <v>West</v>
      </c>
      <c r="L731" t="str">
        <v>Gujarat</v>
      </c>
      <c r="M731" t="str">
        <v>Vadodara</v>
      </c>
      <c r="N731" t="str">
        <v>Stationery</v>
      </c>
      <c r="O731">
        <v>5</v>
      </c>
      <c r="P731">
        <v>3631.01</v>
      </c>
      <c r="Q731">
        <v>18155.05</v>
      </c>
    </row>
    <row r="732" spans="1:17">
      <c r="A732" s="4">
        <v>45057</v>
      </c>
      <c r="B732" t="s">
        <v>2041</v>
      </c>
      <c r="C732" t="s">
        <v>3054</v>
      </c>
      <c r="D732" t="s">
        <v>4234</v>
      </c>
      <c r="E732" t="s">
        <v>4235</v>
      </c>
      <c r="F732">
        <v>15</v>
      </c>
      <c r="G732">
        <v>2905.47</v>
      </c>
      <c r="H732">
        <v>43582.05</v>
      </c>
      <c r="J732">
        <v>44956</v>
      </c>
      <c r="K732" t="str">
        <v>West</v>
      </c>
      <c r="L732" t="str">
        <v>Gujarat</v>
      </c>
      <c r="M732" t="str">
        <v>Ahmedabad</v>
      </c>
      <c r="N732" t="str">
        <v>Stationery</v>
      </c>
      <c r="O732">
        <v>19</v>
      </c>
      <c r="P732">
        <v>4920.4399999999996</v>
      </c>
      <c r="Q732">
        <v>93488.36</v>
      </c>
    </row>
    <row r="733" spans="1:17">
      <c r="A733" s="4">
        <v>44943</v>
      </c>
      <c r="B733" t="s">
        <v>2041</v>
      </c>
      <c r="C733" t="s">
        <v>3056</v>
      </c>
      <c r="D733" t="s">
        <v>4245</v>
      </c>
      <c r="E733" t="s">
        <v>1516</v>
      </c>
      <c r="F733">
        <v>14</v>
      </c>
      <c r="G733">
        <v>4200.9799999999996</v>
      </c>
      <c r="H733">
        <v>58813.72</v>
      </c>
      <c r="J733">
        <v>45252</v>
      </c>
      <c r="K733" t="str">
        <v>West</v>
      </c>
      <c r="L733" t="str">
        <v>Gujarat</v>
      </c>
      <c r="M733" t="str">
        <v>Vadodara</v>
      </c>
      <c r="N733" t="str">
        <v>Groceries</v>
      </c>
      <c r="O733">
        <v>9</v>
      </c>
      <c r="P733">
        <v>3209.83</v>
      </c>
      <c r="Q733">
        <v>28888.47</v>
      </c>
    </row>
    <row r="734" spans="1:17">
      <c r="A734" s="4">
        <v>45029</v>
      </c>
      <c r="B734" t="s">
        <v>2039</v>
      </c>
      <c r="C734" t="s">
        <v>3053</v>
      </c>
      <c r="D734" t="s">
        <v>4243</v>
      </c>
      <c r="E734" t="s">
        <v>1518</v>
      </c>
      <c r="F734">
        <v>19</v>
      </c>
      <c r="G734">
        <v>3927.27</v>
      </c>
      <c r="H734">
        <v>74618.13</v>
      </c>
      <c r="J734">
        <v>44992</v>
      </c>
      <c r="K734" t="str">
        <v>West</v>
      </c>
      <c r="L734" t="str">
        <v>Gujarat</v>
      </c>
      <c r="M734" t="str">
        <v>Ahmedabad</v>
      </c>
      <c r="N734" t="str">
        <v>Groceries</v>
      </c>
      <c r="O734">
        <v>20</v>
      </c>
      <c r="P734">
        <v>1916.52</v>
      </c>
      <c r="Q734">
        <v>38330.400000000001</v>
      </c>
    </row>
    <row r="735" spans="1:17">
      <c r="A735" s="4">
        <v>45012</v>
      </c>
      <c r="B735" t="s">
        <v>2042</v>
      </c>
      <c r="C735" t="s">
        <v>3055</v>
      </c>
      <c r="D735" t="s">
        <v>4247</v>
      </c>
      <c r="E735" t="s">
        <v>4235</v>
      </c>
      <c r="F735">
        <v>16</v>
      </c>
      <c r="G735">
        <v>3788.36</v>
      </c>
      <c r="H735">
        <v>60613.760000000002</v>
      </c>
      <c r="J735">
        <v>45101</v>
      </c>
      <c r="K735" t="str">
        <v>West</v>
      </c>
      <c r="L735" t="str">
        <v>Gujarat</v>
      </c>
      <c r="M735" t="str">
        <v>Surat</v>
      </c>
      <c r="N735" t="str">
        <v>Furniture</v>
      </c>
      <c r="O735">
        <v>1</v>
      </c>
      <c r="P735">
        <v>4117.97</v>
      </c>
      <c r="Q735">
        <v>4117.97</v>
      </c>
    </row>
    <row r="736" spans="1:17">
      <c r="A736" s="4">
        <v>45219</v>
      </c>
      <c r="B736" t="s">
        <v>2042</v>
      </c>
      <c r="C736" t="s">
        <v>3055</v>
      </c>
      <c r="D736" t="s">
        <v>4237</v>
      </c>
      <c r="E736" t="s">
        <v>1518</v>
      </c>
      <c r="F736">
        <v>2</v>
      </c>
      <c r="G736">
        <v>4527.13</v>
      </c>
      <c r="H736">
        <v>9054.26</v>
      </c>
      <c r="J736">
        <v>44929</v>
      </c>
      <c r="K736" t="str">
        <v>West</v>
      </c>
      <c r="L736" t="str">
        <v>Gujarat</v>
      </c>
      <c r="M736" t="str">
        <v>Vadodara</v>
      </c>
      <c r="N736" t="str">
        <v>Clothing</v>
      </c>
      <c r="O736">
        <v>12</v>
      </c>
      <c r="P736">
        <v>2232.4899999999998</v>
      </c>
      <c r="Q736">
        <v>26789.88</v>
      </c>
    </row>
    <row r="737" spans="1:17">
      <c r="A737" s="4">
        <v>45091</v>
      </c>
      <c r="B737" t="s">
        <v>2042</v>
      </c>
      <c r="C737" t="s">
        <v>3055</v>
      </c>
      <c r="D737" t="s">
        <v>4247</v>
      </c>
      <c r="E737" t="s">
        <v>1517</v>
      </c>
      <c r="F737">
        <v>20</v>
      </c>
      <c r="G737">
        <v>3753.15</v>
      </c>
      <c r="H737">
        <v>75063</v>
      </c>
      <c r="J737">
        <v>44950</v>
      </c>
      <c r="K737" t="str">
        <v>West</v>
      </c>
      <c r="L737" t="str">
        <v>Gujarat</v>
      </c>
      <c r="M737" t="str">
        <v>Ahmedabad</v>
      </c>
      <c r="N737" t="str">
        <v>Groceries</v>
      </c>
      <c r="O737">
        <v>6</v>
      </c>
      <c r="P737">
        <v>744.85</v>
      </c>
      <c r="Q737">
        <v>4469.1000000000004</v>
      </c>
    </row>
    <row r="738" spans="1:17">
      <c r="A738" s="4">
        <v>45144</v>
      </c>
      <c r="B738" t="s">
        <v>2039</v>
      </c>
      <c r="C738" t="s">
        <v>3053</v>
      </c>
      <c r="D738" t="s">
        <v>4232</v>
      </c>
      <c r="E738" t="s">
        <v>1518</v>
      </c>
      <c r="F738">
        <v>6</v>
      </c>
      <c r="G738">
        <v>3363.77</v>
      </c>
      <c r="H738">
        <v>20182.62</v>
      </c>
      <c r="J738">
        <v>45113</v>
      </c>
      <c r="K738" t="str">
        <v>West</v>
      </c>
      <c r="L738" t="str">
        <v>Gujarat</v>
      </c>
      <c r="M738" t="str">
        <v>Surat</v>
      </c>
      <c r="N738" t="str">
        <v>Electronics</v>
      </c>
      <c r="O738">
        <v>6</v>
      </c>
      <c r="P738">
        <v>4265.8599999999997</v>
      </c>
      <c r="Q738">
        <v>25595.16</v>
      </c>
    </row>
    <row r="739" spans="1:17">
      <c r="A739" s="4">
        <v>45172</v>
      </c>
      <c r="B739" t="s">
        <v>2042</v>
      </c>
      <c r="C739" t="s">
        <v>3055</v>
      </c>
      <c r="D739" t="s">
        <v>4237</v>
      </c>
      <c r="E739" t="s">
        <v>1518</v>
      </c>
      <c r="F739">
        <v>12</v>
      </c>
      <c r="G739">
        <v>1973.14</v>
      </c>
      <c r="H739">
        <v>23677.68</v>
      </c>
      <c r="J739">
        <v>45138</v>
      </c>
      <c r="K739" t="str">
        <v>West</v>
      </c>
      <c r="L739" t="str">
        <v>Gujarat</v>
      </c>
      <c r="M739" t="str">
        <v>Vadodara</v>
      </c>
      <c r="N739" t="str">
        <v>Furniture</v>
      </c>
      <c r="O739">
        <v>14</v>
      </c>
      <c r="P739">
        <v>948.05</v>
      </c>
      <c r="Q739">
        <v>13272.7</v>
      </c>
    </row>
    <row r="740" spans="1:17">
      <c r="A740" s="4">
        <v>44993</v>
      </c>
      <c r="B740" t="s">
        <v>2039</v>
      </c>
      <c r="C740" t="s">
        <v>3052</v>
      </c>
      <c r="D740" t="s">
        <v>4241</v>
      </c>
      <c r="E740" t="s">
        <v>1518</v>
      </c>
      <c r="F740">
        <v>16</v>
      </c>
      <c r="G740">
        <v>355.63</v>
      </c>
      <c r="H740">
        <v>5690.08</v>
      </c>
      <c r="J740">
        <v>44973</v>
      </c>
      <c r="K740" t="str">
        <v>West</v>
      </c>
      <c r="L740" t="str">
        <v>Gujarat</v>
      </c>
      <c r="M740" t="str">
        <v>Vadodara</v>
      </c>
      <c r="N740" t="str">
        <v>Stationery</v>
      </c>
      <c r="O740">
        <v>4</v>
      </c>
      <c r="P740">
        <v>2331.1</v>
      </c>
      <c r="Q740">
        <v>9324.4</v>
      </c>
    </row>
    <row r="741" spans="1:17">
      <c r="A741" s="4">
        <v>45101</v>
      </c>
      <c r="B741" t="s">
        <v>2042</v>
      </c>
      <c r="C741" t="s">
        <v>3055</v>
      </c>
      <c r="D741" t="s">
        <v>4246</v>
      </c>
      <c r="E741" t="s">
        <v>1518</v>
      </c>
      <c r="F741">
        <v>7</v>
      </c>
      <c r="G741">
        <v>4243.95</v>
      </c>
      <c r="H741">
        <v>29707.65</v>
      </c>
      <c r="J741">
        <v>44967</v>
      </c>
      <c r="K741" t="str">
        <v>West</v>
      </c>
      <c r="L741" t="str">
        <v>Gujarat</v>
      </c>
      <c r="M741" t="str">
        <v>Vadodara</v>
      </c>
      <c r="N741" t="str">
        <v>Electronics</v>
      </c>
      <c r="O741">
        <v>12</v>
      </c>
      <c r="P741">
        <v>3443.54</v>
      </c>
      <c r="Q741">
        <v>41322.480000000003</v>
      </c>
    </row>
    <row r="742" spans="1:17">
      <c r="A742" s="4">
        <v>45004</v>
      </c>
      <c r="B742" t="s">
        <v>2042</v>
      </c>
      <c r="C742" t="s">
        <v>3055</v>
      </c>
      <c r="D742" t="s">
        <v>4247</v>
      </c>
      <c r="E742" t="s">
        <v>1517</v>
      </c>
      <c r="F742">
        <v>15</v>
      </c>
      <c r="G742">
        <v>3256.2</v>
      </c>
      <c r="H742">
        <v>48843</v>
      </c>
      <c r="J742">
        <v>45043</v>
      </c>
      <c r="K742" t="str">
        <v>West</v>
      </c>
      <c r="L742" t="str">
        <v>Gujarat</v>
      </c>
      <c r="M742" t="str">
        <v>Surat</v>
      </c>
      <c r="N742" t="str">
        <v>Stationery</v>
      </c>
      <c r="O742">
        <v>15</v>
      </c>
      <c r="P742">
        <v>866.62</v>
      </c>
      <c r="Q742">
        <v>12999.3</v>
      </c>
    </row>
    <row r="743" spans="1:17">
      <c r="A743" s="4">
        <v>45065</v>
      </c>
      <c r="B743" t="s">
        <v>2039</v>
      </c>
      <c r="C743" t="s">
        <v>3052</v>
      </c>
      <c r="D743" t="s">
        <v>4242</v>
      </c>
      <c r="E743" t="s">
        <v>1514</v>
      </c>
      <c r="F743">
        <v>13</v>
      </c>
      <c r="G743">
        <v>4076.94</v>
      </c>
      <c r="H743">
        <v>53000.22</v>
      </c>
      <c r="J743">
        <v>45007</v>
      </c>
      <c r="K743" t="str">
        <v>West</v>
      </c>
      <c r="L743" t="str">
        <v>Gujarat</v>
      </c>
      <c r="M743" t="str">
        <v>Ahmedabad</v>
      </c>
      <c r="N743" t="str">
        <v>Stationery</v>
      </c>
      <c r="O743">
        <v>3</v>
      </c>
      <c r="P743">
        <v>2880.4</v>
      </c>
      <c r="Q743">
        <v>8641.2000000000007</v>
      </c>
    </row>
    <row r="744" spans="1:17">
      <c r="A744" s="4">
        <v>45023</v>
      </c>
      <c r="B744" t="s">
        <v>2041</v>
      </c>
      <c r="C744" t="s">
        <v>3054</v>
      </c>
      <c r="D744" t="s">
        <v>4239</v>
      </c>
      <c r="E744" t="s">
        <v>1518</v>
      </c>
      <c r="F744">
        <v>17</v>
      </c>
      <c r="G744">
        <v>3771.79</v>
      </c>
      <c r="H744">
        <v>64120.43</v>
      </c>
      <c r="J744">
        <v>45025</v>
      </c>
      <c r="K744" t="str">
        <v>West</v>
      </c>
      <c r="L744" t="str">
        <v>Gujarat</v>
      </c>
      <c r="M744" t="str">
        <v>Vadodara</v>
      </c>
      <c r="N744" t="str">
        <v>Clothing</v>
      </c>
      <c r="O744">
        <v>5</v>
      </c>
      <c r="P744">
        <v>4182.07</v>
      </c>
      <c r="Q744">
        <v>20910.349999999999</v>
      </c>
    </row>
    <row r="745" spans="1:17">
      <c r="A745" s="4">
        <v>45114</v>
      </c>
      <c r="B745" t="s">
        <v>2041</v>
      </c>
      <c r="C745" t="s">
        <v>3056</v>
      </c>
      <c r="D745" t="s">
        <v>4233</v>
      </c>
      <c r="E745" t="s">
        <v>1518</v>
      </c>
      <c r="F745">
        <v>7</v>
      </c>
      <c r="G745">
        <v>2016.03</v>
      </c>
      <c r="H745">
        <v>14112.21</v>
      </c>
      <c r="J745">
        <v>45212</v>
      </c>
      <c r="K745" t="str">
        <v>West</v>
      </c>
      <c r="L745" t="str">
        <v>Gujarat</v>
      </c>
      <c r="M745" t="str">
        <v>Vadodara</v>
      </c>
      <c r="N745" t="str">
        <v>Clothing</v>
      </c>
      <c r="O745">
        <v>14</v>
      </c>
      <c r="P745">
        <v>3931.74</v>
      </c>
      <c r="Q745">
        <v>55044.36</v>
      </c>
    </row>
    <row r="746" spans="1:17">
      <c r="A746" s="4">
        <v>45204</v>
      </c>
      <c r="B746" t="s">
        <v>2039</v>
      </c>
      <c r="C746" t="s">
        <v>3052</v>
      </c>
      <c r="D746" t="s">
        <v>4241</v>
      </c>
      <c r="E746" t="s">
        <v>4235</v>
      </c>
      <c r="F746">
        <v>9</v>
      </c>
      <c r="G746">
        <v>722.4</v>
      </c>
      <c r="H746">
        <v>6501.6</v>
      </c>
      <c r="J746">
        <v>45199</v>
      </c>
      <c r="K746" t="str">
        <v>West</v>
      </c>
      <c r="L746" t="str">
        <v>Gujarat</v>
      </c>
      <c r="M746" t="str">
        <v>Vadodara</v>
      </c>
      <c r="N746" t="str">
        <v>Electronics</v>
      </c>
      <c r="O746">
        <v>1</v>
      </c>
      <c r="P746">
        <v>2571.59</v>
      </c>
      <c r="Q746">
        <v>2571.59</v>
      </c>
    </row>
    <row r="747" spans="1:17">
      <c r="A747" s="4">
        <v>45018</v>
      </c>
      <c r="B747" t="s">
        <v>2041</v>
      </c>
      <c r="C747" t="s">
        <v>3056</v>
      </c>
      <c r="D747" t="s">
        <v>4233</v>
      </c>
      <c r="E747" t="s">
        <v>1518</v>
      </c>
      <c r="F747">
        <v>5</v>
      </c>
      <c r="G747">
        <v>491.78</v>
      </c>
      <c r="H747">
        <v>2458.9</v>
      </c>
      <c r="J747">
        <v>45206</v>
      </c>
      <c r="K747" t="str">
        <v>West</v>
      </c>
      <c r="L747" t="str">
        <v>Gujarat</v>
      </c>
      <c r="M747" t="str">
        <v>Ahmedabad</v>
      </c>
      <c r="N747" t="str">
        <v>Groceries</v>
      </c>
      <c r="O747">
        <v>1</v>
      </c>
      <c r="P747">
        <v>1286.1099999999999</v>
      </c>
      <c r="Q747">
        <v>1286.1099999999999</v>
      </c>
    </row>
    <row r="748" spans="1:17">
      <c r="A748" s="4">
        <v>44977</v>
      </c>
      <c r="B748" t="s">
        <v>2039</v>
      </c>
      <c r="C748" t="s">
        <v>3052</v>
      </c>
      <c r="D748" t="s">
        <v>4241</v>
      </c>
      <c r="E748" t="s">
        <v>1516</v>
      </c>
      <c r="F748">
        <v>19</v>
      </c>
      <c r="G748">
        <v>2146.17</v>
      </c>
      <c r="H748">
        <v>40777.230000000003</v>
      </c>
      <c r="J748">
        <v>45215</v>
      </c>
      <c r="K748" t="str">
        <v>West</v>
      </c>
      <c r="L748" t="str">
        <v>Gujarat</v>
      </c>
      <c r="M748" t="str">
        <v>Vadodara</v>
      </c>
      <c r="N748" t="str">
        <v>Clothing</v>
      </c>
      <c r="O748">
        <v>2</v>
      </c>
      <c r="P748">
        <v>1673.1</v>
      </c>
      <c r="Q748">
        <v>3346.2</v>
      </c>
    </row>
    <row r="749" spans="1:17">
      <c r="A749" s="4">
        <v>45070</v>
      </c>
      <c r="B749" t="s">
        <v>2039</v>
      </c>
      <c r="C749" t="s">
        <v>3052</v>
      </c>
      <c r="D749" t="s">
        <v>4241</v>
      </c>
      <c r="E749" t="s">
        <v>1517</v>
      </c>
      <c r="F749">
        <v>14</v>
      </c>
      <c r="G749">
        <v>2715.54</v>
      </c>
      <c r="H749">
        <v>38017.56</v>
      </c>
      <c r="J749">
        <v>45162</v>
      </c>
      <c r="K749" t="str">
        <v>West</v>
      </c>
      <c r="L749" t="str">
        <v>Gujarat</v>
      </c>
      <c r="M749" t="str">
        <v>Vadodara</v>
      </c>
      <c r="N749" t="str">
        <v>Electronics</v>
      </c>
      <c r="O749">
        <v>3</v>
      </c>
      <c r="P749">
        <v>403.5</v>
      </c>
      <c r="Q749">
        <v>1210.5</v>
      </c>
    </row>
    <row r="750" spans="1:17">
      <c r="A750" s="4">
        <v>45026</v>
      </c>
      <c r="B750" t="s">
        <v>2039</v>
      </c>
      <c r="C750" t="s">
        <v>3053</v>
      </c>
      <c r="D750" t="s">
        <v>4232</v>
      </c>
      <c r="E750" t="s">
        <v>1514</v>
      </c>
      <c r="F750">
        <v>11</v>
      </c>
      <c r="G750">
        <v>1708.99</v>
      </c>
      <c r="H750">
        <v>18798.89</v>
      </c>
      <c r="J750">
        <v>45016</v>
      </c>
      <c r="K750" t="str">
        <v>West</v>
      </c>
      <c r="L750" t="str">
        <v>Gujarat</v>
      </c>
      <c r="M750" t="str">
        <v>Surat</v>
      </c>
      <c r="N750" t="str">
        <v>Stationery</v>
      </c>
      <c r="O750">
        <v>3</v>
      </c>
      <c r="P750">
        <v>4888.03</v>
      </c>
      <c r="Q750">
        <v>14664.09</v>
      </c>
    </row>
    <row r="751" spans="1:17">
      <c r="A751" s="4">
        <v>44969</v>
      </c>
      <c r="B751" t="s">
        <v>2039</v>
      </c>
      <c r="C751" t="s">
        <v>3052</v>
      </c>
      <c r="D751" t="s">
        <v>4241</v>
      </c>
      <c r="E751" t="s">
        <v>1517</v>
      </c>
      <c r="F751">
        <v>1</v>
      </c>
      <c r="G751">
        <v>1898.15</v>
      </c>
      <c r="H751">
        <v>1898.15</v>
      </c>
      <c r="J751">
        <v>45264</v>
      </c>
      <c r="K751" t="str">
        <v>West</v>
      </c>
      <c r="L751" t="str">
        <v>Gujarat</v>
      </c>
      <c r="M751" t="str">
        <v>Ahmedabad</v>
      </c>
      <c r="N751" t="str">
        <v>Stationery</v>
      </c>
      <c r="O751">
        <v>16</v>
      </c>
      <c r="P751">
        <v>3082.84</v>
      </c>
      <c r="Q751">
        <v>49325.440000000002</v>
      </c>
    </row>
    <row r="752" spans="1:17">
      <c r="A752" s="4">
        <v>45213</v>
      </c>
      <c r="B752" t="s">
        <v>2041</v>
      </c>
      <c r="C752" t="s">
        <v>3054</v>
      </c>
      <c r="D752" t="s">
        <v>4236</v>
      </c>
      <c r="E752" t="s">
        <v>1518</v>
      </c>
      <c r="F752">
        <v>1</v>
      </c>
      <c r="G752">
        <v>648.88</v>
      </c>
      <c r="H752">
        <v>648.88</v>
      </c>
      <c r="J752">
        <v>44976</v>
      </c>
      <c r="K752" t="str">
        <v>West</v>
      </c>
      <c r="L752" t="str">
        <v>Gujarat</v>
      </c>
      <c r="M752" t="str">
        <v>Ahmedabad</v>
      </c>
      <c r="N752" t="str">
        <v>Groceries</v>
      </c>
      <c r="O752">
        <v>16</v>
      </c>
      <c r="P752">
        <v>1514.31</v>
      </c>
      <c r="Q752">
        <v>24228.959999999999</v>
      </c>
    </row>
    <row r="753" spans="1:17">
      <c r="A753" s="4">
        <v>45284</v>
      </c>
      <c r="B753" t="s">
        <v>2041</v>
      </c>
      <c r="C753" t="s">
        <v>3056</v>
      </c>
      <c r="D753" t="s">
        <v>4233</v>
      </c>
      <c r="E753" t="s">
        <v>1518</v>
      </c>
      <c r="F753">
        <v>8</v>
      </c>
      <c r="G753">
        <v>4516.82</v>
      </c>
      <c r="H753">
        <v>36134.559999999998</v>
      </c>
      <c r="J753">
        <v>44965</v>
      </c>
      <c r="K753" t="str">
        <v>West</v>
      </c>
      <c r="L753" t="str">
        <v>Gujarat</v>
      </c>
      <c r="M753" t="str">
        <v>Vadodara</v>
      </c>
      <c r="N753" t="str">
        <v>Furniture</v>
      </c>
      <c r="O753">
        <v>15</v>
      </c>
      <c r="P753">
        <v>4678.57</v>
      </c>
      <c r="Q753">
        <v>70178.55</v>
      </c>
    </row>
    <row r="754" spans="1:17">
      <c r="A754" s="4">
        <v>45254</v>
      </c>
      <c r="B754" t="s">
        <v>2042</v>
      </c>
      <c r="C754" t="s">
        <v>3055</v>
      </c>
      <c r="D754" t="s">
        <v>4247</v>
      </c>
      <c r="E754" t="s">
        <v>1516</v>
      </c>
      <c r="F754">
        <v>7</v>
      </c>
      <c r="G754">
        <v>1102.48</v>
      </c>
      <c r="H754">
        <v>7717.36</v>
      </c>
      <c r="J754">
        <v>44934</v>
      </c>
      <c r="K754" t="str">
        <v>West</v>
      </c>
      <c r="L754" t="str">
        <v>Gujarat</v>
      </c>
      <c r="M754" t="str">
        <v>Ahmedabad</v>
      </c>
      <c r="N754" t="str">
        <v>Stationery</v>
      </c>
      <c r="O754">
        <v>17</v>
      </c>
      <c r="P754">
        <v>4136.3100000000004</v>
      </c>
      <c r="Q754">
        <v>70317.27</v>
      </c>
    </row>
    <row r="755" spans="1:17">
      <c r="A755" s="4">
        <v>45076</v>
      </c>
      <c r="B755" t="s">
        <v>2041</v>
      </c>
      <c r="C755" t="s">
        <v>3054</v>
      </c>
      <c r="D755" t="s">
        <v>4236</v>
      </c>
      <c r="E755" t="s">
        <v>1518</v>
      </c>
      <c r="F755">
        <v>4</v>
      </c>
      <c r="G755">
        <v>2830.6</v>
      </c>
      <c r="H755">
        <v>11322.4</v>
      </c>
      <c r="J755">
        <v>45283</v>
      </c>
      <c r="K755" t="str">
        <v>West</v>
      </c>
      <c r="L755" t="str">
        <v>Gujarat</v>
      </c>
      <c r="M755" t="str">
        <v>Ahmedabad</v>
      </c>
      <c r="N755" t="str">
        <v>Stationery</v>
      </c>
      <c r="O755">
        <v>8</v>
      </c>
      <c r="P755">
        <v>4009.51</v>
      </c>
      <c r="Q755">
        <v>32076.080000000002</v>
      </c>
    </row>
    <row r="756" spans="1:17">
      <c r="A756" s="4">
        <v>45159</v>
      </c>
      <c r="B756" t="s">
        <v>2041</v>
      </c>
      <c r="C756" t="s">
        <v>3056</v>
      </c>
      <c r="D756" t="s">
        <v>4245</v>
      </c>
      <c r="E756" t="s">
        <v>1514</v>
      </c>
      <c r="F756">
        <v>9</v>
      </c>
      <c r="G756">
        <v>515.97</v>
      </c>
      <c r="H756">
        <v>4643.7299999999996</v>
      </c>
      <c r="J756">
        <v>44976</v>
      </c>
      <c r="K756" t="str">
        <v>West</v>
      </c>
      <c r="L756" t="str">
        <v>Gujarat</v>
      </c>
      <c r="M756" t="str">
        <v>Ahmedabad</v>
      </c>
      <c r="N756" t="str">
        <v>Groceries</v>
      </c>
      <c r="O756">
        <v>1</v>
      </c>
      <c r="P756">
        <v>302.02</v>
      </c>
      <c r="Q756">
        <v>302.02</v>
      </c>
    </row>
    <row r="757" spans="1:17">
      <c r="A757" s="4">
        <v>44945</v>
      </c>
      <c r="B757" t="s">
        <v>2042</v>
      </c>
      <c r="C757" t="s">
        <v>3055</v>
      </c>
      <c r="D757" t="s">
        <v>4237</v>
      </c>
      <c r="E757" t="s">
        <v>1514</v>
      </c>
      <c r="F757">
        <v>8</v>
      </c>
      <c r="G757">
        <v>2019.04</v>
      </c>
      <c r="H757">
        <v>16152.32</v>
      </c>
      <c r="J757">
        <v>45001</v>
      </c>
      <c r="K757" t="str">
        <v>West</v>
      </c>
      <c r="L757" t="str">
        <v>Gujarat</v>
      </c>
      <c r="M757" t="str">
        <v>Surat</v>
      </c>
      <c r="N757" t="str">
        <v>Electronics</v>
      </c>
      <c r="O757">
        <v>2</v>
      </c>
      <c r="P757">
        <v>1971</v>
      </c>
      <c r="Q757">
        <v>3942</v>
      </c>
    </row>
    <row r="758" spans="1:17">
      <c r="A758" s="4">
        <v>45016</v>
      </c>
      <c r="B758" t="s">
        <v>2039</v>
      </c>
      <c r="C758" t="s">
        <v>3053</v>
      </c>
      <c r="D758" t="s">
        <v>4243</v>
      </c>
      <c r="E758" t="s">
        <v>4235</v>
      </c>
      <c r="F758">
        <v>1</v>
      </c>
      <c r="G758">
        <v>1889.5</v>
      </c>
      <c r="H758">
        <v>1889.5</v>
      </c>
      <c r="J758">
        <v>45100</v>
      </c>
      <c r="K758" t="str">
        <v>West</v>
      </c>
      <c r="L758" t="str">
        <v>Gujarat</v>
      </c>
      <c r="M758" t="str">
        <v>Ahmedabad</v>
      </c>
      <c r="N758" t="str">
        <v>Electronics</v>
      </c>
      <c r="O758">
        <v>12</v>
      </c>
      <c r="P758">
        <v>255.59</v>
      </c>
      <c r="Q758">
        <v>3067.08</v>
      </c>
    </row>
    <row r="759" spans="1:17">
      <c r="A759" s="4">
        <v>45096</v>
      </c>
      <c r="B759" t="s">
        <v>2039</v>
      </c>
      <c r="C759" t="s">
        <v>3053</v>
      </c>
      <c r="D759" t="s">
        <v>4232</v>
      </c>
      <c r="E759" t="s">
        <v>1514</v>
      </c>
      <c r="F759">
        <v>2</v>
      </c>
      <c r="G759">
        <v>3239.94</v>
      </c>
      <c r="H759">
        <v>6479.88</v>
      </c>
      <c r="J759">
        <v>45257</v>
      </c>
      <c r="K759" t="str">
        <v>West</v>
      </c>
      <c r="L759" t="str">
        <v>Gujarat</v>
      </c>
      <c r="M759" t="str">
        <v>Surat</v>
      </c>
      <c r="N759" t="str">
        <v>Clothing</v>
      </c>
      <c r="O759">
        <v>4</v>
      </c>
      <c r="P759">
        <v>1303.8800000000001</v>
      </c>
      <c r="Q759">
        <v>5215.5200000000004</v>
      </c>
    </row>
    <row r="760" spans="1:17">
      <c r="A760" s="4">
        <v>44946</v>
      </c>
      <c r="B760" t="s">
        <v>2041</v>
      </c>
      <c r="C760" t="s">
        <v>3054</v>
      </c>
      <c r="D760" t="s">
        <v>4239</v>
      </c>
      <c r="E760" t="s">
        <v>1518</v>
      </c>
      <c r="F760">
        <v>11</v>
      </c>
      <c r="G760">
        <v>2426.48</v>
      </c>
      <c r="H760">
        <v>26691.279999999999</v>
      </c>
      <c r="J760">
        <v>45127</v>
      </c>
      <c r="K760" t="str">
        <v>West</v>
      </c>
      <c r="L760" t="str">
        <v>Gujarat</v>
      </c>
      <c r="M760" t="str">
        <v>Vadodara</v>
      </c>
      <c r="N760" t="str">
        <v>Furniture</v>
      </c>
      <c r="O760">
        <v>2</v>
      </c>
      <c r="P760">
        <v>1316.79</v>
      </c>
      <c r="Q760">
        <v>2633.58</v>
      </c>
    </row>
    <row r="761" spans="1:17">
      <c r="A761" s="4">
        <v>45275</v>
      </c>
      <c r="B761" t="s">
        <v>2041</v>
      </c>
      <c r="C761" t="s">
        <v>3056</v>
      </c>
      <c r="D761" t="s">
        <v>4233</v>
      </c>
      <c r="E761" t="s">
        <v>4235</v>
      </c>
      <c r="F761">
        <v>3</v>
      </c>
      <c r="G761">
        <v>1043.3900000000001</v>
      </c>
      <c r="H761">
        <v>3130.17</v>
      </c>
      <c r="J761">
        <v>44994</v>
      </c>
      <c r="K761" t="str">
        <v>West</v>
      </c>
      <c r="L761" t="str">
        <v>Gujarat</v>
      </c>
      <c r="M761" t="str">
        <v>Ahmedabad</v>
      </c>
      <c r="N761" t="str">
        <v>Groceries</v>
      </c>
      <c r="O761">
        <v>7</v>
      </c>
      <c r="P761">
        <v>1500.87</v>
      </c>
      <c r="Q761">
        <v>10506.09</v>
      </c>
    </row>
    <row r="762" spans="1:17">
      <c r="A762" s="4">
        <v>44959</v>
      </c>
      <c r="B762" t="s">
        <v>2039</v>
      </c>
      <c r="C762" t="s">
        <v>3052</v>
      </c>
      <c r="D762" t="s">
        <v>4244</v>
      </c>
      <c r="E762" t="s">
        <v>1514</v>
      </c>
      <c r="F762">
        <v>6</v>
      </c>
      <c r="G762">
        <v>3350.51</v>
      </c>
      <c r="H762">
        <v>20103.060000000001</v>
      </c>
      <c r="J762">
        <v>44953</v>
      </c>
      <c r="K762" t="str">
        <v>West</v>
      </c>
      <c r="L762" t="str">
        <v>Gujarat</v>
      </c>
      <c r="M762" t="str">
        <v>Surat</v>
      </c>
      <c r="N762" t="str">
        <v>Groceries</v>
      </c>
      <c r="O762">
        <v>5</v>
      </c>
      <c r="P762">
        <v>879.82</v>
      </c>
      <c r="Q762">
        <v>4399.1000000000004</v>
      </c>
    </row>
    <row r="763" spans="1:17">
      <c r="A763" s="4">
        <v>44934</v>
      </c>
      <c r="B763" t="s">
        <v>2039</v>
      </c>
      <c r="C763" t="s">
        <v>3052</v>
      </c>
      <c r="D763" t="s">
        <v>4244</v>
      </c>
      <c r="E763" t="s">
        <v>1518</v>
      </c>
      <c r="F763">
        <v>11</v>
      </c>
      <c r="G763">
        <v>1278.32</v>
      </c>
      <c r="H763">
        <v>14061.52</v>
      </c>
      <c r="J763">
        <v>45213</v>
      </c>
      <c r="K763" t="str">
        <v>West</v>
      </c>
      <c r="L763" t="str">
        <v>Gujarat</v>
      </c>
      <c r="M763" t="str">
        <v>Ahmedabad</v>
      </c>
      <c r="N763" t="str">
        <v>Furniture</v>
      </c>
      <c r="O763">
        <v>2</v>
      </c>
      <c r="P763">
        <v>2400.5500000000002</v>
      </c>
      <c r="Q763">
        <v>4801.1000000000004</v>
      </c>
    </row>
    <row r="764" spans="1:17">
      <c r="A764" s="4">
        <v>44974</v>
      </c>
      <c r="B764" t="s">
        <v>2039</v>
      </c>
      <c r="C764" t="s">
        <v>3052</v>
      </c>
      <c r="D764" t="s">
        <v>4244</v>
      </c>
      <c r="E764" t="s">
        <v>1517</v>
      </c>
      <c r="F764">
        <v>20</v>
      </c>
      <c r="G764">
        <v>1353.54</v>
      </c>
      <c r="H764">
        <v>27070.799999999999</v>
      </c>
      <c r="J764">
        <v>45138</v>
      </c>
      <c r="K764" t="str">
        <v>West</v>
      </c>
      <c r="L764" t="str">
        <v>Gujarat</v>
      </c>
      <c r="M764" t="str">
        <v>Ahmedabad</v>
      </c>
      <c r="N764" t="str">
        <v>Stationery</v>
      </c>
      <c r="O764">
        <v>16</v>
      </c>
      <c r="P764">
        <v>2747.36</v>
      </c>
      <c r="Q764">
        <v>43957.760000000002</v>
      </c>
    </row>
    <row r="765" spans="1:17">
      <c r="A765" s="4">
        <v>44955</v>
      </c>
      <c r="B765" t="s">
        <v>2039</v>
      </c>
      <c r="C765" t="s">
        <v>3053</v>
      </c>
      <c r="D765" t="s">
        <v>4238</v>
      </c>
      <c r="E765" t="s">
        <v>1514</v>
      </c>
      <c r="F765">
        <v>17</v>
      </c>
      <c r="G765">
        <v>1457.07</v>
      </c>
      <c r="H765">
        <v>24770.19</v>
      </c>
      <c r="J765">
        <v>45201</v>
      </c>
      <c r="K765" t="str">
        <v>West</v>
      </c>
      <c r="L765" t="str">
        <v>Gujarat</v>
      </c>
      <c r="M765" t="str">
        <v>Ahmedabad</v>
      </c>
      <c r="N765" t="str">
        <v>Furniture</v>
      </c>
      <c r="O765">
        <v>17</v>
      </c>
      <c r="P765">
        <v>3971.7</v>
      </c>
      <c r="Q765">
        <v>67518.899999999994</v>
      </c>
    </row>
    <row r="766" spans="1:17">
      <c r="A766" s="4">
        <v>45127</v>
      </c>
      <c r="B766" t="s">
        <v>2041</v>
      </c>
      <c r="C766" t="s">
        <v>3056</v>
      </c>
      <c r="D766" t="s">
        <v>4245</v>
      </c>
      <c r="E766" t="s">
        <v>1514</v>
      </c>
      <c r="F766">
        <v>14</v>
      </c>
      <c r="G766">
        <v>4894.84</v>
      </c>
      <c r="H766">
        <v>68527.759999999995</v>
      </c>
      <c r="J766">
        <v>44978</v>
      </c>
      <c r="K766" t="str">
        <v>West</v>
      </c>
      <c r="L766" t="str">
        <v>Gujarat</v>
      </c>
      <c r="M766" t="str">
        <v>Vadodara</v>
      </c>
      <c r="N766" t="str">
        <v>Electronics</v>
      </c>
      <c r="O766">
        <v>17</v>
      </c>
      <c r="P766">
        <v>2107.36</v>
      </c>
      <c r="Q766">
        <v>35825.120000000003</v>
      </c>
    </row>
    <row r="767" spans="1:17">
      <c r="A767" s="4">
        <v>45182</v>
      </c>
      <c r="B767" t="s">
        <v>2041</v>
      </c>
      <c r="C767" t="s">
        <v>3054</v>
      </c>
      <c r="D767" t="s">
        <v>4236</v>
      </c>
      <c r="E767" t="s">
        <v>4235</v>
      </c>
      <c r="F767">
        <v>8</v>
      </c>
      <c r="G767">
        <v>4651.3</v>
      </c>
      <c r="H767">
        <v>37210.400000000001</v>
      </c>
      <c r="J767">
        <v>45164</v>
      </c>
      <c r="K767" t="str">
        <v>West</v>
      </c>
      <c r="L767" t="str">
        <v>Gujarat</v>
      </c>
      <c r="M767" t="str">
        <v>Ahmedabad</v>
      </c>
      <c r="N767" t="str">
        <v>Electronics</v>
      </c>
      <c r="O767">
        <v>11</v>
      </c>
      <c r="P767">
        <v>3538.83</v>
      </c>
      <c r="Q767">
        <v>38927.129999999997</v>
      </c>
    </row>
    <row r="768" spans="1:17">
      <c r="A768" s="4">
        <v>45288</v>
      </c>
      <c r="B768" t="s">
        <v>2039</v>
      </c>
      <c r="C768" t="s">
        <v>3053</v>
      </c>
      <c r="D768" t="s">
        <v>4243</v>
      </c>
      <c r="E768" t="s">
        <v>1518</v>
      </c>
      <c r="F768">
        <v>1</v>
      </c>
      <c r="G768">
        <v>1520.22</v>
      </c>
      <c r="H768">
        <v>1520.22</v>
      </c>
      <c r="J768">
        <v>45100</v>
      </c>
      <c r="K768" t="str">
        <v>West</v>
      </c>
      <c r="L768" t="str">
        <v>Gujarat</v>
      </c>
      <c r="M768" t="str">
        <v>Vadodara</v>
      </c>
      <c r="N768" t="str">
        <v>Electronics</v>
      </c>
      <c r="O768">
        <v>8</v>
      </c>
      <c r="P768">
        <v>4197.6400000000003</v>
      </c>
      <c r="Q768">
        <v>33581.120000000003</v>
      </c>
    </row>
    <row r="769" spans="1:17">
      <c r="A769" s="4">
        <v>45199</v>
      </c>
      <c r="B769" t="s">
        <v>2041</v>
      </c>
      <c r="C769" t="s">
        <v>3056</v>
      </c>
      <c r="D769" t="s">
        <v>4240</v>
      </c>
      <c r="E769" t="s">
        <v>1518</v>
      </c>
      <c r="F769">
        <v>1</v>
      </c>
      <c r="G769">
        <v>3754.28</v>
      </c>
      <c r="H769">
        <v>3754.28</v>
      </c>
      <c r="J769">
        <v>45121</v>
      </c>
      <c r="K769" t="str">
        <v>West</v>
      </c>
      <c r="L769" t="str">
        <v>Gujarat</v>
      </c>
      <c r="M769" t="str">
        <v>Ahmedabad</v>
      </c>
      <c r="N769" t="str">
        <v>Groceries</v>
      </c>
      <c r="O769">
        <v>18</v>
      </c>
      <c r="P769">
        <v>3943.82</v>
      </c>
      <c r="Q769">
        <v>70988.759999999995</v>
      </c>
    </row>
    <row r="770" spans="1:17">
      <c r="A770" s="4">
        <v>45068</v>
      </c>
      <c r="B770" t="s">
        <v>2041</v>
      </c>
      <c r="C770" t="s">
        <v>3054</v>
      </c>
      <c r="D770" t="s">
        <v>4236</v>
      </c>
      <c r="E770" t="s">
        <v>1517</v>
      </c>
      <c r="F770">
        <v>17</v>
      </c>
      <c r="G770">
        <v>947.7</v>
      </c>
      <c r="H770">
        <v>16110.9</v>
      </c>
      <c r="J770">
        <v>45118</v>
      </c>
      <c r="K770" t="str">
        <v>West</v>
      </c>
      <c r="L770" t="str">
        <v>Gujarat</v>
      </c>
      <c r="M770" t="str">
        <v>Vadodara</v>
      </c>
      <c r="N770" t="str">
        <v>Electronics</v>
      </c>
      <c r="O770">
        <v>15</v>
      </c>
      <c r="P770">
        <v>3005.08</v>
      </c>
      <c r="Q770">
        <v>45076.2</v>
      </c>
    </row>
    <row r="771" spans="1:17">
      <c r="A771" s="4">
        <v>45181</v>
      </c>
      <c r="B771" t="s">
        <v>2041</v>
      </c>
      <c r="C771" t="s">
        <v>3056</v>
      </c>
      <c r="D771" t="s">
        <v>4245</v>
      </c>
      <c r="E771" t="s">
        <v>4235</v>
      </c>
      <c r="F771">
        <v>6</v>
      </c>
      <c r="G771">
        <v>2207.64</v>
      </c>
      <c r="H771">
        <v>13245.84</v>
      </c>
      <c r="J771">
        <v>44993</v>
      </c>
      <c r="K771" t="str">
        <v>West</v>
      </c>
      <c r="L771" t="str">
        <v>Gujarat</v>
      </c>
      <c r="M771" t="str">
        <v>Ahmedabad</v>
      </c>
      <c r="N771" t="str">
        <v>Stationery</v>
      </c>
      <c r="O771">
        <v>16</v>
      </c>
      <c r="P771">
        <v>355.63</v>
      </c>
      <c r="Q771">
        <v>5690.08</v>
      </c>
    </row>
    <row r="772" spans="1:17">
      <c r="A772" s="4">
        <v>44936</v>
      </c>
      <c r="B772" t="s">
        <v>2039</v>
      </c>
      <c r="C772" t="s">
        <v>3053</v>
      </c>
      <c r="D772" t="s">
        <v>4243</v>
      </c>
      <c r="E772" t="s">
        <v>4235</v>
      </c>
      <c r="F772">
        <v>8</v>
      </c>
      <c r="G772">
        <v>4146.82</v>
      </c>
      <c r="H772">
        <v>33174.559999999998</v>
      </c>
      <c r="J772">
        <v>45065</v>
      </c>
      <c r="K772" t="str">
        <v>West</v>
      </c>
      <c r="L772" t="str">
        <v>Gujarat</v>
      </c>
      <c r="M772" t="str">
        <v>Vadodara</v>
      </c>
      <c r="N772" t="str">
        <v>Electronics</v>
      </c>
      <c r="O772">
        <v>13</v>
      </c>
      <c r="P772">
        <v>4076.94</v>
      </c>
      <c r="Q772">
        <v>53000.22</v>
      </c>
    </row>
    <row r="773" spans="1:17">
      <c r="A773" s="4">
        <v>44962</v>
      </c>
      <c r="B773" t="s">
        <v>2041</v>
      </c>
      <c r="C773" t="s">
        <v>3054</v>
      </c>
      <c r="D773" t="s">
        <v>4239</v>
      </c>
      <c r="E773" t="s">
        <v>1518</v>
      </c>
      <c r="F773">
        <v>14</v>
      </c>
      <c r="G773">
        <v>1273.8399999999999</v>
      </c>
      <c r="H773">
        <v>17833.759999999998</v>
      </c>
      <c r="J773">
        <v>45204</v>
      </c>
      <c r="K773" t="str">
        <v>West</v>
      </c>
      <c r="L773" t="str">
        <v>Gujarat</v>
      </c>
      <c r="M773" t="str">
        <v>Ahmedabad</v>
      </c>
      <c r="N773" t="str">
        <v>Groceries</v>
      </c>
      <c r="O773">
        <v>9</v>
      </c>
      <c r="P773">
        <v>722.4</v>
      </c>
      <c r="Q773">
        <v>6501.6</v>
      </c>
    </row>
    <row r="774" spans="1:17">
      <c r="A774" s="4">
        <v>44978</v>
      </c>
      <c r="B774" t="s">
        <v>2041</v>
      </c>
      <c r="C774" t="s">
        <v>3054</v>
      </c>
      <c r="D774" t="s">
        <v>4239</v>
      </c>
      <c r="E774" t="s">
        <v>4235</v>
      </c>
      <c r="F774">
        <v>4</v>
      </c>
      <c r="G774">
        <v>4878.16</v>
      </c>
      <c r="H774">
        <v>19512.64</v>
      </c>
      <c r="J774">
        <v>44977</v>
      </c>
      <c r="K774" t="str">
        <v>West</v>
      </c>
      <c r="L774" t="str">
        <v>Gujarat</v>
      </c>
      <c r="M774" t="str">
        <v>Ahmedabad</v>
      </c>
      <c r="N774" t="str">
        <v>Clothing</v>
      </c>
      <c r="O774">
        <v>19</v>
      </c>
      <c r="P774">
        <v>2146.17</v>
      </c>
      <c r="Q774">
        <v>40777.230000000003</v>
      </c>
    </row>
    <row r="775" spans="1:17">
      <c r="A775" s="4">
        <v>45035</v>
      </c>
      <c r="B775" t="s">
        <v>2039</v>
      </c>
      <c r="C775" t="s">
        <v>3052</v>
      </c>
      <c r="D775" t="s">
        <v>4244</v>
      </c>
      <c r="E775" t="s">
        <v>1518</v>
      </c>
      <c r="F775">
        <v>11</v>
      </c>
      <c r="G775">
        <v>3072.59</v>
      </c>
      <c r="H775">
        <v>33798.49</v>
      </c>
      <c r="J775">
        <v>45070</v>
      </c>
      <c r="K775" t="str">
        <v>West</v>
      </c>
      <c r="L775" t="str">
        <v>Gujarat</v>
      </c>
      <c r="M775" t="str">
        <v>Ahmedabad</v>
      </c>
      <c r="N775" t="str">
        <v>Furniture</v>
      </c>
      <c r="O775">
        <v>14</v>
      </c>
      <c r="P775">
        <v>2715.54</v>
      </c>
      <c r="Q775">
        <v>38017.56</v>
      </c>
    </row>
    <row r="776" spans="1:17">
      <c r="A776" s="4">
        <v>45191</v>
      </c>
      <c r="B776" t="s">
        <v>2041</v>
      </c>
      <c r="C776" t="s">
        <v>3056</v>
      </c>
      <c r="D776" t="s">
        <v>4245</v>
      </c>
      <c r="E776" t="s">
        <v>4235</v>
      </c>
      <c r="F776">
        <v>12</v>
      </c>
      <c r="G776">
        <v>549.84</v>
      </c>
      <c r="H776">
        <v>6598.08</v>
      </c>
      <c r="J776">
        <v>44969</v>
      </c>
      <c r="K776" t="str">
        <v>West</v>
      </c>
      <c r="L776" t="str">
        <v>Gujarat</v>
      </c>
      <c r="M776" t="str">
        <v>Ahmedabad</v>
      </c>
      <c r="N776" t="str">
        <v>Furniture</v>
      </c>
      <c r="O776">
        <v>1</v>
      </c>
      <c r="P776">
        <v>1898.15</v>
      </c>
      <c r="Q776">
        <v>1898.15</v>
      </c>
    </row>
    <row r="777" spans="1:17">
      <c r="A777" s="4">
        <v>45260</v>
      </c>
      <c r="B777" t="s">
        <v>2041</v>
      </c>
      <c r="C777" t="s">
        <v>3056</v>
      </c>
      <c r="D777" t="s">
        <v>4240</v>
      </c>
      <c r="E777" t="s">
        <v>1517</v>
      </c>
      <c r="F777">
        <v>7</v>
      </c>
      <c r="G777">
        <v>3402.48</v>
      </c>
      <c r="H777">
        <v>23817.360000000001</v>
      </c>
      <c r="J777">
        <v>44959</v>
      </c>
      <c r="K777" t="str">
        <v>West</v>
      </c>
      <c r="L777" t="str">
        <v>Gujarat</v>
      </c>
      <c r="M777" t="str">
        <v>Surat</v>
      </c>
      <c r="N777" t="str">
        <v>Electronics</v>
      </c>
      <c r="O777">
        <v>6</v>
      </c>
      <c r="P777">
        <v>3350.51</v>
      </c>
      <c r="Q777">
        <v>20103.060000000001</v>
      </c>
    </row>
    <row r="778" spans="1:17">
      <c r="A778" s="4">
        <v>45288</v>
      </c>
      <c r="B778" t="s">
        <v>2041</v>
      </c>
      <c r="C778" t="s">
        <v>3056</v>
      </c>
      <c r="D778" t="s">
        <v>4240</v>
      </c>
      <c r="E778" t="s">
        <v>1514</v>
      </c>
      <c r="F778">
        <v>1</v>
      </c>
      <c r="G778">
        <v>979.17</v>
      </c>
      <c r="H778">
        <v>979.17</v>
      </c>
      <c r="J778">
        <v>44934</v>
      </c>
      <c r="K778" t="str">
        <v>West</v>
      </c>
      <c r="L778" t="str">
        <v>Gujarat</v>
      </c>
      <c r="M778" t="str">
        <v>Surat</v>
      </c>
      <c r="N778" t="str">
        <v>Stationery</v>
      </c>
      <c r="O778">
        <v>11</v>
      </c>
      <c r="P778">
        <v>1278.32</v>
      </c>
      <c r="Q778">
        <v>14061.52</v>
      </c>
    </row>
    <row r="779" spans="1:17">
      <c r="A779" s="4">
        <v>45187</v>
      </c>
      <c r="B779" t="s">
        <v>2039</v>
      </c>
      <c r="C779" t="s">
        <v>3052</v>
      </c>
      <c r="D779" t="s">
        <v>4241</v>
      </c>
      <c r="E779" t="s">
        <v>1517</v>
      </c>
      <c r="F779">
        <v>14</v>
      </c>
      <c r="G779">
        <v>3433.55</v>
      </c>
      <c r="H779">
        <v>48069.7</v>
      </c>
      <c r="J779">
        <v>44974</v>
      </c>
      <c r="K779" t="str">
        <v>West</v>
      </c>
      <c r="L779" t="str">
        <v>Gujarat</v>
      </c>
      <c r="M779" t="str">
        <v>Surat</v>
      </c>
      <c r="N779" t="str">
        <v>Furniture</v>
      </c>
      <c r="O779">
        <v>20</v>
      </c>
      <c r="P779">
        <v>1353.54</v>
      </c>
      <c r="Q779">
        <v>27070.799999999999</v>
      </c>
    </row>
    <row r="780" spans="1:17">
      <c r="A780" s="4">
        <v>45067</v>
      </c>
      <c r="B780" t="s">
        <v>2041</v>
      </c>
      <c r="C780" t="s">
        <v>3056</v>
      </c>
      <c r="D780" t="s">
        <v>4240</v>
      </c>
      <c r="E780" t="s">
        <v>1516</v>
      </c>
      <c r="F780">
        <v>5</v>
      </c>
      <c r="G780">
        <v>1757.01</v>
      </c>
      <c r="H780">
        <v>8785.0499999999993</v>
      </c>
      <c r="J780">
        <v>45035</v>
      </c>
      <c r="K780" t="str">
        <v>West</v>
      </c>
      <c r="L780" t="str">
        <v>Gujarat</v>
      </c>
      <c r="M780" t="str">
        <v>Surat</v>
      </c>
      <c r="N780" t="str">
        <v>Stationery</v>
      </c>
      <c r="O780">
        <v>11</v>
      </c>
      <c r="P780">
        <v>3072.59</v>
      </c>
      <c r="Q780">
        <v>33798.49</v>
      </c>
    </row>
    <row r="781" spans="1:17">
      <c r="A781" s="4">
        <v>45119</v>
      </c>
      <c r="B781" t="s">
        <v>2039</v>
      </c>
      <c r="C781" t="s">
        <v>3052</v>
      </c>
      <c r="D781" t="s">
        <v>4241</v>
      </c>
      <c r="E781" t="s">
        <v>4235</v>
      </c>
      <c r="F781">
        <v>16</v>
      </c>
      <c r="G781">
        <v>4858.3100000000004</v>
      </c>
      <c r="H781">
        <v>77732.960000000006</v>
      </c>
      <c r="J781">
        <v>45187</v>
      </c>
      <c r="K781" t="str">
        <v>West</v>
      </c>
      <c r="L781" t="str">
        <v>Gujarat</v>
      </c>
      <c r="M781" t="str">
        <v>Ahmedabad</v>
      </c>
      <c r="N781" t="str">
        <v>Furniture</v>
      </c>
      <c r="O781">
        <v>14</v>
      </c>
      <c r="P781">
        <v>3433.55</v>
      </c>
      <c r="Q781">
        <v>48069.7</v>
      </c>
    </row>
    <row r="782" spans="1:17">
      <c r="A782" s="4">
        <v>45125</v>
      </c>
      <c r="B782" t="s">
        <v>2041</v>
      </c>
      <c r="C782" t="s">
        <v>3056</v>
      </c>
      <c r="D782" t="s">
        <v>4240</v>
      </c>
      <c r="E782" t="s">
        <v>1517</v>
      </c>
      <c r="F782">
        <v>8</v>
      </c>
      <c r="G782">
        <v>1366.18</v>
      </c>
      <c r="H782">
        <v>10929.44</v>
      </c>
      <c r="J782">
        <v>45119</v>
      </c>
      <c r="K782" t="str">
        <v>West</v>
      </c>
      <c r="L782" t="str">
        <v>Gujarat</v>
      </c>
      <c r="M782" t="str">
        <v>Ahmedabad</v>
      </c>
      <c r="N782" t="str">
        <v>Groceries</v>
      </c>
      <c r="O782">
        <v>16</v>
      </c>
      <c r="P782">
        <v>4858.3100000000004</v>
      </c>
      <c r="Q782">
        <v>77732.960000000006</v>
      </c>
    </row>
    <row r="783" spans="1:17">
      <c r="A783" s="4">
        <v>45052</v>
      </c>
      <c r="B783" t="s">
        <v>2041</v>
      </c>
      <c r="C783" t="s">
        <v>3054</v>
      </c>
      <c r="D783" t="s">
        <v>4239</v>
      </c>
      <c r="E783" t="s">
        <v>1516</v>
      </c>
      <c r="F783">
        <v>4</v>
      </c>
      <c r="G783">
        <v>2425.52</v>
      </c>
      <c r="H783">
        <v>9702.08</v>
      </c>
      <c r="J783">
        <v>44959</v>
      </c>
      <c r="K783" t="str">
        <v>West</v>
      </c>
      <c r="L783" t="str">
        <v>Gujarat</v>
      </c>
      <c r="M783" t="str">
        <v>Surat</v>
      </c>
      <c r="N783" t="str">
        <v>Groceries</v>
      </c>
      <c r="O783">
        <v>15</v>
      </c>
      <c r="P783">
        <v>3555.88</v>
      </c>
      <c r="Q783">
        <v>53338.2</v>
      </c>
    </row>
    <row r="784" spans="1:17">
      <c r="A784" s="4">
        <v>45114</v>
      </c>
      <c r="B784" t="s">
        <v>2041</v>
      </c>
      <c r="C784" t="s">
        <v>3056</v>
      </c>
      <c r="D784" t="s">
        <v>4233</v>
      </c>
      <c r="E784" t="s">
        <v>1517</v>
      </c>
      <c r="F784">
        <v>19</v>
      </c>
      <c r="G784">
        <v>4421.6899999999996</v>
      </c>
      <c r="H784">
        <v>84012.11</v>
      </c>
      <c r="J784">
        <v>45140</v>
      </c>
      <c r="K784" t="str">
        <v>West</v>
      </c>
      <c r="L784" t="str">
        <v>Gujarat</v>
      </c>
      <c r="M784" t="str">
        <v>Vadodara</v>
      </c>
      <c r="N784" t="str">
        <v>Clothing</v>
      </c>
      <c r="O784">
        <v>5</v>
      </c>
      <c r="P784">
        <v>1997.76</v>
      </c>
      <c r="Q784">
        <v>9988.7999999999993</v>
      </c>
    </row>
    <row r="785" spans="1:17">
      <c r="A785" s="4">
        <v>45001</v>
      </c>
      <c r="B785" t="s">
        <v>2041</v>
      </c>
      <c r="C785" t="s">
        <v>3054</v>
      </c>
      <c r="D785" t="s">
        <v>4236</v>
      </c>
      <c r="E785" t="s">
        <v>1518</v>
      </c>
      <c r="F785">
        <v>15</v>
      </c>
      <c r="G785">
        <v>4724.91</v>
      </c>
      <c r="H785">
        <v>70873.649999999994</v>
      </c>
      <c r="J785">
        <v>45012</v>
      </c>
      <c r="K785" t="str">
        <v>West</v>
      </c>
      <c r="L785" t="str">
        <v>Gujarat</v>
      </c>
      <c r="M785" t="str">
        <v>Surat</v>
      </c>
      <c r="N785" t="str">
        <v>Stationery</v>
      </c>
      <c r="O785">
        <v>15</v>
      </c>
      <c r="P785">
        <v>1098.31</v>
      </c>
      <c r="Q785">
        <v>16474.650000000001</v>
      </c>
    </row>
    <row r="786" spans="1:17">
      <c r="A786" s="4">
        <v>44959</v>
      </c>
      <c r="B786" t="s">
        <v>2039</v>
      </c>
      <c r="C786" t="s">
        <v>3052</v>
      </c>
      <c r="D786" t="s">
        <v>4244</v>
      </c>
      <c r="E786" t="s">
        <v>4235</v>
      </c>
      <c r="F786">
        <v>15</v>
      </c>
      <c r="G786">
        <v>3555.88</v>
      </c>
      <c r="H786">
        <v>53338.2</v>
      </c>
      <c r="J786">
        <v>45194</v>
      </c>
      <c r="K786" t="str">
        <v>West</v>
      </c>
      <c r="L786" t="str">
        <v>Gujarat</v>
      </c>
      <c r="M786" t="str">
        <v>Surat</v>
      </c>
      <c r="N786" t="str">
        <v>Groceries</v>
      </c>
      <c r="O786">
        <v>2</v>
      </c>
      <c r="P786">
        <v>4176.99</v>
      </c>
      <c r="Q786">
        <v>8353.98</v>
      </c>
    </row>
    <row r="787" spans="1:17">
      <c r="A787" s="4">
        <v>45154</v>
      </c>
      <c r="B787" t="s">
        <v>2041</v>
      </c>
      <c r="C787" t="s">
        <v>3054</v>
      </c>
      <c r="D787" t="s">
        <v>4234</v>
      </c>
      <c r="E787" t="s">
        <v>1516</v>
      </c>
      <c r="F787">
        <v>12</v>
      </c>
      <c r="G787">
        <v>2557.5700000000002</v>
      </c>
      <c r="H787">
        <v>30690.84</v>
      </c>
      <c r="J787">
        <v>45234</v>
      </c>
      <c r="K787" t="str">
        <v>West</v>
      </c>
      <c r="L787" t="str">
        <v>Gujarat</v>
      </c>
      <c r="M787" t="str">
        <v>Surat</v>
      </c>
      <c r="N787" t="str">
        <v>Stationery</v>
      </c>
      <c r="O787">
        <v>18</v>
      </c>
      <c r="P787">
        <v>651.22</v>
      </c>
      <c r="Q787">
        <v>11721.96</v>
      </c>
    </row>
    <row r="788" spans="1:17">
      <c r="A788" s="4">
        <v>45140</v>
      </c>
      <c r="B788" t="s">
        <v>2039</v>
      </c>
      <c r="C788" t="s">
        <v>3052</v>
      </c>
      <c r="D788" t="s">
        <v>4242</v>
      </c>
      <c r="E788" t="s">
        <v>1516</v>
      </c>
      <c r="F788">
        <v>5</v>
      </c>
      <c r="G788">
        <v>1997.76</v>
      </c>
      <c r="H788">
        <v>9988.7999999999993</v>
      </c>
      <c r="J788">
        <v>45223</v>
      </c>
      <c r="K788" t="str">
        <v>West</v>
      </c>
      <c r="L788" t="str">
        <v>Gujarat</v>
      </c>
      <c r="M788" t="str">
        <v>Ahmedabad</v>
      </c>
      <c r="N788" t="str">
        <v>Furniture</v>
      </c>
      <c r="O788">
        <v>19</v>
      </c>
      <c r="P788">
        <v>3907.56</v>
      </c>
      <c r="Q788">
        <v>74243.64</v>
      </c>
    </row>
    <row r="789" spans="1:17">
      <c r="A789" s="4">
        <v>45021</v>
      </c>
      <c r="B789" t="s">
        <v>2041</v>
      </c>
      <c r="C789" t="s">
        <v>3054</v>
      </c>
      <c r="D789" t="s">
        <v>4239</v>
      </c>
      <c r="E789" t="s">
        <v>1517</v>
      </c>
      <c r="F789">
        <v>9</v>
      </c>
      <c r="G789">
        <v>704.39</v>
      </c>
      <c r="H789">
        <v>6339.51</v>
      </c>
      <c r="J789">
        <v>45069</v>
      </c>
      <c r="K789" t="str">
        <v>West</v>
      </c>
      <c r="L789" t="str">
        <v>Gujarat</v>
      </c>
      <c r="M789" t="str">
        <v>Vadodara</v>
      </c>
      <c r="N789" t="str">
        <v>Groceries</v>
      </c>
      <c r="O789">
        <v>16</v>
      </c>
      <c r="P789">
        <v>704.88</v>
      </c>
      <c r="Q789">
        <v>11278.08</v>
      </c>
    </row>
    <row r="790" spans="1:17">
      <c r="A790" s="4">
        <v>45133</v>
      </c>
      <c r="B790" t="s">
        <v>2041</v>
      </c>
      <c r="C790" t="s">
        <v>3054</v>
      </c>
      <c r="D790" t="s">
        <v>4239</v>
      </c>
      <c r="E790" t="s">
        <v>1514</v>
      </c>
      <c r="F790">
        <v>20</v>
      </c>
      <c r="G790">
        <v>2446.31</v>
      </c>
      <c r="H790">
        <v>48926.2</v>
      </c>
      <c r="J790">
        <v>45092</v>
      </c>
      <c r="K790" t="str">
        <v>West</v>
      </c>
      <c r="L790" t="str">
        <v>Gujarat</v>
      </c>
      <c r="M790" t="str">
        <v>Vadodara</v>
      </c>
      <c r="N790" t="str">
        <v>Groceries</v>
      </c>
      <c r="O790">
        <v>10</v>
      </c>
      <c r="P790">
        <v>1979.32</v>
      </c>
      <c r="Q790">
        <v>19793.2</v>
      </c>
    </row>
    <row r="791" spans="1:17">
      <c r="A791" s="4">
        <v>45180</v>
      </c>
      <c r="B791" t="s">
        <v>2039</v>
      </c>
      <c r="C791" t="s">
        <v>3053</v>
      </c>
      <c r="D791" t="s">
        <v>4238</v>
      </c>
      <c r="E791" t="s">
        <v>1516</v>
      </c>
      <c r="F791">
        <v>10</v>
      </c>
      <c r="G791">
        <v>2853.88</v>
      </c>
      <c r="H791">
        <v>28538.799999999999</v>
      </c>
      <c r="J791">
        <v>45174</v>
      </c>
      <c r="K791" t="str">
        <v>West</v>
      </c>
      <c r="L791" t="str">
        <v>Gujarat</v>
      </c>
      <c r="M791" t="str">
        <v>Vadodara</v>
      </c>
      <c r="N791" t="str">
        <v>Furniture</v>
      </c>
      <c r="O791">
        <v>7</v>
      </c>
      <c r="P791">
        <v>978.46</v>
      </c>
      <c r="Q791">
        <v>6849.22</v>
      </c>
    </row>
    <row r="792" spans="1:17">
      <c r="A792" s="4">
        <v>45012</v>
      </c>
      <c r="B792" t="s">
        <v>2039</v>
      </c>
      <c r="C792" t="s">
        <v>3052</v>
      </c>
      <c r="D792" t="s">
        <v>4244</v>
      </c>
      <c r="E792" t="s">
        <v>1518</v>
      </c>
      <c r="F792">
        <v>15</v>
      </c>
      <c r="G792">
        <v>1098.31</v>
      </c>
      <c r="H792">
        <v>16474.650000000001</v>
      </c>
      <c r="J792">
        <v>44960</v>
      </c>
      <c r="K792" t="str">
        <v>West</v>
      </c>
      <c r="L792" t="str">
        <v>Gujarat</v>
      </c>
      <c r="M792" t="str">
        <v>Ahmedabad</v>
      </c>
      <c r="N792" t="str">
        <v>Furniture</v>
      </c>
      <c r="O792">
        <v>4</v>
      </c>
      <c r="P792">
        <v>2514.88</v>
      </c>
      <c r="Q792">
        <v>10059.52</v>
      </c>
    </row>
    <row r="793" spans="1:17">
      <c r="A793" s="4">
        <v>45139</v>
      </c>
      <c r="B793" t="s">
        <v>2041</v>
      </c>
      <c r="C793" t="s">
        <v>3054</v>
      </c>
      <c r="D793" t="s">
        <v>4236</v>
      </c>
      <c r="E793" t="s">
        <v>1517</v>
      </c>
      <c r="F793">
        <v>11</v>
      </c>
      <c r="G793">
        <v>968.17</v>
      </c>
      <c r="H793">
        <v>10649.87</v>
      </c>
      <c r="J793">
        <v>45133</v>
      </c>
      <c r="K793" t="str">
        <v>West</v>
      </c>
      <c r="L793" t="str">
        <v>Gujarat</v>
      </c>
      <c r="M793" t="str">
        <v>Surat</v>
      </c>
      <c r="N793" t="str">
        <v>Furniture</v>
      </c>
      <c r="O793">
        <v>15</v>
      </c>
      <c r="P793">
        <v>2006.04</v>
      </c>
      <c r="Q793">
        <v>30090.6</v>
      </c>
    </row>
    <row r="794" spans="1:17">
      <c r="A794" s="4">
        <v>45035</v>
      </c>
      <c r="B794" t="s">
        <v>2042</v>
      </c>
      <c r="C794" t="s">
        <v>3055</v>
      </c>
      <c r="D794" t="s">
        <v>4247</v>
      </c>
      <c r="E794" t="s">
        <v>1517</v>
      </c>
      <c r="F794">
        <v>10</v>
      </c>
      <c r="G794">
        <v>373.54</v>
      </c>
      <c r="H794">
        <v>3735.4</v>
      </c>
      <c r="J794">
        <v>44980</v>
      </c>
      <c r="K794" t="str">
        <v>West</v>
      </c>
      <c r="L794" t="str">
        <v>Gujarat</v>
      </c>
      <c r="M794" t="str">
        <v>Surat</v>
      </c>
      <c r="N794" t="str">
        <v>Groceries</v>
      </c>
      <c r="O794">
        <v>19</v>
      </c>
      <c r="P794">
        <v>1067.6199999999999</v>
      </c>
      <c r="Q794">
        <v>20284.78</v>
      </c>
    </row>
    <row r="795" spans="1:17">
      <c r="A795" s="4">
        <v>44960</v>
      </c>
      <c r="B795" t="s">
        <v>2042</v>
      </c>
      <c r="C795" t="s">
        <v>3055</v>
      </c>
      <c r="D795" t="s">
        <v>4246</v>
      </c>
      <c r="E795" t="s">
        <v>1516</v>
      </c>
      <c r="F795">
        <v>4</v>
      </c>
      <c r="G795">
        <v>1938.6</v>
      </c>
      <c r="H795">
        <v>7754.4</v>
      </c>
      <c r="J795">
        <v>45170</v>
      </c>
      <c r="K795" t="str">
        <v>West</v>
      </c>
      <c r="L795" t="str">
        <v>Gujarat</v>
      </c>
      <c r="M795" t="str">
        <v>Vadodara</v>
      </c>
      <c r="N795" t="str">
        <v>Groceries</v>
      </c>
      <c r="O795">
        <v>19</v>
      </c>
      <c r="P795">
        <v>3326.91</v>
      </c>
      <c r="Q795">
        <v>63211.29</v>
      </c>
    </row>
    <row r="796" spans="1:17">
      <c r="A796" s="4">
        <v>45229</v>
      </c>
      <c r="B796" t="s">
        <v>2041</v>
      </c>
      <c r="C796" t="s">
        <v>3054</v>
      </c>
      <c r="D796" t="s">
        <v>4236</v>
      </c>
      <c r="E796" t="s">
        <v>1514</v>
      </c>
      <c r="F796">
        <v>9</v>
      </c>
      <c r="G796">
        <v>3643.26</v>
      </c>
      <c r="H796">
        <v>32789.339999999997</v>
      </c>
      <c r="J796">
        <v>45183</v>
      </c>
      <c r="K796" t="str">
        <v>West</v>
      </c>
      <c r="L796" t="str">
        <v>Gujarat</v>
      </c>
      <c r="M796" t="str">
        <v>Ahmedabad</v>
      </c>
      <c r="N796" t="str">
        <v>Groceries</v>
      </c>
      <c r="O796">
        <v>4</v>
      </c>
      <c r="P796">
        <v>3377.27</v>
      </c>
      <c r="Q796">
        <v>13509.08</v>
      </c>
    </row>
    <row r="797" spans="1:17">
      <c r="A797" s="4">
        <v>45055</v>
      </c>
      <c r="B797" t="s">
        <v>2039</v>
      </c>
      <c r="C797" t="s">
        <v>3053</v>
      </c>
      <c r="D797" t="s">
        <v>4238</v>
      </c>
      <c r="E797" t="s">
        <v>1514</v>
      </c>
      <c r="F797">
        <v>19</v>
      </c>
      <c r="G797">
        <v>3374.33</v>
      </c>
      <c r="H797">
        <v>64112.27</v>
      </c>
      <c r="J797">
        <v>45257</v>
      </c>
      <c r="K797" t="str">
        <v>West</v>
      </c>
      <c r="L797" t="str">
        <v>Gujarat</v>
      </c>
      <c r="M797" t="str">
        <v>Vadodara</v>
      </c>
      <c r="N797" t="str">
        <v>Clothing</v>
      </c>
      <c r="O797">
        <v>12</v>
      </c>
      <c r="P797">
        <v>749.68</v>
      </c>
      <c r="Q797">
        <v>8996.16</v>
      </c>
    </row>
    <row r="798" spans="1:17">
      <c r="A798" s="4">
        <v>45224</v>
      </c>
      <c r="B798" t="s">
        <v>2042</v>
      </c>
      <c r="C798" t="s">
        <v>3055</v>
      </c>
      <c r="D798" t="s">
        <v>4247</v>
      </c>
      <c r="E798" t="s">
        <v>1517</v>
      </c>
      <c r="F798">
        <v>4</v>
      </c>
      <c r="G798">
        <v>700.07</v>
      </c>
      <c r="H798">
        <v>2800.28</v>
      </c>
      <c r="J798">
        <v>45032</v>
      </c>
      <c r="K798" t="str">
        <v>West</v>
      </c>
      <c r="L798" t="str">
        <v>Gujarat</v>
      </c>
      <c r="M798" t="str">
        <v>Vadodara</v>
      </c>
      <c r="N798" t="str">
        <v>Groceries</v>
      </c>
      <c r="O798">
        <v>17</v>
      </c>
      <c r="P798">
        <v>1340.98</v>
      </c>
      <c r="Q798">
        <v>22796.66</v>
      </c>
    </row>
    <row r="799" spans="1:17">
      <c r="A799" s="4">
        <v>45187</v>
      </c>
      <c r="B799" t="s">
        <v>2041</v>
      </c>
      <c r="C799" t="s">
        <v>3056</v>
      </c>
      <c r="D799" t="s">
        <v>4240</v>
      </c>
      <c r="E799" t="s">
        <v>1514</v>
      </c>
      <c r="F799">
        <v>11</v>
      </c>
      <c r="G799">
        <v>2677.03</v>
      </c>
      <c r="H799">
        <v>29447.33</v>
      </c>
      <c r="J799">
        <v>45144</v>
      </c>
      <c r="K799" t="str">
        <v>West</v>
      </c>
      <c r="L799" t="str">
        <v>Gujarat</v>
      </c>
      <c r="M799" t="str">
        <v>Vadodara</v>
      </c>
      <c r="N799" t="str">
        <v>Groceries</v>
      </c>
      <c r="O799">
        <v>20</v>
      </c>
      <c r="P799">
        <v>4944.01</v>
      </c>
      <c r="Q799">
        <v>98880.2</v>
      </c>
    </row>
    <row r="800" spans="1:17">
      <c r="A800" s="4">
        <v>45140</v>
      </c>
      <c r="B800" t="s">
        <v>2041</v>
      </c>
      <c r="C800" t="s">
        <v>3054</v>
      </c>
      <c r="D800" t="s">
        <v>4236</v>
      </c>
      <c r="E800" t="s">
        <v>1514</v>
      </c>
      <c r="F800">
        <v>13</v>
      </c>
      <c r="G800">
        <v>1220.76</v>
      </c>
      <c r="H800">
        <v>15869.88</v>
      </c>
      <c r="J800">
        <v>44960</v>
      </c>
      <c r="K800" t="str">
        <v>West</v>
      </c>
      <c r="L800" t="str">
        <v>Gujarat</v>
      </c>
      <c r="M800" t="str">
        <v>Surat</v>
      </c>
      <c r="N800" t="str">
        <v>Groceries</v>
      </c>
      <c r="O800">
        <v>5</v>
      </c>
      <c r="P800">
        <v>3770.46</v>
      </c>
      <c r="Q800">
        <v>18852.3</v>
      </c>
    </row>
    <row r="801" spans="1:17">
      <c r="A801" s="4">
        <v>45099</v>
      </c>
      <c r="B801" t="s">
        <v>2039</v>
      </c>
      <c r="C801" t="s">
        <v>3053</v>
      </c>
      <c r="D801" t="s">
        <v>4238</v>
      </c>
      <c r="E801" t="s">
        <v>1518</v>
      </c>
      <c r="F801">
        <v>1</v>
      </c>
      <c r="G801">
        <v>4640.17</v>
      </c>
      <c r="H801">
        <v>4640.17</v>
      </c>
      <c r="J801">
        <v>45278</v>
      </c>
      <c r="K801" t="str">
        <v>West</v>
      </c>
      <c r="L801" t="str">
        <v>Gujarat</v>
      </c>
      <c r="M801" t="str">
        <v>Surat</v>
      </c>
      <c r="N801" t="str">
        <v>Stationery</v>
      </c>
      <c r="O801">
        <v>5</v>
      </c>
      <c r="P801">
        <v>2162.08</v>
      </c>
      <c r="Q801">
        <v>10810.4</v>
      </c>
    </row>
    <row r="802" spans="1:17">
      <c r="A802" s="4">
        <v>44965</v>
      </c>
      <c r="B802" t="s">
        <v>2041</v>
      </c>
      <c r="C802" t="s">
        <v>3054</v>
      </c>
      <c r="D802" t="s">
        <v>4234</v>
      </c>
      <c r="E802" t="s">
        <v>4235</v>
      </c>
      <c r="F802">
        <v>12</v>
      </c>
      <c r="G802">
        <v>1608.11</v>
      </c>
      <c r="H802">
        <v>19297.32</v>
      </c>
      <c r="J802">
        <v>45140</v>
      </c>
      <c r="K802" t="str">
        <v>West</v>
      </c>
      <c r="L802" t="str">
        <v>Gujarat</v>
      </c>
      <c r="M802" t="str">
        <v>Ahmedabad</v>
      </c>
      <c r="N802" t="str">
        <v>Stationery</v>
      </c>
      <c r="O802">
        <v>17</v>
      </c>
      <c r="P802">
        <v>4953.04</v>
      </c>
      <c r="Q802">
        <v>84201.68</v>
      </c>
    </row>
    <row r="803" spans="1:17">
      <c r="A803" s="4">
        <v>45218</v>
      </c>
      <c r="B803" t="s">
        <v>2039</v>
      </c>
      <c r="C803" t="s">
        <v>3053</v>
      </c>
      <c r="D803" t="s">
        <v>4238</v>
      </c>
      <c r="E803" t="s">
        <v>1514</v>
      </c>
      <c r="F803">
        <v>8</v>
      </c>
      <c r="G803">
        <v>3615.06</v>
      </c>
      <c r="H803">
        <v>28920.48</v>
      </c>
      <c r="J803">
        <v>44999</v>
      </c>
      <c r="K803" t="str">
        <v>West</v>
      </c>
      <c r="L803" t="str">
        <v>Gujarat</v>
      </c>
      <c r="M803" t="str">
        <v>Surat</v>
      </c>
      <c r="N803" t="str">
        <v>Electronics</v>
      </c>
      <c r="O803">
        <v>13</v>
      </c>
      <c r="P803">
        <v>2163.4</v>
      </c>
      <c r="Q803">
        <v>28124.2</v>
      </c>
    </row>
    <row r="804" spans="1:17">
      <c r="A804" s="4">
        <v>45071</v>
      </c>
      <c r="B804" t="s">
        <v>2039</v>
      </c>
      <c r="C804" t="s">
        <v>3053</v>
      </c>
      <c r="D804" t="s">
        <v>4238</v>
      </c>
      <c r="E804" t="s">
        <v>1517</v>
      </c>
      <c r="F804">
        <v>7</v>
      </c>
      <c r="G804">
        <v>4238.07</v>
      </c>
      <c r="H804">
        <v>29666.49</v>
      </c>
      <c r="J804">
        <v>45181</v>
      </c>
      <c r="K804" t="str">
        <v>West</v>
      </c>
      <c r="L804" t="str">
        <v>Gujarat</v>
      </c>
      <c r="M804" t="str">
        <v>Ahmedabad</v>
      </c>
      <c r="N804" t="str">
        <v>Furniture</v>
      </c>
      <c r="O804">
        <v>17</v>
      </c>
      <c r="P804">
        <v>3791.82</v>
      </c>
      <c r="Q804">
        <v>64460.94</v>
      </c>
    </row>
    <row r="805" spans="1:17">
      <c r="A805" s="4">
        <v>45239</v>
      </c>
      <c r="B805" t="s">
        <v>2041</v>
      </c>
      <c r="C805" t="s">
        <v>3056</v>
      </c>
      <c r="D805" t="s">
        <v>4245</v>
      </c>
      <c r="E805" t="s">
        <v>1518</v>
      </c>
      <c r="F805">
        <v>16</v>
      </c>
      <c r="G805">
        <v>3981.76</v>
      </c>
      <c r="H805">
        <v>63708.160000000003</v>
      </c>
      <c r="J805">
        <v>45011</v>
      </c>
      <c r="K805" t="str">
        <v>West</v>
      </c>
      <c r="L805" t="str">
        <v>Gujarat</v>
      </c>
      <c r="M805" t="str">
        <v>Ahmedabad</v>
      </c>
      <c r="N805" t="str">
        <v>Furniture</v>
      </c>
      <c r="O805">
        <v>18</v>
      </c>
      <c r="P805">
        <v>1137.05</v>
      </c>
      <c r="Q805">
        <v>20466.900000000001</v>
      </c>
    </row>
    <row r="806" spans="1:17">
      <c r="A806" s="4">
        <v>44943</v>
      </c>
      <c r="B806" t="s">
        <v>2042</v>
      </c>
      <c r="C806" t="s">
        <v>3055</v>
      </c>
      <c r="D806" t="s">
        <v>4237</v>
      </c>
      <c r="E806" t="s">
        <v>1517</v>
      </c>
      <c r="F806">
        <v>6</v>
      </c>
      <c r="G806">
        <v>3671.84</v>
      </c>
      <c r="H806">
        <v>22031.040000000001</v>
      </c>
      <c r="J806">
        <v>44935</v>
      </c>
      <c r="K806" t="str">
        <v>West</v>
      </c>
      <c r="L806" t="str">
        <v>Gujarat</v>
      </c>
      <c r="M806" t="str">
        <v>Ahmedabad</v>
      </c>
      <c r="N806" t="str">
        <v>Stationery</v>
      </c>
      <c r="O806">
        <v>7</v>
      </c>
      <c r="P806">
        <v>4508.28</v>
      </c>
      <c r="Q806">
        <v>31557.96</v>
      </c>
    </row>
    <row r="807" spans="1:17">
      <c r="A807" s="4">
        <v>45214</v>
      </c>
      <c r="B807" t="s">
        <v>2041</v>
      </c>
      <c r="C807" t="s">
        <v>3054</v>
      </c>
      <c r="D807" t="s">
        <v>4239</v>
      </c>
      <c r="E807" t="s">
        <v>1517</v>
      </c>
      <c r="F807">
        <v>3</v>
      </c>
      <c r="G807">
        <v>1046.06</v>
      </c>
      <c r="H807">
        <v>3138.18</v>
      </c>
      <c r="J807">
        <v>45219</v>
      </c>
      <c r="K807" t="str">
        <v>West</v>
      </c>
      <c r="L807" t="str">
        <v>Gujarat</v>
      </c>
      <c r="M807" t="str">
        <v>Surat</v>
      </c>
      <c r="N807" t="str">
        <v>Furniture</v>
      </c>
      <c r="O807">
        <v>20</v>
      </c>
      <c r="P807">
        <v>3470.23</v>
      </c>
      <c r="Q807">
        <v>69404.600000000006</v>
      </c>
    </row>
    <row r="808" spans="1:17">
      <c r="A808" s="4">
        <v>45270</v>
      </c>
      <c r="B808" t="s">
        <v>2041</v>
      </c>
      <c r="C808" t="s">
        <v>3054</v>
      </c>
      <c r="D808" t="s">
        <v>4236</v>
      </c>
      <c r="E808" t="s">
        <v>1516</v>
      </c>
      <c r="F808">
        <v>8</v>
      </c>
      <c r="G808">
        <v>1595.76</v>
      </c>
      <c r="H808">
        <v>12766.08</v>
      </c>
      <c r="J808">
        <v>44931</v>
      </c>
      <c r="K808" t="str">
        <v>West</v>
      </c>
      <c r="L808" t="str">
        <v>Gujarat</v>
      </c>
      <c r="M808" t="str">
        <v>Vadodara</v>
      </c>
      <c r="N808" t="str">
        <v>Groceries</v>
      </c>
      <c r="O808">
        <v>2</v>
      </c>
      <c r="P808">
        <v>2704.98</v>
      </c>
      <c r="Q808">
        <v>5409.96</v>
      </c>
    </row>
    <row r="809" spans="1:17">
      <c r="A809" s="4">
        <v>45191</v>
      </c>
      <c r="B809" t="s">
        <v>2042</v>
      </c>
      <c r="C809" t="s">
        <v>3055</v>
      </c>
      <c r="D809" t="s">
        <v>4237</v>
      </c>
      <c r="E809" t="s">
        <v>1514</v>
      </c>
      <c r="F809">
        <v>8</v>
      </c>
      <c r="G809">
        <v>4866.58</v>
      </c>
      <c r="H809">
        <v>38932.639999999999</v>
      </c>
      <c r="J809">
        <v>45025</v>
      </c>
      <c r="K809" t="str">
        <v>West</v>
      </c>
      <c r="L809" t="str">
        <v>Gujarat</v>
      </c>
      <c r="M809" t="str">
        <v>Surat</v>
      </c>
      <c r="N809" t="str">
        <v>Electronics</v>
      </c>
      <c r="O809">
        <v>18</v>
      </c>
      <c r="P809">
        <v>3982.89</v>
      </c>
      <c r="Q809">
        <v>71692.02</v>
      </c>
    </row>
    <row r="810" spans="1:17">
      <c r="A810" s="4">
        <v>45194</v>
      </c>
      <c r="B810" t="s">
        <v>2039</v>
      </c>
      <c r="C810" t="s">
        <v>3052</v>
      </c>
      <c r="D810" t="s">
        <v>4244</v>
      </c>
      <c r="E810" t="s">
        <v>4235</v>
      </c>
      <c r="F810">
        <v>2</v>
      </c>
      <c r="G810">
        <v>4176.99</v>
      </c>
      <c r="H810">
        <v>8353.98</v>
      </c>
      <c r="J810">
        <v>45000</v>
      </c>
      <c r="K810" t="str">
        <v>West</v>
      </c>
      <c r="L810" t="str">
        <v>Gujarat</v>
      </c>
      <c r="M810" t="str">
        <v>Ahmedabad</v>
      </c>
      <c r="N810" t="str">
        <v>Electronics</v>
      </c>
      <c r="O810">
        <v>3</v>
      </c>
      <c r="P810">
        <v>4083.59</v>
      </c>
      <c r="Q810">
        <v>12250.77</v>
      </c>
    </row>
    <row r="811" spans="1:17">
      <c r="A811" s="4">
        <v>45203</v>
      </c>
      <c r="B811" t="s">
        <v>2042</v>
      </c>
      <c r="C811" t="s">
        <v>3055</v>
      </c>
      <c r="D811" t="s">
        <v>4237</v>
      </c>
      <c r="E811" t="s">
        <v>1514</v>
      </c>
      <c r="F811">
        <v>16</v>
      </c>
      <c r="G811">
        <v>4860.07</v>
      </c>
      <c r="H811">
        <v>77761.119999999995</v>
      </c>
      <c r="J811">
        <v>44956</v>
      </c>
      <c r="K811" t="str">
        <v>West</v>
      </c>
      <c r="L811" t="str">
        <v>Gujarat</v>
      </c>
      <c r="M811" t="str">
        <v>Surat</v>
      </c>
      <c r="N811" t="str">
        <v>Clothing</v>
      </c>
      <c r="O811">
        <v>3</v>
      </c>
      <c r="P811">
        <v>4678.38</v>
      </c>
      <c r="Q811">
        <v>14035.14</v>
      </c>
    </row>
    <row r="812" spans="1:17">
      <c r="A812" s="4">
        <v>45126</v>
      </c>
      <c r="B812" t="s">
        <v>2041</v>
      </c>
      <c r="C812" t="s">
        <v>3056</v>
      </c>
      <c r="D812" t="s">
        <v>4240</v>
      </c>
      <c r="E812" t="s">
        <v>1516</v>
      </c>
      <c r="F812">
        <v>4</v>
      </c>
      <c r="G812">
        <v>277.45</v>
      </c>
      <c r="H812">
        <v>1109.8</v>
      </c>
      <c r="J812">
        <v>45113</v>
      </c>
      <c r="K812" t="str">
        <v>West</v>
      </c>
      <c r="L812" t="str">
        <v>Gujarat</v>
      </c>
      <c r="M812" t="str">
        <v>Ahmedabad</v>
      </c>
      <c r="N812" t="str">
        <v>Furniture</v>
      </c>
      <c r="O812">
        <v>19</v>
      </c>
      <c r="P812">
        <v>4348.7299999999996</v>
      </c>
      <c r="Q812">
        <v>82625.87</v>
      </c>
    </row>
    <row r="813" spans="1:17">
      <c r="A813" s="4">
        <v>44965</v>
      </c>
      <c r="B813" t="s">
        <v>2041</v>
      </c>
      <c r="C813" t="s">
        <v>3056</v>
      </c>
      <c r="D813" t="s">
        <v>4240</v>
      </c>
      <c r="E813" t="s">
        <v>4235</v>
      </c>
      <c r="F813">
        <v>13</v>
      </c>
      <c r="G813">
        <v>1030.9000000000001</v>
      </c>
      <c r="H813">
        <v>13401.7</v>
      </c>
      <c r="J813">
        <v>45244</v>
      </c>
      <c r="K813" t="str">
        <v>West</v>
      </c>
      <c r="L813" t="str">
        <v>Gujarat</v>
      </c>
      <c r="M813" t="str">
        <v>Vadodara</v>
      </c>
      <c r="N813" t="str">
        <v>Clothing</v>
      </c>
      <c r="O813">
        <v>8</v>
      </c>
      <c r="P813">
        <v>758.58</v>
      </c>
      <c r="Q813">
        <v>6068.64</v>
      </c>
    </row>
    <row r="814" spans="1:17">
      <c r="A814" s="4">
        <v>45258</v>
      </c>
      <c r="B814" t="s">
        <v>2041</v>
      </c>
      <c r="C814" t="s">
        <v>3056</v>
      </c>
      <c r="D814" t="s">
        <v>4245</v>
      </c>
      <c r="E814" t="s">
        <v>1517</v>
      </c>
      <c r="F814">
        <v>16</v>
      </c>
      <c r="G814">
        <v>2573.33</v>
      </c>
      <c r="H814">
        <v>41173.279999999999</v>
      </c>
      <c r="J814">
        <v>44944</v>
      </c>
      <c r="K814" t="str">
        <v>West</v>
      </c>
      <c r="L814" t="str">
        <v>Gujarat</v>
      </c>
      <c r="M814" t="str">
        <v>Vadodara</v>
      </c>
      <c r="N814" t="str">
        <v>Furniture</v>
      </c>
      <c r="O814">
        <v>16</v>
      </c>
      <c r="P814">
        <v>4614.01</v>
      </c>
      <c r="Q814">
        <v>73824.160000000003</v>
      </c>
    </row>
    <row r="815" spans="1:17">
      <c r="A815" s="4">
        <v>44942</v>
      </c>
      <c r="B815" t="s">
        <v>2041</v>
      </c>
      <c r="C815" t="s">
        <v>3054</v>
      </c>
      <c r="D815" t="s">
        <v>4234</v>
      </c>
      <c r="E815" t="s">
        <v>1518</v>
      </c>
      <c r="F815">
        <v>18</v>
      </c>
      <c r="G815">
        <v>1134.8800000000001</v>
      </c>
      <c r="H815">
        <v>20427.84</v>
      </c>
      <c r="J815">
        <v>45240</v>
      </c>
      <c r="K815" t="str">
        <v>West</v>
      </c>
      <c r="L815" t="str">
        <v>Gujarat</v>
      </c>
      <c r="M815" t="str">
        <v>Ahmedabad</v>
      </c>
      <c r="N815" t="str">
        <v>Furniture</v>
      </c>
      <c r="O815">
        <v>5</v>
      </c>
      <c r="P815">
        <v>172.99</v>
      </c>
      <c r="Q815">
        <v>864.95</v>
      </c>
    </row>
    <row r="816" spans="1:17">
      <c r="A816" s="4">
        <v>45283</v>
      </c>
      <c r="B816" t="s">
        <v>2042</v>
      </c>
      <c r="C816" t="s">
        <v>3055</v>
      </c>
      <c r="D816" t="s">
        <v>4246</v>
      </c>
      <c r="E816" t="s">
        <v>1517</v>
      </c>
      <c r="F816">
        <v>13</v>
      </c>
      <c r="G816">
        <v>802.18</v>
      </c>
      <c r="H816">
        <v>10428.34</v>
      </c>
      <c r="J816">
        <v>44987</v>
      </c>
      <c r="K816" t="str">
        <v>West</v>
      </c>
      <c r="L816" t="str">
        <v>Gujarat</v>
      </c>
      <c r="M816" t="str">
        <v>Ahmedabad</v>
      </c>
      <c r="N816" t="str">
        <v>Groceries</v>
      </c>
      <c r="O816">
        <v>19</v>
      </c>
      <c r="P816">
        <v>1199.24</v>
      </c>
      <c r="Q816">
        <v>22785.56</v>
      </c>
    </row>
    <row r="817" spans="1:17">
      <c r="A817" s="4">
        <v>45288</v>
      </c>
      <c r="B817" t="s">
        <v>2041</v>
      </c>
      <c r="C817" t="s">
        <v>3054</v>
      </c>
      <c r="D817" t="s">
        <v>4239</v>
      </c>
      <c r="E817" t="s">
        <v>1518</v>
      </c>
      <c r="F817">
        <v>10</v>
      </c>
      <c r="G817">
        <v>568.6</v>
      </c>
      <c r="H817">
        <v>5686</v>
      </c>
      <c r="J817">
        <v>45289</v>
      </c>
      <c r="K817" t="str">
        <v>North</v>
      </c>
      <c r="L817" t="str">
        <v>Delhi</v>
      </c>
      <c r="M817" t="str">
        <v>New Delhi</v>
      </c>
      <c r="N817" t="str">
        <v>Stationery</v>
      </c>
      <c r="O817">
        <v>9</v>
      </c>
      <c r="P817">
        <v>1161.02</v>
      </c>
      <c r="Q817">
        <v>10449.18</v>
      </c>
    </row>
    <row r="818" spans="1:17">
      <c r="A818" s="4">
        <v>45192</v>
      </c>
      <c r="B818" t="s">
        <v>2039</v>
      </c>
      <c r="C818" t="s">
        <v>3053</v>
      </c>
      <c r="D818" t="s">
        <v>4238</v>
      </c>
      <c r="E818" t="s">
        <v>1516</v>
      </c>
      <c r="F818">
        <v>7</v>
      </c>
      <c r="G818">
        <v>1801.74</v>
      </c>
      <c r="H818">
        <v>12612.18</v>
      </c>
      <c r="J818">
        <v>45250</v>
      </c>
      <c r="K818" t="str">
        <v>North</v>
      </c>
      <c r="L818" t="str">
        <v>Delhi</v>
      </c>
      <c r="M818" t="str">
        <v>New Delhi</v>
      </c>
      <c r="N818" t="str">
        <v>Furniture</v>
      </c>
      <c r="O818">
        <v>4</v>
      </c>
      <c r="P818">
        <v>961.38</v>
      </c>
      <c r="Q818">
        <v>3845.52</v>
      </c>
    </row>
    <row r="819" spans="1:17">
      <c r="A819" s="4">
        <v>45138</v>
      </c>
      <c r="B819" t="s">
        <v>2041</v>
      </c>
      <c r="C819" t="s">
        <v>3056</v>
      </c>
      <c r="D819" t="s">
        <v>4245</v>
      </c>
      <c r="E819" t="s">
        <v>1516</v>
      </c>
      <c r="F819">
        <v>13</v>
      </c>
      <c r="G819">
        <v>968.18</v>
      </c>
      <c r="H819">
        <v>12586.34</v>
      </c>
      <c r="J819">
        <v>45213</v>
      </c>
      <c r="K819" t="str">
        <v>North</v>
      </c>
      <c r="L819" t="str">
        <v>Delhi</v>
      </c>
      <c r="M819" t="str">
        <v>New Delhi</v>
      </c>
      <c r="N819" t="str">
        <v>Groceries</v>
      </c>
      <c r="O819">
        <v>14</v>
      </c>
      <c r="P819">
        <v>4457.21</v>
      </c>
      <c r="Q819">
        <v>62400.94</v>
      </c>
    </row>
    <row r="820" spans="1:17">
      <c r="A820" s="4">
        <v>45034</v>
      </c>
      <c r="B820" t="s">
        <v>2041</v>
      </c>
      <c r="C820" t="s">
        <v>3056</v>
      </c>
      <c r="D820" t="s">
        <v>4233</v>
      </c>
      <c r="E820" t="s">
        <v>1518</v>
      </c>
      <c r="F820">
        <v>6</v>
      </c>
      <c r="G820">
        <v>3439.83</v>
      </c>
      <c r="H820">
        <v>20638.98</v>
      </c>
      <c r="J820">
        <v>44973</v>
      </c>
      <c r="K820" t="str">
        <v>North</v>
      </c>
      <c r="L820" t="str">
        <v>Delhi</v>
      </c>
      <c r="M820" t="str">
        <v>New Delhi</v>
      </c>
      <c r="N820" t="str">
        <v>Groceries</v>
      </c>
      <c r="O820">
        <v>2</v>
      </c>
      <c r="P820">
        <v>4059.61</v>
      </c>
      <c r="Q820">
        <v>8119.22</v>
      </c>
    </row>
    <row r="821" spans="1:17">
      <c r="A821" s="4">
        <v>45146</v>
      </c>
      <c r="B821" t="s">
        <v>2041</v>
      </c>
      <c r="C821" t="s">
        <v>3056</v>
      </c>
      <c r="D821" t="s">
        <v>4240</v>
      </c>
      <c r="E821" t="s">
        <v>4235</v>
      </c>
      <c r="F821">
        <v>15</v>
      </c>
      <c r="G821">
        <v>3943.63</v>
      </c>
      <c r="H821">
        <v>59154.45</v>
      </c>
      <c r="J821">
        <v>45065</v>
      </c>
      <c r="K821" t="str">
        <v>North</v>
      </c>
      <c r="L821" t="str">
        <v>Delhi</v>
      </c>
      <c r="M821" t="str">
        <v>New Delhi</v>
      </c>
      <c r="N821" t="str">
        <v>Stationery</v>
      </c>
      <c r="O821">
        <v>13</v>
      </c>
      <c r="P821">
        <v>1965.63</v>
      </c>
      <c r="Q821">
        <v>25553.19</v>
      </c>
    </row>
    <row r="822" spans="1:17">
      <c r="A822" s="4">
        <v>45172</v>
      </c>
      <c r="B822" t="s">
        <v>2042</v>
      </c>
      <c r="C822" t="s">
        <v>3055</v>
      </c>
      <c r="D822" t="s">
        <v>4247</v>
      </c>
      <c r="E822" t="s">
        <v>1518</v>
      </c>
      <c r="F822">
        <v>11</v>
      </c>
      <c r="G822">
        <v>1418.67</v>
      </c>
      <c r="H822">
        <v>15605.37</v>
      </c>
      <c r="J822">
        <v>45070</v>
      </c>
      <c r="K822" t="str">
        <v>North</v>
      </c>
      <c r="L822" t="str">
        <v>Delhi</v>
      </c>
      <c r="M822" t="str">
        <v>New Delhi</v>
      </c>
      <c r="N822" t="str">
        <v>Electronics</v>
      </c>
      <c r="O822">
        <v>4</v>
      </c>
      <c r="P822">
        <v>1020.23</v>
      </c>
      <c r="Q822">
        <v>4080.92</v>
      </c>
    </row>
    <row r="823" spans="1:17">
      <c r="A823" s="4">
        <v>44938</v>
      </c>
      <c r="B823" t="s">
        <v>2041</v>
      </c>
      <c r="C823" t="s">
        <v>3056</v>
      </c>
      <c r="D823" t="s">
        <v>4240</v>
      </c>
      <c r="E823" t="s">
        <v>1517</v>
      </c>
      <c r="F823">
        <v>16</v>
      </c>
      <c r="G823">
        <v>2976.17</v>
      </c>
      <c r="H823">
        <v>47618.720000000001</v>
      </c>
      <c r="J823">
        <v>45225</v>
      </c>
      <c r="K823" t="str">
        <v>North</v>
      </c>
      <c r="L823" t="str">
        <v>Delhi</v>
      </c>
      <c r="M823" t="str">
        <v>New Delhi</v>
      </c>
      <c r="N823" t="str">
        <v>Furniture</v>
      </c>
      <c r="O823">
        <v>16</v>
      </c>
      <c r="P823">
        <v>2178.7800000000002</v>
      </c>
      <c r="Q823">
        <v>34860.480000000003</v>
      </c>
    </row>
    <row r="824" spans="1:17">
      <c r="A824" s="4">
        <v>45109</v>
      </c>
      <c r="B824" t="s">
        <v>2042</v>
      </c>
      <c r="C824" t="s">
        <v>3055</v>
      </c>
      <c r="D824" t="s">
        <v>4246</v>
      </c>
      <c r="E824" t="s">
        <v>1516</v>
      </c>
      <c r="F824">
        <v>4</v>
      </c>
      <c r="G824">
        <v>2984.27</v>
      </c>
      <c r="H824">
        <v>11937.08</v>
      </c>
      <c r="J824">
        <v>44995</v>
      </c>
      <c r="K824" t="str">
        <v>North</v>
      </c>
      <c r="L824" t="str">
        <v>Delhi</v>
      </c>
      <c r="M824" t="str">
        <v>New Delhi</v>
      </c>
      <c r="N824" t="str">
        <v>Electronics</v>
      </c>
      <c r="O824">
        <v>3</v>
      </c>
      <c r="P824">
        <v>4229.84</v>
      </c>
      <c r="Q824">
        <v>12689.52</v>
      </c>
    </row>
    <row r="825" spans="1:17">
      <c r="A825" s="4">
        <v>44997</v>
      </c>
      <c r="B825" t="s">
        <v>2041</v>
      </c>
      <c r="C825" t="s">
        <v>3056</v>
      </c>
      <c r="D825" t="s">
        <v>4240</v>
      </c>
      <c r="E825" t="s">
        <v>4235</v>
      </c>
      <c r="F825">
        <v>2</v>
      </c>
      <c r="G825">
        <v>1888.47</v>
      </c>
      <c r="H825">
        <v>3776.94</v>
      </c>
      <c r="J825">
        <v>45267</v>
      </c>
      <c r="K825" t="str">
        <v>North</v>
      </c>
      <c r="L825" t="str">
        <v>Delhi</v>
      </c>
      <c r="M825" t="str">
        <v>New Delhi</v>
      </c>
      <c r="N825" t="str">
        <v>Clothing</v>
      </c>
      <c r="O825">
        <v>3</v>
      </c>
      <c r="P825">
        <v>144.38999999999999</v>
      </c>
      <c r="Q825">
        <v>433.17</v>
      </c>
    </row>
    <row r="826" spans="1:17">
      <c r="A826" s="4">
        <v>45234</v>
      </c>
      <c r="B826" t="s">
        <v>2039</v>
      </c>
      <c r="C826" t="s">
        <v>3052</v>
      </c>
      <c r="D826" t="s">
        <v>4244</v>
      </c>
      <c r="E826" t="s">
        <v>1518</v>
      </c>
      <c r="F826">
        <v>18</v>
      </c>
      <c r="G826">
        <v>651.22</v>
      </c>
      <c r="H826">
        <v>11721.96</v>
      </c>
      <c r="J826">
        <v>45089</v>
      </c>
      <c r="K826" t="str">
        <v>North</v>
      </c>
      <c r="L826" t="str">
        <v>Delhi</v>
      </c>
      <c r="M826" t="str">
        <v>New Delhi</v>
      </c>
      <c r="N826" t="str">
        <v>Furniture</v>
      </c>
      <c r="O826">
        <v>12</v>
      </c>
      <c r="P826">
        <v>1377.41</v>
      </c>
      <c r="Q826">
        <v>16528.919999999998</v>
      </c>
    </row>
    <row r="827" spans="1:17">
      <c r="A827" s="4">
        <v>45089</v>
      </c>
      <c r="B827" t="s">
        <v>2041</v>
      </c>
      <c r="C827" t="s">
        <v>3054</v>
      </c>
      <c r="D827" t="s">
        <v>4239</v>
      </c>
      <c r="E827" t="s">
        <v>1518</v>
      </c>
      <c r="F827">
        <v>3</v>
      </c>
      <c r="G827">
        <v>3109.18</v>
      </c>
      <c r="H827">
        <v>9327.5400000000009</v>
      </c>
      <c r="J827">
        <v>45134</v>
      </c>
      <c r="K827" t="str">
        <v>North</v>
      </c>
      <c r="L827" t="str">
        <v>Delhi</v>
      </c>
      <c r="M827" t="str">
        <v>New Delhi</v>
      </c>
      <c r="N827" t="str">
        <v>Clothing</v>
      </c>
      <c r="O827">
        <v>6</v>
      </c>
      <c r="P827">
        <v>4100.9799999999996</v>
      </c>
      <c r="Q827">
        <v>24605.88</v>
      </c>
    </row>
    <row r="828" spans="1:17">
      <c r="A828" s="4">
        <v>45143</v>
      </c>
      <c r="B828" t="s">
        <v>2039</v>
      </c>
      <c r="C828" t="s">
        <v>3053</v>
      </c>
      <c r="D828" t="s">
        <v>4243</v>
      </c>
      <c r="E828" t="s">
        <v>1518</v>
      </c>
      <c r="F828">
        <v>11</v>
      </c>
      <c r="G828">
        <v>587.46</v>
      </c>
      <c r="H828">
        <v>6462.06</v>
      </c>
      <c r="J828">
        <v>45260</v>
      </c>
      <c r="K828" t="str">
        <v>North</v>
      </c>
      <c r="L828" t="str">
        <v>Delhi</v>
      </c>
      <c r="M828" t="str">
        <v>New Delhi</v>
      </c>
      <c r="N828" t="str">
        <v>Stationery</v>
      </c>
      <c r="O828">
        <v>7</v>
      </c>
      <c r="P828">
        <v>4813.28</v>
      </c>
      <c r="Q828">
        <v>33692.959999999999</v>
      </c>
    </row>
    <row r="829" spans="1:17">
      <c r="A829" s="4">
        <v>44972</v>
      </c>
      <c r="B829" t="s">
        <v>2042</v>
      </c>
      <c r="C829" t="s">
        <v>3055</v>
      </c>
      <c r="D829" t="s">
        <v>4246</v>
      </c>
      <c r="E829" t="s">
        <v>1516</v>
      </c>
      <c r="F829">
        <v>1</v>
      </c>
      <c r="G829">
        <v>2466.0100000000002</v>
      </c>
      <c r="H829">
        <v>2466.0100000000002</v>
      </c>
      <c r="J829">
        <v>45249</v>
      </c>
      <c r="K829" t="str">
        <v>North</v>
      </c>
      <c r="L829" t="str">
        <v>Delhi</v>
      </c>
      <c r="M829" t="str">
        <v>Karol Bagh</v>
      </c>
      <c r="N829" t="str">
        <v>Clothing</v>
      </c>
      <c r="O829">
        <v>18</v>
      </c>
      <c r="P829">
        <v>2149.9899999999998</v>
      </c>
      <c r="Q829">
        <v>38699.82</v>
      </c>
    </row>
    <row r="830" spans="1:17">
      <c r="A830" s="4">
        <v>45223</v>
      </c>
      <c r="B830" t="s">
        <v>2039</v>
      </c>
      <c r="C830" t="s">
        <v>3052</v>
      </c>
      <c r="D830" t="s">
        <v>4241</v>
      </c>
      <c r="E830" t="s">
        <v>1517</v>
      </c>
      <c r="F830">
        <v>19</v>
      </c>
      <c r="G830">
        <v>3907.56</v>
      </c>
      <c r="H830">
        <v>74243.64</v>
      </c>
      <c r="J830">
        <v>45238</v>
      </c>
      <c r="K830" t="str">
        <v>North</v>
      </c>
      <c r="L830" t="str">
        <v>Delhi</v>
      </c>
      <c r="M830" t="str">
        <v>New Delhi</v>
      </c>
      <c r="N830" t="str">
        <v>Electronics</v>
      </c>
      <c r="O830">
        <v>15</v>
      </c>
      <c r="P830">
        <v>1543.85</v>
      </c>
      <c r="Q830">
        <v>23157.75</v>
      </c>
    </row>
    <row r="831" spans="1:17">
      <c r="A831" s="4">
        <v>45129</v>
      </c>
      <c r="B831" t="s">
        <v>2042</v>
      </c>
      <c r="C831" t="s">
        <v>3055</v>
      </c>
      <c r="D831" t="s">
        <v>4237</v>
      </c>
      <c r="E831" t="s">
        <v>1516</v>
      </c>
      <c r="F831">
        <v>5</v>
      </c>
      <c r="G831">
        <v>2463.9499999999998</v>
      </c>
      <c r="H831">
        <v>12319.75</v>
      </c>
      <c r="J831">
        <v>45143</v>
      </c>
      <c r="K831" t="str">
        <v>North</v>
      </c>
      <c r="L831" t="str">
        <v>Delhi</v>
      </c>
      <c r="M831" t="str">
        <v>New Delhi</v>
      </c>
      <c r="N831" t="str">
        <v>Clothing</v>
      </c>
      <c r="O831">
        <v>3</v>
      </c>
      <c r="P831">
        <v>3366.66</v>
      </c>
      <c r="Q831">
        <v>10099.98</v>
      </c>
    </row>
    <row r="832" spans="1:17">
      <c r="A832" s="4">
        <v>44933</v>
      </c>
      <c r="B832" t="s">
        <v>2041</v>
      </c>
      <c r="C832" t="s">
        <v>3056</v>
      </c>
      <c r="D832" t="s">
        <v>4233</v>
      </c>
      <c r="E832" t="s">
        <v>1518</v>
      </c>
      <c r="F832">
        <v>7</v>
      </c>
      <c r="G832">
        <v>410.28</v>
      </c>
      <c r="H832">
        <v>2871.96</v>
      </c>
      <c r="J832">
        <v>45247</v>
      </c>
      <c r="K832" t="str">
        <v>North</v>
      </c>
      <c r="L832" t="str">
        <v>Delhi</v>
      </c>
      <c r="M832" t="str">
        <v>New Delhi</v>
      </c>
      <c r="N832" t="str">
        <v>Electronics</v>
      </c>
      <c r="O832">
        <v>13</v>
      </c>
      <c r="P832">
        <v>4339.46</v>
      </c>
      <c r="Q832">
        <v>56412.98</v>
      </c>
    </row>
    <row r="833" spans="1:17">
      <c r="A833" s="4">
        <v>45069</v>
      </c>
      <c r="B833" t="s">
        <v>2039</v>
      </c>
      <c r="C833" t="s">
        <v>3052</v>
      </c>
      <c r="D833" t="s">
        <v>4242</v>
      </c>
      <c r="E833" t="s">
        <v>4235</v>
      </c>
      <c r="F833">
        <v>16</v>
      </c>
      <c r="G833">
        <v>704.88</v>
      </c>
      <c r="H833">
        <v>11278.08</v>
      </c>
      <c r="J833">
        <v>45224</v>
      </c>
      <c r="K833" t="str">
        <v>North</v>
      </c>
      <c r="L833" t="str">
        <v>Delhi</v>
      </c>
      <c r="M833" t="str">
        <v>Dwarka</v>
      </c>
      <c r="N833" t="str">
        <v>Furniture</v>
      </c>
      <c r="O833">
        <v>16</v>
      </c>
      <c r="P833">
        <v>2502.5700000000002</v>
      </c>
      <c r="Q833">
        <v>40041.120000000003</v>
      </c>
    </row>
    <row r="834" spans="1:17">
      <c r="A834" s="4">
        <v>44932</v>
      </c>
      <c r="B834" t="s">
        <v>2041</v>
      </c>
      <c r="C834" t="s">
        <v>3054</v>
      </c>
      <c r="D834" t="s">
        <v>4234</v>
      </c>
      <c r="E834" t="s">
        <v>4235</v>
      </c>
      <c r="F834">
        <v>2</v>
      </c>
      <c r="G834">
        <v>779.35</v>
      </c>
      <c r="H834">
        <v>1558.7</v>
      </c>
      <c r="J834">
        <v>45046</v>
      </c>
      <c r="K834" t="str">
        <v>North</v>
      </c>
      <c r="L834" t="str">
        <v>Delhi</v>
      </c>
      <c r="M834" t="str">
        <v>Karol Bagh</v>
      </c>
      <c r="N834" t="str">
        <v>Furniture</v>
      </c>
      <c r="O834">
        <v>6</v>
      </c>
      <c r="P834">
        <v>1508.35</v>
      </c>
      <c r="Q834">
        <v>9050.1</v>
      </c>
    </row>
    <row r="835" spans="1:17">
      <c r="A835" s="4">
        <v>45135</v>
      </c>
      <c r="B835" t="s">
        <v>2042</v>
      </c>
      <c r="C835" t="s">
        <v>3055</v>
      </c>
      <c r="D835" t="s">
        <v>4247</v>
      </c>
      <c r="E835" t="s">
        <v>1516</v>
      </c>
      <c r="F835">
        <v>18</v>
      </c>
      <c r="G835">
        <v>276.35000000000002</v>
      </c>
      <c r="H835">
        <v>4974.3</v>
      </c>
      <c r="J835">
        <v>44953</v>
      </c>
      <c r="K835" t="str">
        <v>North</v>
      </c>
      <c r="L835" t="str">
        <v>Delhi</v>
      </c>
      <c r="M835" t="str">
        <v>Karol Bagh</v>
      </c>
      <c r="N835" t="str">
        <v>Furniture</v>
      </c>
      <c r="O835">
        <v>8</v>
      </c>
      <c r="P835">
        <v>1314.71</v>
      </c>
      <c r="Q835">
        <v>10517.68</v>
      </c>
    </row>
    <row r="836" spans="1:17">
      <c r="A836" s="4">
        <v>44980</v>
      </c>
      <c r="B836" t="s">
        <v>2041</v>
      </c>
      <c r="C836" t="s">
        <v>3056</v>
      </c>
      <c r="D836" t="s">
        <v>4240</v>
      </c>
      <c r="E836" t="s">
        <v>4235</v>
      </c>
      <c r="F836">
        <v>12</v>
      </c>
      <c r="G836">
        <v>4964.87</v>
      </c>
      <c r="H836">
        <v>59578.44</v>
      </c>
      <c r="J836">
        <v>45068</v>
      </c>
      <c r="K836" t="str">
        <v>North</v>
      </c>
      <c r="L836" t="str">
        <v>Delhi</v>
      </c>
      <c r="M836" t="str">
        <v>Karol Bagh</v>
      </c>
      <c r="N836" t="str">
        <v>Furniture</v>
      </c>
      <c r="O836">
        <v>1</v>
      </c>
      <c r="P836">
        <v>4859.6499999999996</v>
      </c>
      <c r="Q836">
        <v>4859.6499999999996</v>
      </c>
    </row>
    <row r="837" spans="1:17">
      <c r="A837" s="4">
        <v>45092</v>
      </c>
      <c r="B837" t="s">
        <v>2039</v>
      </c>
      <c r="C837" t="s">
        <v>3052</v>
      </c>
      <c r="D837" t="s">
        <v>4242</v>
      </c>
      <c r="E837" t="s">
        <v>4235</v>
      </c>
      <c r="F837">
        <v>10</v>
      </c>
      <c r="G837">
        <v>1979.32</v>
      </c>
      <c r="H837">
        <v>19793.2</v>
      </c>
      <c r="J837">
        <v>45010</v>
      </c>
      <c r="K837" t="str">
        <v>North</v>
      </c>
      <c r="L837" t="str">
        <v>Delhi</v>
      </c>
      <c r="M837" t="str">
        <v>New Delhi</v>
      </c>
      <c r="N837" t="str">
        <v>Groceries</v>
      </c>
      <c r="O837">
        <v>4</v>
      </c>
      <c r="P837">
        <v>431.75</v>
      </c>
      <c r="Q837">
        <v>1727</v>
      </c>
    </row>
    <row r="838" spans="1:17">
      <c r="A838" s="4">
        <v>45174</v>
      </c>
      <c r="B838" t="s">
        <v>2039</v>
      </c>
      <c r="C838" t="s">
        <v>3052</v>
      </c>
      <c r="D838" t="s">
        <v>4242</v>
      </c>
      <c r="E838" t="s">
        <v>1517</v>
      </c>
      <c r="F838">
        <v>7</v>
      </c>
      <c r="G838">
        <v>978.46</v>
      </c>
      <c r="H838">
        <v>6849.22</v>
      </c>
      <c r="J838">
        <v>45116</v>
      </c>
      <c r="K838" t="str">
        <v>North</v>
      </c>
      <c r="L838" t="str">
        <v>Delhi</v>
      </c>
      <c r="M838" t="str">
        <v>New Delhi</v>
      </c>
      <c r="N838" t="str">
        <v>Clothing</v>
      </c>
      <c r="O838">
        <v>17</v>
      </c>
      <c r="P838">
        <v>3679.89</v>
      </c>
      <c r="Q838">
        <v>62558.13</v>
      </c>
    </row>
    <row r="839" spans="1:17">
      <c r="A839" s="4">
        <v>45082</v>
      </c>
      <c r="B839" t="s">
        <v>2042</v>
      </c>
      <c r="C839" t="s">
        <v>3055</v>
      </c>
      <c r="D839" t="s">
        <v>4246</v>
      </c>
      <c r="E839" t="s">
        <v>1514</v>
      </c>
      <c r="F839">
        <v>1</v>
      </c>
      <c r="G839">
        <v>1591.88</v>
      </c>
      <c r="H839">
        <v>1591.88</v>
      </c>
      <c r="J839">
        <v>45275</v>
      </c>
      <c r="K839" t="str">
        <v>North</v>
      </c>
      <c r="L839" t="str">
        <v>Delhi</v>
      </c>
      <c r="M839" t="str">
        <v>New Delhi</v>
      </c>
      <c r="N839" t="str">
        <v>Furniture</v>
      </c>
      <c r="O839">
        <v>13</v>
      </c>
      <c r="P839">
        <v>3069.28</v>
      </c>
      <c r="Q839">
        <v>39900.639999999999</v>
      </c>
    </row>
    <row r="840" spans="1:17">
      <c r="A840" s="4">
        <v>44986</v>
      </c>
      <c r="B840" t="s">
        <v>2041</v>
      </c>
      <c r="C840" t="s">
        <v>3054</v>
      </c>
      <c r="D840" t="s">
        <v>4239</v>
      </c>
      <c r="E840" t="s">
        <v>4235</v>
      </c>
      <c r="F840">
        <v>12</v>
      </c>
      <c r="G840">
        <v>4403.8500000000004</v>
      </c>
      <c r="H840">
        <v>52846.2</v>
      </c>
      <c r="J840">
        <v>44979</v>
      </c>
      <c r="K840" t="str">
        <v>North</v>
      </c>
      <c r="L840" t="str">
        <v>Delhi</v>
      </c>
      <c r="M840" t="str">
        <v>Dwarka</v>
      </c>
      <c r="N840" t="str">
        <v>Electronics</v>
      </c>
      <c r="O840">
        <v>3</v>
      </c>
      <c r="P840">
        <v>4020.68</v>
      </c>
      <c r="Q840">
        <v>12062.04</v>
      </c>
    </row>
    <row r="841" spans="1:17">
      <c r="A841" s="4">
        <v>44977</v>
      </c>
      <c r="B841" t="s">
        <v>2041</v>
      </c>
      <c r="C841" t="s">
        <v>3054</v>
      </c>
      <c r="D841" t="s">
        <v>4236</v>
      </c>
      <c r="E841" t="s">
        <v>1516</v>
      </c>
      <c r="F841">
        <v>8</v>
      </c>
      <c r="G841">
        <v>1481.04</v>
      </c>
      <c r="H841">
        <v>11848.32</v>
      </c>
      <c r="J841">
        <v>45186</v>
      </c>
      <c r="K841" t="str">
        <v>North</v>
      </c>
      <c r="L841" t="str">
        <v>Delhi</v>
      </c>
      <c r="M841" t="str">
        <v>Dwarka</v>
      </c>
      <c r="N841" t="str">
        <v>Groceries</v>
      </c>
      <c r="O841">
        <v>12</v>
      </c>
      <c r="P841">
        <v>4378.41</v>
      </c>
      <c r="Q841">
        <v>52540.92</v>
      </c>
    </row>
    <row r="842" spans="1:17">
      <c r="A842" s="4">
        <v>45109</v>
      </c>
      <c r="B842" t="s">
        <v>2041</v>
      </c>
      <c r="C842" t="s">
        <v>3056</v>
      </c>
      <c r="D842" t="s">
        <v>4240</v>
      </c>
      <c r="E842" t="s">
        <v>1517</v>
      </c>
      <c r="F842">
        <v>20</v>
      </c>
      <c r="G842">
        <v>722.13</v>
      </c>
      <c r="H842">
        <v>14442.6</v>
      </c>
      <c r="J842">
        <v>45008</v>
      </c>
      <c r="K842" t="str">
        <v>North</v>
      </c>
      <c r="L842" t="str">
        <v>Delhi</v>
      </c>
      <c r="M842" t="str">
        <v>Karol Bagh</v>
      </c>
      <c r="N842" t="str">
        <v>Clothing</v>
      </c>
      <c r="O842">
        <v>20</v>
      </c>
      <c r="P842">
        <v>2580.02</v>
      </c>
      <c r="Q842">
        <v>51600.4</v>
      </c>
    </row>
    <row r="843" spans="1:17">
      <c r="A843" s="4">
        <v>44963</v>
      </c>
      <c r="B843" t="s">
        <v>2042</v>
      </c>
      <c r="C843" t="s">
        <v>3055</v>
      </c>
      <c r="D843" t="s">
        <v>4246</v>
      </c>
      <c r="E843" t="s">
        <v>1516</v>
      </c>
      <c r="F843">
        <v>6</v>
      </c>
      <c r="G843">
        <v>2772.51</v>
      </c>
      <c r="H843">
        <v>16635.060000000001</v>
      </c>
      <c r="J843">
        <v>45010</v>
      </c>
      <c r="K843" t="str">
        <v>North</v>
      </c>
      <c r="L843" t="str">
        <v>Delhi</v>
      </c>
      <c r="M843" t="str">
        <v>Dwarka</v>
      </c>
      <c r="N843" t="str">
        <v>Clothing</v>
      </c>
      <c r="O843">
        <v>6</v>
      </c>
      <c r="P843">
        <v>3125.31</v>
      </c>
      <c r="Q843">
        <v>18751.86</v>
      </c>
    </row>
    <row r="844" spans="1:17">
      <c r="A844" s="4">
        <v>45075</v>
      </c>
      <c r="B844" t="s">
        <v>2041</v>
      </c>
      <c r="C844" t="s">
        <v>3056</v>
      </c>
      <c r="D844" t="s">
        <v>4245</v>
      </c>
      <c r="E844" t="s">
        <v>1517</v>
      </c>
      <c r="F844">
        <v>4</v>
      </c>
      <c r="G844">
        <v>1993.97</v>
      </c>
      <c r="H844">
        <v>7975.88</v>
      </c>
      <c r="J844">
        <v>45012</v>
      </c>
      <c r="K844" t="str">
        <v>North</v>
      </c>
      <c r="L844" t="str">
        <v>Delhi</v>
      </c>
      <c r="M844" t="str">
        <v>New Delhi</v>
      </c>
      <c r="N844" t="str">
        <v>Stationery</v>
      </c>
      <c r="O844">
        <v>9</v>
      </c>
      <c r="P844">
        <v>1667.06</v>
      </c>
      <c r="Q844">
        <v>15003.54</v>
      </c>
    </row>
    <row r="845" spans="1:17">
      <c r="A845" s="4">
        <v>44960</v>
      </c>
      <c r="B845" t="s">
        <v>2039</v>
      </c>
      <c r="C845" t="s">
        <v>3052</v>
      </c>
      <c r="D845" t="s">
        <v>4241</v>
      </c>
      <c r="E845" t="s">
        <v>1517</v>
      </c>
      <c r="F845">
        <v>4</v>
      </c>
      <c r="G845">
        <v>2514.88</v>
      </c>
      <c r="H845">
        <v>10059.52</v>
      </c>
      <c r="J845">
        <v>45245</v>
      </c>
      <c r="K845" t="str">
        <v>North</v>
      </c>
      <c r="L845" t="str">
        <v>Delhi</v>
      </c>
      <c r="M845" t="str">
        <v>Karol Bagh</v>
      </c>
      <c r="N845" t="str">
        <v>Groceries</v>
      </c>
      <c r="O845">
        <v>13</v>
      </c>
      <c r="P845">
        <v>864.09</v>
      </c>
      <c r="Q845">
        <v>11233.17</v>
      </c>
    </row>
    <row r="846" spans="1:17">
      <c r="A846" s="4">
        <v>45133</v>
      </c>
      <c r="B846" t="s">
        <v>2039</v>
      </c>
      <c r="C846" t="s">
        <v>3052</v>
      </c>
      <c r="D846" t="s">
        <v>4244</v>
      </c>
      <c r="E846" t="s">
        <v>1517</v>
      </c>
      <c r="F846">
        <v>15</v>
      </c>
      <c r="G846">
        <v>2006.04</v>
      </c>
      <c r="H846">
        <v>30090.6</v>
      </c>
      <c r="J846">
        <v>45252</v>
      </c>
      <c r="K846" t="str">
        <v>North</v>
      </c>
      <c r="L846" t="str">
        <v>Delhi</v>
      </c>
      <c r="M846" t="str">
        <v>New Delhi</v>
      </c>
      <c r="N846" t="str">
        <v>Stationery</v>
      </c>
      <c r="O846">
        <v>9</v>
      </c>
      <c r="P846">
        <v>3552.02</v>
      </c>
      <c r="Q846">
        <v>31968.18</v>
      </c>
    </row>
    <row r="847" spans="1:17">
      <c r="A847" s="4">
        <v>45128</v>
      </c>
      <c r="B847" t="s">
        <v>2039</v>
      </c>
      <c r="C847" t="s">
        <v>3053</v>
      </c>
      <c r="D847" t="s">
        <v>4238</v>
      </c>
      <c r="E847" t="s">
        <v>1516</v>
      </c>
      <c r="F847">
        <v>16</v>
      </c>
      <c r="G847">
        <v>4780.7700000000004</v>
      </c>
      <c r="H847">
        <v>76492.320000000007</v>
      </c>
      <c r="J847">
        <v>45269</v>
      </c>
      <c r="K847" t="str">
        <v>North</v>
      </c>
      <c r="L847" t="str">
        <v>Delhi</v>
      </c>
      <c r="M847" t="str">
        <v>Dwarka</v>
      </c>
      <c r="N847" t="str">
        <v>Stationery</v>
      </c>
      <c r="O847">
        <v>12</v>
      </c>
      <c r="P847">
        <v>2726.43</v>
      </c>
      <c r="Q847">
        <v>32717.16</v>
      </c>
    </row>
    <row r="848" spans="1:17">
      <c r="A848" s="4">
        <v>44980</v>
      </c>
      <c r="B848" t="s">
        <v>2039</v>
      </c>
      <c r="C848" t="s">
        <v>3052</v>
      </c>
      <c r="D848" t="s">
        <v>4244</v>
      </c>
      <c r="E848" t="s">
        <v>4235</v>
      </c>
      <c r="F848">
        <v>19</v>
      </c>
      <c r="G848">
        <v>1067.6199999999999</v>
      </c>
      <c r="H848">
        <v>20284.78</v>
      </c>
      <c r="J848">
        <v>45112</v>
      </c>
      <c r="K848" t="str">
        <v>North</v>
      </c>
      <c r="L848" t="str">
        <v>Delhi</v>
      </c>
      <c r="M848" t="str">
        <v>New Delhi</v>
      </c>
      <c r="N848" t="str">
        <v>Electronics</v>
      </c>
      <c r="O848">
        <v>10</v>
      </c>
      <c r="P848">
        <v>3411.13</v>
      </c>
      <c r="Q848">
        <v>34111.300000000003</v>
      </c>
    </row>
    <row r="849" spans="1:17">
      <c r="A849" s="4">
        <v>45168</v>
      </c>
      <c r="B849" t="s">
        <v>2041</v>
      </c>
      <c r="C849" t="s">
        <v>3054</v>
      </c>
      <c r="D849" t="s">
        <v>4236</v>
      </c>
      <c r="E849" t="s">
        <v>1517</v>
      </c>
      <c r="F849">
        <v>3</v>
      </c>
      <c r="G849">
        <v>4363.3</v>
      </c>
      <c r="H849">
        <v>13089.9</v>
      </c>
      <c r="J849">
        <v>44999</v>
      </c>
      <c r="K849" t="str">
        <v>North</v>
      </c>
      <c r="L849" t="str">
        <v>Delhi</v>
      </c>
      <c r="M849" t="str">
        <v>New Delhi</v>
      </c>
      <c r="N849" t="str">
        <v>Stationery</v>
      </c>
      <c r="O849">
        <v>20</v>
      </c>
      <c r="P849">
        <v>3069.92</v>
      </c>
      <c r="Q849">
        <v>61398.400000000001</v>
      </c>
    </row>
    <row r="850" spans="1:17">
      <c r="A850" s="4">
        <v>45242</v>
      </c>
      <c r="B850" t="s">
        <v>2039</v>
      </c>
      <c r="C850" t="s">
        <v>3053</v>
      </c>
      <c r="D850" t="s">
        <v>4232</v>
      </c>
      <c r="E850" t="s">
        <v>1518</v>
      </c>
      <c r="F850">
        <v>14</v>
      </c>
      <c r="G850">
        <v>492.06</v>
      </c>
      <c r="H850">
        <v>6888.84</v>
      </c>
      <c r="J850">
        <v>44993</v>
      </c>
      <c r="K850" t="str">
        <v>North</v>
      </c>
      <c r="L850" t="str">
        <v>Delhi</v>
      </c>
      <c r="M850" t="str">
        <v>Karol Bagh</v>
      </c>
      <c r="N850" t="str">
        <v>Electronics</v>
      </c>
      <c r="O850">
        <v>11</v>
      </c>
      <c r="P850">
        <v>377.1</v>
      </c>
      <c r="Q850">
        <v>4148.1000000000004</v>
      </c>
    </row>
    <row r="851" spans="1:17">
      <c r="A851" s="4">
        <v>45170</v>
      </c>
      <c r="B851" t="s">
        <v>2039</v>
      </c>
      <c r="C851" t="s">
        <v>3052</v>
      </c>
      <c r="D851" t="s">
        <v>4242</v>
      </c>
      <c r="E851" t="s">
        <v>4235</v>
      </c>
      <c r="F851">
        <v>19</v>
      </c>
      <c r="G851">
        <v>3326.91</v>
      </c>
      <c r="H851">
        <v>63211.29</v>
      </c>
      <c r="J851">
        <v>45177</v>
      </c>
      <c r="K851" t="str">
        <v>North</v>
      </c>
      <c r="L851" t="str">
        <v>Delhi</v>
      </c>
      <c r="M851" t="str">
        <v>New Delhi</v>
      </c>
      <c r="N851" t="str">
        <v>Furniture</v>
      </c>
      <c r="O851">
        <v>17</v>
      </c>
      <c r="P851">
        <v>4033.84</v>
      </c>
      <c r="Q851">
        <v>68575.28</v>
      </c>
    </row>
    <row r="852" spans="1:17">
      <c r="A852" s="4">
        <v>45223</v>
      </c>
      <c r="B852" t="s">
        <v>2041</v>
      </c>
      <c r="C852" t="s">
        <v>3056</v>
      </c>
      <c r="D852" t="s">
        <v>4245</v>
      </c>
      <c r="E852" t="s">
        <v>4235</v>
      </c>
      <c r="F852">
        <v>11</v>
      </c>
      <c r="G852">
        <v>841.99</v>
      </c>
      <c r="H852">
        <v>9261.89</v>
      </c>
      <c r="J852">
        <v>44935</v>
      </c>
      <c r="K852" t="str">
        <v>North</v>
      </c>
      <c r="L852" t="str">
        <v>Delhi</v>
      </c>
      <c r="M852" t="str">
        <v>New Delhi</v>
      </c>
      <c r="N852" t="str">
        <v>Electronics</v>
      </c>
      <c r="O852">
        <v>16</v>
      </c>
      <c r="P852">
        <v>3625.28</v>
      </c>
      <c r="Q852">
        <v>58004.480000000003</v>
      </c>
    </row>
    <row r="853" spans="1:17">
      <c r="A853" s="4">
        <v>45242</v>
      </c>
      <c r="B853" t="s">
        <v>2039</v>
      </c>
      <c r="C853" t="s">
        <v>3053</v>
      </c>
      <c r="D853" t="s">
        <v>4232</v>
      </c>
      <c r="E853" t="s">
        <v>1514</v>
      </c>
      <c r="F853">
        <v>7</v>
      </c>
      <c r="G853">
        <v>1458</v>
      </c>
      <c r="H853">
        <v>10206</v>
      </c>
      <c r="J853">
        <v>45059</v>
      </c>
      <c r="K853" t="str">
        <v>North</v>
      </c>
      <c r="L853" t="str">
        <v>Delhi</v>
      </c>
      <c r="M853" t="str">
        <v>New Delhi</v>
      </c>
      <c r="N853" t="str">
        <v>Groceries</v>
      </c>
      <c r="O853">
        <v>10</v>
      </c>
      <c r="P853">
        <v>4092.05</v>
      </c>
      <c r="Q853">
        <v>40920.5</v>
      </c>
    </row>
    <row r="854" spans="1:17">
      <c r="A854" s="4">
        <v>45167</v>
      </c>
      <c r="B854" t="s">
        <v>2039</v>
      </c>
      <c r="C854" t="s">
        <v>3053</v>
      </c>
      <c r="D854" t="s">
        <v>4238</v>
      </c>
      <c r="E854" t="s">
        <v>4235</v>
      </c>
      <c r="F854">
        <v>5</v>
      </c>
      <c r="G854">
        <v>3342.48</v>
      </c>
      <c r="H854">
        <v>16712.400000000001</v>
      </c>
      <c r="J854">
        <v>44978</v>
      </c>
      <c r="K854" t="str">
        <v>North</v>
      </c>
      <c r="L854" t="str">
        <v>Delhi</v>
      </c>
      <c r="M854" t="str">
        <v>New Delhi</v>
      </c>
      <c r="N854" t="str">
        <v>Groceries</v>
      </c>
      <c r="O854">
        <v>6</v>
      </c>
      <c r="P854">
        <v>4219.6099999999997</v>
      </c>
      <c r="Q854">
        <v>25317.66</v>
      </c>
    </row>
    <row r="855" spans="1:17">
      <c r="A855" s="4">
        <v>44995</v>
      </c>
      <c r="B855" t="s">
        <v>2041</v>
      </c>
      <c r="C855" t="s">
        <v>3056</v>
      </c>
      <c r="D855" t="s">
        <v>4245</v>
      </c>
      <c r="E855" t="s">
        <v>1518</v>
      </c>
      <c r="F855">
        <v>5</v>
      </c>
      <c r="G855">
        <v>4300.7</v>
      </c>
      <c r="H855">
        <v>21503.5</v>
      </c>
      <c r="J855">
        <v>45152</v>
      </c>
      <c r="K855" t="str">
        <v>North</v>
      </c>
      <c r="L855" t="str">
        <v>Delhi</v>
      </c>
      <c r="M855" t="str">
        <v>Dwarka</v>
      </c>
      <c r="N855" t="str">
        <v>Clothing</v>
      </c>
      <c r="O855">
        <v>8</v>
      </c>
      <c r="P855">
        <v>2628.31</v>
      </c>
      <c r="Q855">
        <v>21026.48</v>
      </c>
    </row>
    <row r="856" spans="1:17">
      <c r="A856" s="4">
        <v>45052</v>
      </c>
      <c r="B856" t="s">
        <v>2042</v>
      </c>
      <c r="C856" t="s">
        <v>3055</v>
      </c>
      <c r="D856" t="s">
        <v>4237</v>
      </c>
      <c r="E856" t="s">
        <v>1518</v>
      </c>
      <c r="F856">
        <v>18</v>
      </c>
      <c r="G856">
        <v>4861.3100000000004</v>
      </c>
      <c r="H856">
        <v>87503.58</v>
      </c>
      <c r="J856">
        <v>44953</v>
      </c>
      <c r="K856" t="str">
        <v>North</v>
      </c>
      <c r="L856" t="str">
        <v>Delhi</v>
      </c>
      <c r="M856" t="str">
        <v>Karol Bagh</v>
      </c>
      <c r="N856" t="str">
        <v>Furniture</v>
      </c>
      <c r="O856">
        <v>9</v>
      </c>
      <c r="P856">
        <v>3095.35</v>
      </c>
      <c r="Q856">
        <v>27858.15</v>
      </c>
    </row>
    <row r="857" spans="1:17">
      <c r="A857" s="4">
        <v>45238</v>
      </c>
      <c r="B857" t="s">
        <v>2042</v>
      </c>
      <c r="C857" t="s">
        <v>3055</v>
      </c>
      <c r="D857" t="s">
        <v>4237</v>
      </c>
      <c r="E857" t="s">
        <v>1514</v>
      </c>
      <c r="F857">
        <v>17</v>
      </c>
      <c r="G857">
        <v>2216.38</v>
      </c>
      <c r="H857">
        <v>37678.46</v>
      </c>
      <c r="J857">
        <v>45033</v>
      </c>
      <c r="K857" t="str">
        <v>North</v>
      </c>
      <c r="L857" t="str">
        <v>Delhi</v>
      </c>
      <c r="M857" t="str">
        <v>Karol Bagh</v>
      </c>
      <c r="N857" t="str">
        <v>Clothing</v>
      </c>
      <c r="O857">
        <v>13</v>
      </c>
      <c r="P857">
        <v>993.43</v>
      </c>
      <c r="Q857">
        <v>12914.59</v>
      </c>
    </row>
    <row r="858" spans="1:17">
      <c r="A858" s="4">
        <v>45168</v>
      </c>
      <c r="B858" t="s">
        <v>2042</v>
      </c>
      <c r="C858" t="s">
        <v>3055</v>
      </c>
      <c r="D858" t="s">
        <v>4237</v>
      </c>
      <c r="E858" t="s">
        <v>4235</v>
      </c>
      <c r="F858">
        <v>18</v>
      </c>
      <c r="G858">
        <v>448.42</v>
      </c>
      <c r="H858">
        <v>8071.56</v>
      </c>
      <c r="J858">
        <v>45000</v>
      </c>
      <c r="K858" t="str">
        <v>North</v>
      </c>
      <c r="L858" t="str">
        <v>Delhi</v>
      </c>
      <c r="M858" t="str">
        <v>Karol Bagh</v>
      </c>
      <c r="N858" t="str">
        <v>Groceries</v>
      </c>
      <c r="O858">
        <v>6</v>
      </c>
      <c r="P858">
        <v>4364.67</v>
      </c>
      <c r="Q858">
        <v>26188.02</v>
      </c>
    </row>
    <row r="859" spans="1:17">
      <c r="A859" s="4">
        <v>45258</v>
      </c>
      <c r="B859" t="s">
        <v>2039</v>
      </c>
      <c r="C859" t="s">
        <v>3053</v>
      </c>
      <c r="D859" t="s">
        <v>4243</v>
      </c>
      <c r="E859" t="s">
        <v>4235</v>
      </c>
      <c r="F859">
        <v>20</v>
      </c>
      <c r="G859">
        <v>4226.93</v>
      </c>
      <c r="H859">
        <v>84538.6</v>
      </c>
      <c r="J859">
        <v>45187</v>
      </c>
      <c r="K859" t="str">
        <v>North</v>
      </c>
      <c r="L859" t="str">
        <v>Delhi</v>
      </c>
      <c r="M859" t="str">
        <v>Karol Bagh</v>
      </c>
      <c r="N859" t="str">
        <v>Furniture</v>
      </c>
      <c r="O859">
        <v>20</v>
      </c>
      <c r="P859">
        <v>1592.52</v>
      </c>
      <c r="Q859">
        <v>31850.400000000001</v>
      </c>
    </row>
    <row r="860" spans="1:17">
      <c r="A860" s="4">
        <v>45131</v>
      </c>
      <c r="B860" t="s">
        <v>2039</v>
      </c>
      <c r="C860" t="s">
        <v>3053</v>
      </c>
      <c r="D860" t="s">
        <v>4243</v>
      </c>
      <c r="E860" t="s">
        <v>4235</v>
      </c>
      <c r="F860">
        <v>16</v>
      </c>
      <c r="G860">
        <v>1575.89</v>
      </c>
      <c r="H860">
        <v>25214.240000000002</v>
      </c>
      <c r="J860">
        <v>45068</v>
      </c>
      <c r="K860" t="str">
        <v>North</v>
      </c>
      <c r="L860" t="str">
        <v>Delhi</v>
      </c>
      <c r="M860" t="str">
        <v>New Delhi</v>
      </c>
      <c r="N860" t="str">
        <v>Stationery</v>
      </c>
      <c r="O860">
        <v>6</v>
      </c>
      <c r="P860">
        <v>1537.45</v>
      </c>
      <c r="Q860">
        <v>9224.7000000000007</v>
      </c>
    </row>
    <row r="861" spans="1:17">
      <c r="A861" s="4">
        <v>45025</v>
      </c>
      <c r="B861" t="s">
        <v>2041</v>
      </c>
      <c r="C861" t="s">
        <v>3056</v>
      </c>
      <c r="D861" t="s">
        <v>4245</v>
      </c>
      <c r="E861" t="s">
        <v>1518</v>
      </c>
      <c r="F861">
        <v>8</v>
      </c>
      <c r="G861">
        <v>1968.58</v>
      </c>
      <c r="H861">
        <v>15748.64</v>
      </c>
      <c r="J861">
        <v>44961</v>
      </c>
      <c r="K861" t="str">
        <v>North</v>
      </c>
      <c r="L861" t="str">
        <v>Delhi</v>
      </c>
      <c r="M861" t="str">
        <v>Dwarka</v>
      </c>
      <c r="N861" t="str">
        <v>Electronics</v>
      </c>
      <c r="O861">
        <v>5</v>
      </c>
      <c r="P861">
        <v>968.86</v>
      </c>
      <c r="Q861">
        <v>4844.3</v>
      </c>
    </row>
    <row r="862" spans="1:17">
      <c r="A862" s="4">
        <v>45183</v>
      </c>
      <c r="B862" t="s">
        <v>2039</v>
      </c>
      <c r="C862" t="s">
        <v>3052</v>
      </c>
      <c r="D862" t="s">
        <v>4241</v>
      </c>
      <c r="E862" t="s">
        <v>4235</v>
      </c>
      <c r="F862">
        <v>4</v>
      </c>
      <c r="G862">
        <v>3377.27</v>
      </c>
      <c r="H862">
        <v>13509.08</v>
      </c>
      <c r="J862">
        <v>45211</v>
      </c>
      <c r="K862" t="str">
        <v>North</v>
      </c>
      <c r="L862" t="str">
        <v>Delhi</v>
      </c>
      <c r="M862" t="str">
        <v>Dwarka</v>
      </c>
      <c r="N862" t="str">
        <v>Furniture</v>
      </c>
      <c r="O862">
        <v>14</v>
      </c>
      <c r="P862">
        <v>188.94</v>
      </c>
      <c r="Q862">
        <v>2645.16</v>
      </c>
    </row>
    <row r="863" spans="1:17">
      <c r="A863" s="4">
        <v>44979</v>
      </c>
      <c r="B863" t="s">
        <v>2041</v>
      </c>
      <c r="C863" t="s">
        <v>3056</v>
      </c>
      <c r="D863" t="s">
        <v>4245</v>
      </c>
      <c r="E863" t="s">
        <v>1518</v>
      </c>
      <c r="F863">
        <v>2</v>
      </c>
      <c r="G863">
        <v>296.52999999999997</v>
      </c>
      <c r="H863">
        <v>593.05999999999995</v>
      </c>
      <c r="J863">
        <v>45026</v>
      </c>
      <c r="K863" t="str">
        <v>North</v>
      </c>
      <c r="L863" t="str">
        <v>Delhi</v>
      </c>
      <c r="M863" t="str">
        <v>New Delhi</v>
      </c>
      <c r="N863" t="str">
        <v>Electronics</v>
      </c>
      <c r="O863">
        <v>3</v>
      </c>
      <c r="P863">
        <v>4201.09</v>
      </c>
      <c r="Q863">
        <v>12603.27</v>
      </c>
    </row>
    <row r="864" spans="1:17">
      <c r="A864" s="4">
        <v>45257</v>
      </c>
      <c r="B864" t="s">
        <v>2039</v>
      </c>
      <c r="C864" t="s">
        <v>3052</v>
      </c>
      <c r="D864" t="s">
        <v>4242</v>
      </c>
      <c r="E864" t="s">
        <v>1516</v>
      </c>
      <c r="F864">
        <v>12</v>
      </c>
      <c r="G864">
        <v>749.68</v>
      </c>
      <c r="H864">
        <v>8996.16</v>
      </c>
      <c r="J864">
        <v>45274</v>
      </c>
      <c r="K864" t="str">
        <v>North</v>
      </c>
      <c r="L864" t="str">
        <v>Delhi</v>
      </c>
      <c r="M864" t="str">
        <v>New Delhi</v>
      </c>
      <c r="N864" t="str">
        <v>Furniture</v>
      </c>
      <c r="O864">
        <v>5</v>
      </c>
      <c r="P864">
        <v>2957.2</v>
      </c>
      <c r="Q864">
        <v>14786</v>
      </c>
    </row>
    <row r="865" spans="1:17">
      <c r="A865" s="4">
        <v>44988</v>
      </c>
      <c r="B865" t="s">
        <v>2039</v>
      </c>
      <c r="C865" t="s">
        <v>3053</v>
      </c>
      <c r="D865" t="s">
        <v>4238</v>
      </c>
      <c r="E865" t="s">
        <v>1514</v>
      </c>
      <c r="F865">
        <v>11</v>
      </c>
      <c r="G865">
        <v>3584.06</v>
      </c>
      <c r="H865">
        <v>39424.660000000003</v>
      </c>
      <c r="J865">
        <v>45174</v>
      </c>
      <c r="K865" t="str">
        <v>North</v>
      </c>
      <c r="L865" t="str">
        <v>Delhi</v>
      </c>
      <c r="M865" t="str">
        <v>Karol Bagh</v>
      </c>
      <c r="N865" t="str">
        <v>Clothing</v>
      </c>
      <c r="O865">
        <v>13</v>
      </c>
      <c r="P865">
        <v>3724.27</v>
      </c>
      <c r="Q865">
        <v>48415.51</v>
      </c>
    </row>
    <row r="866" spans="1:17">
      <c r="A866" s="4">
        <v>45232</v>
      </c>
      <c r="B866" t="s">
        <v>2039</v>
      </c>
      <c r="C866" t="s">
        <v>3053</v>
      </c>
      <c r="D866" t="s">
        <v>4238</v>
      </c>
      <c r="E866" t="s">
        <v>4235</v>
      </c>
      <c r="F866">
        <v>15</v>
      </c>
      <c r="G866">
        <v>2869.14</v>
      </c>
      <c r="H866">
        <v>43037.1</v>
      </c>
      <c r="J866">
        <v>45018</v>
      </c>
      <c r="K866" t="str">
        <v>North</v>
      </c>
      <c r="L866" t="str">
        <v>Delhi</v>
      </c>
      <c r="M866" t="str">
        <v>Dwarka</v>
      </c>
      <c r="N866" t="str">
        <v>Groceries</v>
      </c>
      <c r="O866">
        <v>20</v>
      </c>
      <c r="P866">
        <v>605.86</v>
      </c>
      <c r="Q866">
        <v>12117.2</v>
      </c>
    </row>
    <row r="867" spans="1:17">
      <c r="A867" s="4">
        <v>44961</v>
      </c>
      <c r="B867" t="s">
        <v>2039</v>
      </c>
      <c r="C867" t="s">
        <v>3053</v>
      </c>
      <c r="D867" t="s">
        <v>4232</v>
      </c>
      <c r="E867" t="s">
        <v>1514</v>
      </c>
      <c r="F867">
        <v>17</v>
      </c>
      <c r="G867">
        <v>4100.2700000000004</v>
      </c>
      <c r="H867">
        <v>69704.59</v>
      </c>
      <c r="J867">
        <v>45150</v>
      </c>
      <c r="K867" t="str">
        <v>North</v>
      </c>
      <c r="L867" t="str">
        <v>Delhi</v>
      </c>
      <c r="M867" t="str">
        <v>Karol Bagh</v>
      </c>
      <c r="N867" t="str">
        <v>Clothing</v>
      </c>
      <c r="O867">
        <v>15</v>
      </c>
      <c r="P867">
        <v>318.32</v>
      </c>
      <c r="Q867">
        <v>4774.8</v>
      </c>
    </row>
    <row r="868" spans="1:17">
      <c r="A868" s="4">
        <v>45227</v>
      </c>
      <c r="B868" t="s">
        <v>2041</v>
      </c>
      <c r="C868" t="s">
        <v>3054</v>
      </c>
      <c r="D868" t="s">
        <v>4234</v>
      </c>
      <c r="E868" t="s">
        <v>1517</v>
      </c>
      <c r="F868">
        <v>3</v>
      </c>
      <c r="G868">
        <v>2756.83</v>
      </c>
      <c r="H868">
        <v>8270.49</v>
      </c>
      <c r="J868">
        <v>45253</v>
      </c>
      <c r="K868" t="str">
        <v>North</v>
      </c>
      <c r="L868" t="str">
        <v>Delhi</v>
      </c>
      <c r="M868" t="str">
        <v>Dwarka</v>
      </c>
      <c r="N868" t="str">
        <v>Furniture</v>
      </c>
      <c r="O868">
        <v>5</v>
      </c>
      <c r="P868">
        <v>3900.9</v>
      </c>
      <c r="Q868">
        <v>19504.5</v>
      </c>
    </row>
    <row r="869" spans="1:17">
      <c r="A869" s="4">
        <v>45278</v>
      </c>
      <c r="B869" t="s">
        <v>2041</v>
      </c>
      <c r="C869" t="s">
        <v>3054</v>
      </c>
      <c r="D869" t="s">
        <v>4236</v>
      </c>
      <c r="E869" t="s">
        <v>1516</v>
      </c>
      <c r="F869">
        <v>13</v>
      </c>
      <c r="G869">
        <v>2829.47</v>
      </c>
      <c r="H869">
        <v>36783.11</v>
      </c>
      <c r="J869">
        <v>45195</v>
      </c>
      <c r="K869" t="str">
        <v>North</v>
      </c>
      <c r="L869" t="str">
        <v>Delhi</v>
      </c>
      <c r="M869" t="str">
        <v>New Delhi</v>
      </c>
      <c r="N869" t="str">
        <v>Groceries</v>
      </c>
      <c r="O869">
        <v>9</v>
      </c>
      <c r="P869">
        <v>3458</v>
      </c>
      <c r="Q869">
        <v>31122</v>
      </c>
    </row>
    <row r="870" spans="1:17">
      <c r="A870" s="4">
        <v>45032</v>
      </c>
      <c r="B870" t="s">
        <v>2039</v>
      </c>
      <c r="C870" t="s">
        <v>3052</v>
      </c>
      <c r="D870" t="s">
        <v>4242</v>
      </c>
      <c r="E870" t="s">
        <v>4235</v>
      </c>
      <c r="F870">
        <v>17</v>
      </c>
      <c r="G870">
        <v>1340.98</v>
      </c>
      <c r="H870">
        <v>22796.66</v>
      </c>
      <c r="J870">
        <v>45228</v>
      </c>
      <c r="K870" t="str">
        <v>North</v>
      </c>
      <c r="L870" t="str">
        <v>Delhi</v>
      </c>
      <c r="M870" t="str">
        <v>Karol Bagh</v>
      </c>
      <c r="N870" t="str">
        <v>Clothing</v>
      </c>
      <c r="O870">
        <v>7</v>
      </c>
      <c r="P870">
        <v>3415.15</v>
      </c>
      <c r="Q870">
        <v>23906.05</v>
      </c>
    </row>
    <row r="871" spans="1:17">
      <c r="A871" s="4">
        <v>44985</v>
      </c>
      <c r="B871" t="s">
        <v>2041</v>
      </c>
      <c r="C871" t="s">
        <v>3056</v>
      </c>
      <c r="D871" t="s">
        <v>4233</v>
      </c>
      <c r="E871" t="s">
        <v>1518</v>
      </c>
      <c r="F871">
        <v>10</v>
      </c>
      <c r="G871">
        <v>429.69</v>
      </c>
      <c r="H871">
        <v>4296.8999999999996</v>
      </c>
      <c r="J871">
        <v>45016</v>
      </c>
      <c r="K871" t="str">
        <v>North</v>
      </c>
      <c r="L871" t="str">
        <v>Delhi</v>
      </c>
      <c r="M871" t="str">
        <v>Karol Bagh</v>
      </c>
      <c r="N871" t="str">
        <v>Stationery</v>
      </c>
      <c r="O871">
        <v>10</v>
      </c>
      <c r="P871">
        <v>2027.97</v>
      </c>
      <c r="Q871">
        <v>20279.7</v>
      </c>
    </row>
    <row r="872" spans="1:17">
      <c r="A872" s="4">
        <v>45105</v>
      </c>
      <c r="B872" t="s">
        <v>2039</v>
      </c>
      <c r="C872" t="s">
        <v>3053</v>
      </c>
      <c r="D872" t="s">
        <v>4238</v>
      </c>
      <c r="E872" t="s">
        <v>1518</v>
      </c>
      <c r="F872">
        <v>17</v>
      </c>
      <c r="G872">
        <v>4982.8100000000004</v>
      </c>
      <c r="H872">
        <v>84707.77</v>
      </c>
      <c r="J872">
        <v>45191</v>
      </c>
      <c r="K872" t="str">
        <v>North</v>
      </c>
      <c r="L872" t="str">
        <v>Delhi</v>
      </c>
      <c r="M872" t="str">
        <v>Karol Bagh</v>
      </c>
      <c r="N872" t="str">
        <v>Electronics</v>
      </c>
      <c r="O872">
        <v>11</v>
      </c>
      <c r="P872">
        <v>1065.6400000000001</v>
      </c>
      <c r="Q872">
        <v>11722.04</v>
      </c>
    </row>
    <row r="873" spans="1:17">
      <c r="A873" s="4">
        <v>45049</v>
      </c>
      <c r="B873" t="s">
        <v>2039</v>
      </c>
      <c r="C873" t="s">
        <v>3053</v>
      </c>
      <c r="D873" t="s">
        <v>4232</v>
      </c>
      <c r="E873" t="s">
        <v>1516</v>
      </c>
      <c r="F873">
        <v>19</v>
      </c>
      <c r="G873">
        <v>4137.4399999999996</v>
      </c>
      <c r="H873">
        <v>78611.360000000001</v>
      </c>
      <c r="J873">
        <v>45107</v>
      </c>
      <c r="K873" t="str">
        <v>North</v>
      </c>
      <c r="L873" t="str">
        <v>Delhi</v>
      </c>
      <c r="M873" t="str">
        <v>Dwarka</v>
      </c>
      <c r="N873" t="str">
        <v>Furniture</v>
      </c>
      <c r="O873">
        <v>17</v>
      </c>
      <c r="P873">
        <v>1538.4</v>
      </c>
      <c r="Q873">
        <v>26152.799999999999</v>
      </c>
    </row>
    <row r="874" spans="1:17">
      <c r="A874" s="4">
        <v>45205</v>
      </c>
      <c r="B874" t="s">
        <v>2042</v>
      </c>
      <c r="C874" t="s">
        <v>3055</v>
      </c>
      <c r="D874" t="s">
        <v>4237</v>
      </c>
      <c r="E874" t="s">
        <v>1514</v>
      </c>
      <c r="F874">
        <v>4</v>
      </c>
      <c r="G874">
        <v>1147.06</v>
      </c>
      <c r="H874">
        <v>4588.24</v>
      </c>
      <c r="J874">
        <v>45097</v>
      </c>
      <c r="K874" t="str">
        <v>North</v>
      </c>
      <c r="L874" t="str">
        <v>Delhi</v>
      </c>
      <c r="M874" t="str">
        <v>New Delhi</v>
      </c>
      <c r="N874" t="str">
        <v>Groceries</v>
      </c>
      <c r="O874">
        <v>1</v>
      </c>
      <c r="P874">
        <v>840.65</v>
      </c>
      <c r="Q874">
        <v>840.65</v>
      </c>
    </row>
    <row r="875" spans="1:17">
      <c r="A875" s="4">
        <v>44975</v>
      </c>
      <c r="B875" t="s">
        <v>2041</v>
      </c>
      <c r="C875" t="s">
        <v>3056</v>
      </c>
      <c r="D875" t="s">
        <v>4233</v>
      </c>
      <c r="E875" t="s">
        <v>4235</v>
      </c>
      <c r="F875">
        <v>15</v>
      </c>
      <c r="G875">
        <v>1972.75</v>
      </c>
      <c r="H875">
        <v>29591.25</v>
      </c>
      <c r="J875">
        <v>44989</v>
      </c>
      <c r="K875" t="str">
        <v>North</v>
      </c>
      <c r="L875" t="str">
        <v>Delhi</v>
      </c>
      <c r="M875" t="str">
        <v>Karol Bagh</v>
      </c>
      <c r="N875" t="str">
        <v>Stationery</v>
      </c>
      <c r="O875">
        <v>1</v>
      </c>
      <c r="P875">
        <v>3781.47</v>
      </c>
      <c r="Q875">
        <v>3781.47</v>
      </c>
    </row>
    <row r="876" spans="1:17">
      <c r="A876" s="4">
        <v>45121</v>
      </c>
      <c r="B876" t="s">
        <v>2042</v>
      </c>
      <c r="C876" t="s">
        <v>3055</v>
      </c>
      <c r="D876" t="s">
        <v>4237</v>
      </c>
      <c r="E876" t="s">
        <v>1514</v>
      </c>
      <c r="F876">
        <v>16</v>
      </c>
      <c r="G876">
        <v>1192.3800000000001</v>
      </c>
      <c r="H876">
        <v>19078.080000000002</v>
      </c>
      <c r="J876">
        <v>45105</v>
      </c>
      <c r="K876" t="str">
        <v>North</v>
      </c>
      <c r="L876" t="str">
        <v>Delhi</v>
      </c>
      <c r="M876" t="str">
        <v>New Delhi</v>
      </c>
      <c r="N876" t="str">
        <v>Furniture</v>
      </c>
      <c r="O876">
        <v>16</v>
      </c>
      <c r="P876">
        <v>4364.8999999999996</v>
      </c>
      <c r="Q876">
        <v>69838.399999999994</v>
      </c>
    </row>
    <row r="877" spans="1:17">
      <c r="A877" s="4">
        <v>45113</v>
      </c>
      <c r="B877" t="s">
        <v>2039</v>
      </c>
      <c r="C877" t="s">
        <v>3053</v>
      </c>
      <c r="D877" t="s">
        <v>4238</v>
      </c>
      <c r="E877" t="s">
        <v>1518</v>
      </c>
      <c r="F877">
        <v>5</v>
      </c>
      <c r="G877">
        <v>2545.9299999999998</v>
      </c>
      <c r="H877">
        <v>12729.65</v>
      </c>
      <c r="J877">
        <v>45015</v>
      </c>
      <c r="K877" t="str">
        <v>North</v>
      </c>
      <c r="L877" t="str">
        <v>Delhi</v>
      </c>
      <c r="M877" t="str">
        <v>New Delhi</v>
      </c>
      <c r="N877" t="str">
        <v>Electronics</v>
      </c>
      <c r="O877">
        <v>3</v>
      </c>
      <c r="P877">
        <v>4608.8900000000003</v>
      </c>
      <c r="Q877">
        <v>13826.67</v>
      </c>
    </row>
    <row r="878" spans="1:17">
      <c r="A878" s="4">
        <v>45074</v>
      </c>
      <c r="B878" t="s">
        <v>2041</v>
      </c>
      <c r="C878" t="s">
        <v>3054</v>
      </c>
      <c r="D878" t="s">
        <v>4239</v>
      </c>
      <c r="E878" t="s">
        <v>1514</v>
      </c>
      <c r="F878">
        <v>20</v>
      </c>
      <c r="G878">
        <v>2860.96</v>
      </c>
      <c r="H878">
        <v>57219.199999999997</v>
      </c>
      <c r="J878">
        <v>45003</v>
      </c>
      <c r="K878" t="str">
        <v>North</v>
      </c>
      <c r="L878" t="str">
        <v>Delhi</v>
      </c>
      <c r="M878" t="str">
        <v>Dwarka</v>
      </c>
      <c r="N878" t="str">
        <v>Clothing</v>
      </c>
      <c r="O878">
        <v>5</v>
      </c>
      <c r="P878">
        <v>2681.34</v>
      </c>
      <c r="Q878">
        <v>13406.7</v>
      </c>
    </row>
    <row r="879" spans="1:17">
      <c r="A879" s="4">
        <v>45039</v>
      </c>
      <c r="B879" t="s">
        <v>2039</v>
      </c>
      <c r="C879" t="s">
        <v>3053</v>
      </c>
      <c r="D879" t="s">
        <v>4232</v>
      </c>
      <c r="E879" t="s">
        <v>1514</v>
      </c>
      <c r="F879">
        <v>14</v>
      </c>
      <c r="G879">
        <v>2775.33</v>
      </c>
      <c r="H879">
        <v>38854.620000000003</v>
      </c>
      <c r="J879">
        <v>45089</v>
      </c>
      <c r="K879" t="str">
        <v>North</v>
      </c>
      <c r="L879" t="str">
        <v>Delhi</v>
      </c>
      <c r="M879" t="str">
        <v>Dwarka</v>
      </c>
      <c r="N879" t="str">
        <v>Groceries</v>
      </c>
      <c r="O879">
        <v>3</v>
      </c>
      <c r="P879">
        <v>4171.91</v>
      </c>
      <c r="Q879">
        <v>12515.73</v>
      </c>
    </row>
    <row r="880" spans="1:17">
      <c r="A880" s="4">
        <v>45039</v>
      </c>
      <c r="B880" t="s">
        <v>2041</v>
      </c>
      <c r="C880" t="s">
        <v>3056</v>
      </c>
      <c r="D880" t="s">
        <v>4245</v>
      </c>
      <c r="E880" t="s">
        <v>1518</v>
      </c>
      <c r="F880">
        <v>15</v>
      </c>
      <c r="G880">
        <v>3285.68</v>
      </c>
      <c r="H880">
        <v>49285.2</v>
      </c>
      <c r="J880">
        <v>45144</v>
      </c>
      <c r="K880" t="str">
        <v>North</v>
      </c>
      <c r="L880" t="str">
        <v>Delhi</v>
      </c>
      <c r="M880" t="str">
        <v>Karol Bagh</v>
      </c>
      <c r="N880" t="str">
        <v>Electronics</v>
      </c>
      <c r="O880">
        <v>12</v>
      </c>
      <c r="P880">
        <v>1304.81</v>
      </c>
      <c r="Q880">
        <v>15657.72</v>
      </c>
    </row>
    <row r="881" spans="1:17">
      <c r="A881" s="4">
        <v>45225</v>
      </c>
      <c r="B881" t="s">
        <v>2041</v>
      </c>
      <c r="C881" t="s">
        <v>3056</v>
      </c>
      <c r="D881" t="s">
        <v>4245</v>
      </c>
      <c r="E881" t="s">
        <v>1517</v>
      </c>
      <c r="F881">
        <v>18</v>
      </c>
      <c r="G881">
        <v>1132.04</v>
      </c>
      <c r="H881">
        <v>20376.72</v>
      </c>
      <c r="J881">
        <v>45165</v>
      </c>
      <c r="K881" t="str">
        <v>North</v>
      </c>
      <c r="L881" t="str">
        <v>Delhi</v>
      </c>
      <c r="M881" t="str">
        <v>Karol Bagh</v>
      </c>
      <c r="N881" t="str">
        <v>Furniture</v>
      </c>
      <c r="O881">
        <v>14</v>
      </c>
      <c r="P881">
        <v>1094.1400000000001</v>
      </c>
      <c r="Q881">
        <v>15317.96</v>
      </c>
    </row>
    <row r="882" spans="1:17">
      <c r="A882" s="4">
        <v>45083</v>
      </c>
      <c r="B882" t="s">
        <v>2039</v>
      </c>
      <c r="C882" t="s">
        <v>3053</v>
      </c>
      <c r="D882" t="s">
        <v>4232</v>
      </c>
      <c r="E882" t="s">
        <v>1517</v>
      </c>
      <c r="F882">
        <v>6</v>
      </c>
      <c r="G882">
        <v>1205.3599999999999</v>
      </c>
      <c r="H882">
        <v>7232.16</v>
      </c>
      <c r="J882">
        <v>44994</v>
      </c>
      <c r="K882" t="str">
        <v>North</v>
      </c>
      <c r="L882" t="str">
        <v>Delhi</v>
      </c>
      <c r="M882" t="str">
        <v>Dwarka</v>
      </c>
      <c r="N882" t="str">
        <v>Electronics</v>
      </c>
      <c r="O882">
        <v>5</v>
      </c>
      <c r="P882">
        <v>912.33</v>
      </c>
      <c r="Q882">
        <v>4561.6499999999996</v>
      </c>
    </row>
    <row r="883" spans="1:17">
      <c r="A883" s="4">
        <v>45144</v>
      </c>
      <c r="B883" t="s">
        <v>2039</v>
      </c>
      <c r="C883" t="s">
        <v>3052</v>
      </c>
      <c r="D883" t="s">
        <v>4242</v>
      </c>
      <c r="E883" t="s">
        <v>4235</v>
      </c>
      <c r="F883">
        <v>20</v>
      </c>
      <c r="G883">
        <v>4944.01</v>
      </c>
      <c r="H883">
        <v>98880.2</v>
      </c>
      <c r="J883">
        <v>45016</v>
      </c>
      <c r="K883" t="str">
        <v>North</v>
      </c>
      <c r="L883" t="str">
        <v>Delhi</v>
      </c>
      <c r="M883" t="str">
        <v>New Delhi</v>
      </c>
      <c r="N883" t="str">
        <v>Clothing</v>
      </c>
      <c r="O883">
        <v>5</v>
      </c>
      <c r="P883">
        <v>2846.34</v>
      </c>
      <c r="Q883">
        <v>14231.7</v>
      </c>
    </row>
    <row r="884" spans="1:17">
      <c r="A884" s="4">
        <v>45181</v>
      </c>
      <c r="B884" t="s">
        <v>2041</v>
      </c>
      <c r="C884" t="s">
        <v>3056</v>
      </c>
      <c r="D884" t="s">
        <v>4240</v>
      </c>
      <c r="E884" t="s">
        <v>1518</v>
      </c>
      <c r="F884">
        <v>11</v>
      </c>
      <c r="G884">
        <v>268.13</v>
      </c>
      <c r="H884">
        <v>2949.43</v>
      </c>
      <c r="J884">
        <v>45076</v>
      </c>
      <c r="K884" t="str">
        <v>North</v>
      </c>
      <c r="L884" t="str">
        <v>Delhi</v>
      </c>
      <c r="M884" t="str">
        <v>Karol Bagh</v>
      </c>
      <c r="N884" t="str">
        <v>Electronics</v>
      </c>
      <c r="O884">
        <v>2</v>
      </c>
      <c r="P884">
        <v>2119.5100000000002</v>
      </c>
      <c r="Q884">
        <v>4239.0200000000004</v>
      </c>
    </row>
    <row r="885" spans="1:17">
      <c r="A885" s="4">
        <v>45112</v>
      </c>
      <c r="B885" t="s">
        <v>2042</v>
      </c>
      <c r="C885" t="s">
        <v>3055</v>
      </c>
      <c r="D885" t="s">
        <v>4237</v>
      </c>
      <c r="E885" t="s">
        <v>1518</v>
      </c>
      <c r="F885">
        <v>14</v>
      </c>
      <c r="G885">
        <v>564.63</v>
      </c>
      <c r="H885">
        <v>7904.82</v>
      </c>
      <c r="J885">
        <v>45186</v>
      </c>
      <c r="K885" t="str">
        <v>North</v>
      </c>
      <c r="L885" t="str">
        <v>Delhi</v>
      </c>
      <c r="M885" t="str">
        <v>New Delhi</v>
      </c>
      <c r="N885" t="str">
        <v>Clothing</v>
      </c>
      <c r="O885">
        <v>7</v>
      </c>
      <c r="P885">
        <v>252.75</v>
      </c>
      <c r="Q885">
        <v>1769.25</v>
      </c>
    </row>
    <row r="886" spans="1:17">
      <c r="A886" s="4">
        <v>45090</v>
      </c>
      <c r="B886" t="s">
        <v>2042</v>
      </c>
      <c r="C886" t="s">
        <v>3055</v>
      </c>
      <c r="D886" t="s">
        <v>4246</v>
      </c>
      <c r="E886" t="s">
        <v>4235</v>
      </c>
      <c r="F886">
        <v>5</v>
      </c>
      <c r="G886">
        <v>1412.08</v>
      </c>
      <c r="H886">
        <v>7060.4</v>
      </c>
      <c r="J886">
        <v>45019</v>
      </c>
      <c r="K886" t="str">
        <v>North</v>
      </c>
      <c r="L886" t="str">
        <v>Delhi</v>
      </c>
      <c r="M886" t="str">
        <v>Dwarka</v>
      </c>
      <c r="N886" t="str">
        <v>Groceries</v>
      </c>
      <c r="O886">
        <v>8</v>
      </c>
      <c r="P886">
        <v>315</v>
      </c>
      <c r="Q886">
        <v>2520</v>
      </c>
    </row>
    <row r="887" spans="1:17">
      <c r="A887" s="4">
        <v>45074</v>
      </c>
      <c r="B887" t="s">
        <v>2041</v>
      </c>
      <c r="C887" t="s">
        <v>3056</v>
      </c>
      <c r="D887" t="s">
        <v>4240</v>
      </c>
      <c r="E887" t="s">
        <v>1517</v>
      </c>
      <c r="F887">
        <v>2</v>
      </c>
      <c r="G887">
        <v>4019.4</v>
      </c>
      <c r="H887">
        <v>8038.8</v>
      </c>
      <c r="J887">
        <v>45026</v>
      </c>
      <c r="K887" t="str">
        <v>North</v>
      </c>
      <c r="L887" t="str">
        <v>Delhi</v>
      </c>
      <c r="M887" t="str">
        <v>Dwarka</v>
      </c>
      <c r="N887" t="str">
        <v>Groceries</v>
      </c>
      <c r="O887">
        <v>7</v>
      </c>
      <c r="P887">
        <v>4541.83</v>
      </c>
      <c r="Q887">
        <v>31792.81</v>
      </c>
    </row>
    <row r="888" spans="1:17">
      <c r="A888" s="4">
        <v>45104</v>
      </c>
      <c r="B888" t="s">
        <v>2039</v>
      </c>
      <c r="C888" t="s">
        <v>3053</v>
      </c>
      <c r="D888" t="s">
        <v>4243</v>
      </c>
      <c r="E888" t="s">
        <v>1516</v>
      </c>
      <c r="F888">
        <v>12</v>
      </c>
      <c r="G888">
        <v>3076.03</v>
      </c>
      <c r="H888">
        <v>36912.36</v>
      </c>
      <c r="J888">
        <v>45141</v>
      </c>
      <c r="K888" t="str">
        <v>North</v>
      </c>
      <c r="L888" t="str">
        <v>Delhi</v>
      </c>
      <c r="M888" t="str">
        <v>Karol Bagh</v>
      </c>
      <c r="N888" t="str">
        <v>Stationery</v>
      </c>
      <c r="O888">
        <v>18</v>
      </c>
      <c r="P888">
        <v>3614.6</v>
      </c>
      <c r="Q888">
        <v>65062.8</v>
      </c>
    </row>
    <row r="889" spans="1:17">
      <c r="A889" s="4">
        <v>45008</v>
      </c>
      <c r="B889" t="s">
        <v>2042</v>
      </c>
      <c r="C889" t="s">
        <v>3055</v>
      </c>
      <c r="D889" t="s">
        <v>4237</v>
      </c>
      <c r="E889" t="s">
        <v>1516</v>
      </c>
      <c r="F889">
        <v>2</v>
      </c>
      <c r="G889">
        <v>233.75</v>
      </c>
      <c r="H889">
        <v>467.5</v>
      </c>
      <c r="J889">
        <v>45127</v>
      </c>
      <c r="K889" t="str">
        <v>North</v>
      </c>
      <c r="L889" t="str">
        <v>Delhi</v>
      </c>
      <c r="M889" t="str">
        <v>New Delhi</v>
      </c>
      <c r="N889" t="str">
        <v>Furniture</v>
      </c>
      <c r="O889">
        <v>17</v>
      </c>
      <c r="P889">
        <v>758.19</v>
      </c>
      <c r="Q889">
        <v>12889.23</v>
      </c>
    </row>
    <row r="890" spans="1:17">
      <c r="A890" s="4">
        <v>45027</v>
      </c>
      <c r="B890" t="s">
        <v>2039</v>
      </c>
      <c r="C890" t="s">
        <v>3053</v>
      </c>
      <c r="D890" t="s">
        <v>4232</v>
      </c>
      <c r="E890" t="s">
        <v>1518</v>
      </c>
      <c r="F890">
        <v>9</v>
      </c>
      <c r="G890">
        <v>2376.12</v>
      </c>
      <c r="H890">
        <v>21385.08</v>
      </c>
      <c r="J890">
        <v>45013</v>
      </c>
      <c r="K890" t="str">
        <v>North</v>
      </c>
      <c r="L890" t="str">
        <v>Delhi</v>
      </c>
      <c r="M890" t="str">
        <v>Dwarka</v>
      </c>
      <c r="N890" t="str">
        <v>Electronics</v>
      </c>
      <c r="O890">
        <v>11</v>
      </c>
      <c r="P890">
        <v>1069.3900000000001</v>
      </c>
      <c r="Q890">
        <v>11763.29</v>
      </c>
    </row>
    <row r="891" spans="1:17">
      <c r="A891" s="4">
        <v>45107</v>
      </c>
      <c r="B891" t="s">
        <v>2041</v>
      </c>
      <c r="C891" t="s">
        <v>3056</v>
      </c>
      <c r="D891" t="s">
        <v>4245</v>
      </c>
      <c r="E891" t="s">
        <v>1517</v>
      </c>
      <c r="F891">
        <v>20</v>
      </c>
      <c r="G891">
        <v>603.49</v>
      </c>
      <c r="H891">
        <v>12069.8</v>
      </c>
      <c r="J891">
        <v>45055</v>
      </c>
      <c r="K891" t="str">
        <v>North</v>
      </c>
      <c r="L891" t="str">
        <v>Delhi</v>
      </c>
      <c r="M891" t="str">
        <v>Karol Bagh</v>
      </c>
      <c r="N891" t="str">
        <v>Electronics</v>
      </c>
      <c r="O891">
        <v>12</v>
      </c>
      <c r="P891">
        <v>2581.09</v>
      </c>
      <c r="Q891">
        <v>30973.08</v>
      </c>
    </row>
    <row r="892" spans="1:17">
      <c r="A892" s="4">
        <v>45069</v>
      </c>
      <c r="B892" t="s">
        <v>2041</v>
      </c>
      <c r="C892" t="s">
        <v>3056</v>
      </c>
      <c r="D892" t="s">
        <v>4233</v>
      </c>
      <c r="E892" t="s">
        <v>4235</v>
      </c>
      <c r="F892">
        <v>15</v>
      </c>
      <c r="G892">
        <v>4269.32</v>
      </c>
      <c r="H892">
        <v>64039.8</v>
      </c>
      <c r="J892">
        <v>45198</v>
      </c>
      <c r="K892" t="str">
        <v>North</v>
      </c>
      <c r="L892" t="str">
        <v>Delhi</v>
      </c>
      <c r="M892" t="str">
        <v>New Delhi</v>
      </c>
      <c r="N892" t="str">
        <v>Electronics</v>
      </c>
      <c r="O892">
        <v>13</v>
      </c>
      <c r="P892">
        <v>4084.32</v>
      </c>
      <c r="Q892">
        <v>53096.160000000003</v>
      </c>
    </row>
    <row r="893" spans="1:17">
      <c r="A893" s="4">
        <v>45192</v>
      </c>
      <c r="B893" t="s">
        <v>2039</v>
      </c>
      <c r="C893" t="s">
        <v>3053</v>
      </c>
      <c r="D893" t="s">
        <v>4232</v>
      </c>
      <c r="E893" t="s">
        <v>1514</v>
      </c>
      <c r="F893">
        <v>6</v>
      </c>
      <c r="G893">
        <v>686.38</v>
      </c>
      <c r="H893">
        <v>4118.28</v>
      </c>
      <c r="J893">
        <v>45124</v>
      </c>
      <c r="K893" t="str">
        <v>North</v>
      </c>
      <c r="L893" t="str">
        <v>Delhi</v>
      </c>
      <c r="M893" t="str">
        <v>Dwarka</v>
      </c>
      <c r="N893" t="str">
        <v>Stationery</v>
      </c>
      <c r="O893">
        <v>4</v>
      </c>
      <c r="P893">
        <v>2978.87</v>
      </c>
      <c r="Q893">
        <v>11915.48</v>
      </c>
    </row>
    <row r="894" spans="1:17">
      <c r="A894" s="4">
        <v>45108</v>
      </c>
      <c r="B894" t="s">
        <v>2042</v>
      </c>
      <c r="C894" t="s">
        <v>3055</v>
      </c>
      <c r="D894" t="s">
        <v>4247</v>
      </c>
      <c r="E894" t="s">
        <v>1517</v>
      </c>
      <c r="F894">
        <v>14</v>
      </c>
      <c r="G894">
        <v>2429.23</v>
      </c>
      <c r="H894">
        <v>34009.22</v>
      </c>
      <c r="J894">
        <v>45187</v>
      </c>
      <c r="K894" t="str">
        <v>North</v>
      </c>
      <c r="L894" t="str">
        <v>Delhi</v>
      </c>
      <c r="M894" t="str">
        <v>Dwarka</v>
      </c>
      <c r="N894" t="str">
        <v>Electronics</v>
      </c>
      <c r="O894">
        <v>12</v>
      </c>
      <c r="P894">
        <v>1673.01</v>
      </c>
      <c r="Q894">
        <v>20076.12</v>
      </c>
    </row>
    <row r="895" spans="1:17">
      <c r="A895" s="4">
        <v>44960</v>
      </c>
      <c r="B895" t="s">
        <v>2039</v>
      </c>
      <c r="C895" t="s">
        <v>3052</v>
      </c>
      <c r="D895" t="s">
        <v>4244</v>
      </c>
      <c r="E895" t="s">
        <v>4235</v>
      </c>
      <c r="F895">
        <v>5</v>
      </c>
      <c r="G895">
        <v>3770.46</v>
      </c>
      <c r="H895">
        <v>18852.3</v>
      </c>
      <c r="J895">
        <v>45178</v>
      </c>
      <c r="K895" t="str">
        <v>North</v>
      </c>
      <c r="L895" t="str">
        <v>Delhi</v>
      </c>
      <c r="M895" t="str">
        <v>New Delhi</v>
      </c>
      <c r="N895" t="str">
        <v>Electronics</v>
      </c>
      <c r="O895">
        <v>15</v>
      </c>
      <c r="P895">
        <v>4667.42</v>
      </c>
      <c r="Q895">
        <v>70011.3</v>
      </c>
    </row>
    <row r="896" spans="1:17">
      <c r="A896" s="4">
        <v>45278</v>
      </c>
      <c r="B896" t="s">
        <v>2039</v>
      </c>
      <c r="C896" t="s">
        <v>3052</v>
      </c>
      <c r="D896" t="s">
        <v>4244</v>
      </c>
      <c r="E896" t="s">
        <v>1518</v>
      </c>
      <c r="F896">
        <v>5</v>
      </c>
      <c r="G896">
        <v>2162.08</v>
      </c>
      <c r="H896">
        <v>10810.4</v>
      </c>
      <c r="J896">
        <v>45116</v>
      </c>
      <c r="K896" t="str">
        <v>North</v>
      </c>
      <c r="L896" t="str">
        <v>Delhi</v>
      </c>
      <c r="M896" t="str">
        <v>Karol Bagh</v>
      </c>
      <c r="N896" t="str">
        <v>Groceries</v>
      </c>
      <c r="O896">
        <v>12</v>
      </c>
      <c r="P896">
        <v>4003.52</v>
      </c>
      <c r="Q896">
        <v>48042.239999999998</v>
      </c>
    </row>
    <row r="897" spans="1:17">
      <c r="A897" s="4">
        <v>45128</v>
      </c>
      <c r="B897" t="s">
        <v>2042</v>
      </c>
      <c r="C897" t="s">
        <v>3055</v>
      </c>
      <c r="D897" t="s">
        <v>4247</v>
      </c>
      <c r="E897" t="s">
        <v>4235</v>
      </c>
      <c r="F897">
        <v>6</v>
      </c>
      <c r="G897">
        <v>1366.98</v>
      </c>
      <c r="H897">
        <v>8201.8799999999992</v>
      </c>
      <c r="J897">
        <v>45045</v>
      </c>
      <c r="K897" t="str">
        <v>North</v>
      </c>
      <c r="L897" t="str">
        <v>Delhi</v>
      </c>
      <c r="M897" t="str">
        <v>Karol Bagh</v>
      </c>
      <c r="N897" t="str">
        <v>Stationery</v>
      </c>
      <c r="O897">
        <v>1</v>
      </c>
      <c r="P897">
        <v>4815.0600000000004</v>
      </c>
      <c r="Q897">
        <v>4815.0600000000004</v>
      </c>
    </row>
    <row r="898" spans="1:17">
      <c r="A898" s="4">
        <v>45186</v>
      </c>
      <c r="B898" t="s">
        <v>2042</v>
      </c>
      <c r="C898" t="s">
        <v>3055</v>
      </c>
      <c r="D898" t="s">
        <v>4237</v>
      </c>
      <c r="E898" t="s">
        <v>1516</v>
      </c>
      <c r="F898">
        <v>7</v>
      </c>
      <c r="G898">
        <v>3063.53</v>
      </c>
      <c r="H898">
        <v>21444.71</v>
      </c>
      <c r="J898">
        <v>45231</v>
      </c>
      <c r="K898" t="str">
        <v>North</v>
      </c>
      <c r="L898" t="str">
        <v>Delhi</v>
      </c>
      <c r="M898" t="str">
        <v>New Delhi</v>
      </c>
      <c r="N898" t="str">
        <v>Groceries</v>
      </c>
      <c r="O898">
        <v>18</v>
      </c>
      <c r="P898">
        <v>4059.82</v>
      </c>
      <c r="Q898">
        <v>73076.759999999995</v>
      </c>
    </row>
    <row r="899" spans="1:17">
      <c r="A899" s="4">
        <v>45010</v>
      </c>
      <c r="B899" t="s">
        <v>2041</v>
      </c>
      <c r="C899" t="s">
        <v>3054</v>
      </c>
      <c r="D899" t="s">
        <v>4239</v>
      </c>
      <c r="E899" t="s">
        <v>4235</v>
      </c>
      <c r="F899">
        <v>17</v>
      </c>
      <c r="G899">
        <v>578.88</v>
      </c>
      <c r="H899">
        <v>9840.9599999999991</v>
      </c>
      <c r="J899">
        <v>45244</v>
      </c>
      <c r="K899" t="str">
        <v>North</v>
      </c>
      <c r="L899" t="str">
        <v>Delhi</v>
      </c>
      <c r="M899" t="str">
        <v>New Delhi</v>
      </c>
      <c r="N899" t="str">
        <v>Furniture</v>
      </c>
      <c r="O899">
        <v>5</v>
      </c>
      <c r="P899">
        <v>2423.83</v>
      </c>
      <c r="Q899">
        <v>12119.15</v>
      </c>
    </row>
    <row r="900" spans="1:17">
      <c r="A900" s="4">
        <v>45107</v>
      </c>
      <c r="B900" t="s">
        <v>2042</v>
      </c>
      <c r="C900" t="s">
        <v>3055</v>
      </c>
      <c r="D900" t="s">
        <v>4247</v>
      </c>
      <c r="E900" t="s">
        <v>1514</v>
      </c>
      <c r="F900">
        <v>12</v>
      </c>
      <c r="G900">
        <v>3981.34</v>
      </c>
      <c r="H900">
        <v>47776.08</v>
      </c>
      <c r="J900">
        <v>45230</v>
      </c>
      <c r="K900" t="str">
        <v>North</v>
      </c>
      <c r="L900" t="str">
        <v>Delhi</v>
      </c>
      <c r="M900" t="str">
        <v>New Delhi</v>
      </c>
      <c r="N900" t="str">
        <v>Furniture</v>
      </c>
      <c r="O900">
        <v>14</v>
      </c>
      <c r="P900">
        <v>1598.93</v>
      </c>
      <c r="Q900">
        <v>22385.02</v>
      </c>
    </row>
    <row r="901" spans="1:17">
      <c r="A901" s="4">
        <v>44979</v>
      </c>
      <c r="B901" t="s">
        <v>2041</v>
      </c>
      <c r="C901" t="s">
        <v>3056</v>
      </c>
      <c r="D901" t="s">
        <v>4233</v>
      </c>
      <c r="E901" t="s">
        <v>1516</v>
      </c>
      <c r="F901">
        <v>20</v>
      </c>
      <c r="G901">
        <v>2750.28</v>
      </c>
      <c r="H901">
        <v>55005.599999999999</v>
      </c>
      <c r="J901">
        <v>45148</v>
      </c>
      <c r="K901" t="str">
        <v>North</v>
      </c>
      <c r="L901" t="str">
        <v>Delhi</v>
      </c>
      <c r="M901" t="str">
        <v>Dwarka</v>
      </c>
      <c r="N901" t="str">
        <v>Clothing</v>
      </c>
      <c r="O901">
        <v>17</v>
      </c>
      <c r="P901">
        <v>1645.97</v>
      </c>
      <c r="Q901">
        <v>27981.49</v>
      </c>
    </row>
    <row r="902" spans="1:17">
      <c r="A902" s="4">
        <v>45176</v>
      </c>
      <c r="B902" t="s">
        <v>2039</v>
      </c>
      <c r="C902" t="s">
        <v>3053</v>
      </c>
      <c r="D902" t="s">
        <v>4232</v>
      </c>
      <c r="E902" t="s">
        <v>1516</v>
      </c>
      <c r="F902">
        <v>13</v>
      </c>
      <c r="G902">
        <v>2809.29</v>
      </c>
      <c r="H902">
        <v>36520.769999999997</v>
      </c>
      <c r="J902">
        <v>44969</v>
      </c>
      <c r="K902" t="str">
        <v>North</v>
      </c>
      <c r="L902" t="str">
        <v>Delhi</v>
      </c>
      <c r="M902" t="str">
        <v>Dwarka</v>
      </c>
      <c r="N902" t="str">
        <v>Furniture</v>
      </c>
      <c r="O902">
        <v>1</v>
      </c>
      <c r="P902">
        <v>2489.17</v>
      </c>
      <c r="Q902">
        <v>2489.17</v>
      </c>
    </row>
    <row r="903" spans="1:17">
      <c r="A903" s="4">
        <v>44947</v>
      </c>
      <c r="B903" t="s">
        <v>2041</v>
      </c>
      <c r="C903" t="s">
        <v>3054</v>
      </c>
      <c r="D903" t="s">
        <v>4236</v>
      </c>
      <c r="E903" t="s">
        <v>1518</v>
      </c>
      <c r="F903">
        <v>14</v>
      </c>
      <c r="G903">
        <v>1487.12</v>
      </c>
      <c r="H903">
        <v>20819.68</v>
      </c>
      <c r="J903">
        <v>45028</v>
      </c>
      <c r="K903" t="str">
        <v>North</v>
      </c>
      <c r="L903" t="str">
        <v>Delhi</v>
      </c>
      <c r="M903" t="str">
        <v>New Delhi</v>
      </c>
      <c r="N903" t="str">
        <v>Groceries</v>
      </c>
      <c r="O903">
        <v>5</v>
      </c>
      <c r="P903">
        <v>143.78</v>
      </c>
      <c r="Q903">
        <v>718.9</v>
      </c>
    </row>
    <row r="904" spans="1:17">
      <c r="A904" s="4">
        <v>45285</v>
      </c>
      <c r="B904" t="s">
        <v>2041</v>
      </c>
      <c r="C904" t="s">
        <v>3054</v>
      </c>
      <c r="D904" t="s">
        <v>4234</v>
      </c>
      <c r="E904" t="s">
        <v>1514</v>
      </c>
      <c r="F904">
        <v>18</v>
      </c>
      <c r="G904">
        <v>1279.4100000000001</v>
      </c>
      <c r="H904">
        <v>23029.38</v>
      </c>
      <c r="J904">
        <v>44940</v>
      </c>
      <c r="K904" t="str">
        <v>North</v>
      </c>
      <c r="L904" t="str">
        <v>Delhi</v>
      </c>
      <c r="M904" t="str">
        <v>Karol Bagh</v>
      </c>
      <c r="N904" t="str">
        <v>Furniture</v>
      </c>
      <c r="O904">
        <v>12</v>
      </c>
      <c r="P904">
        <v>4011.85</v>
      </c>
      <c r="Q904">
        <v>48142.2</v>
      </c>
    </row>
    <row r="905" spans="1:17">
      <c r="A905" s="4">
        <v>44951</v>
      </c>
      <c r="B905" t="s">
        <v>2039</v>
      </c>
      <c r="C905" t="s">
        <v>3053</v>
      </c>
      <c r="D905" t="s">
        <v>4243</v>
      </c>
      <c r="E905" t="s">
        <v>1517</v>
      </c>
      <c r="F905">
        <v>2</v>
      </c>
      <c r="G905">
        <v>4439.5</v>
      </c>
      <c r="H905">
        <v>8879</v>
      </c>
      <c r="J905">
        <v>45033</v>
      </c>
      <c r="K905" t="str">
        <v>North</v>
      </c>
      <c r="L905" t="str">
        <v>Delhi</v>
      </c>
      <c r="M905" t="str">
        <v>Karol Bagh</v>
      </c>
      <c r="N905" t="str">
        <v>Electronics</v>
      </c>
      <c r="O905">
        <v>13</v>
      </c>
      <c r="P905">
        <v>4542.74</v>
      </c>
      <c r="Q905">
        <v>59055.62</v>
      </c>
    </row>
    <row r="906" spans="1:17">
      <c r="A906" s="4">
        <v>45023</v>
      </c>
      <c r="B906" t="s">
        <v>2039</v>
      </c>
      <c r="C906" t="s">
        <v>3053</v>
      </c>
      <c r="D906" t="s">
        <v>4232</v>
      </c>
      <c r="E906" t="s">
        <v>1518</v>
      </c>
      <c r="F906">
        <v>13</v>
      </c>
      <c r="G906">
        <v>4850.17</v>
      </c>
      <c r="H906">
        <v>63052.21</v>
      </c>
      <c r="J906">
        <v>44940</v>
      </c>
      <c r="K906" t="str">
        <v>North</v>
      </c>
      <c r="L906" t="str">
        <v>Delhi</v>
      </c>
      <c r="M906" t="str">
        <v>Karol Bagh</v>
      </c>
      <c r="N906" t="str">
        <v>Groceries</v>
      </c>
      <c r="O906">
        <v>9</v>
      </c>
      <c r="P906">
        <v>3137.87</v>
      </c>
      <c r="Q906">
        <v>28240.83</v>
      </c>
    </row>
    <row r="907" spans="1:17">
      <c r="A907" s="4">
        <v>45070</v>
      </c>
      <c r="B907" t="s">
        <v>2039</v>
      </c>
      <c r="C907" t="s">
        <v>3053</v>
      </c>
      <c r="D907" t="s">
        <v>4238</v>
      </c>
      <c r="E907" t="s">
        <v>1517</v>
      </c>
      <c r="F907">
        <v>4</v>
      </c>
      <c r="G907">
        <v>2792.23</v>
      </c>
      <c r="H907">
        <v>11168.92</v>
      </c>
      <c r="J907">
        <v>45227</v>
      </c>
      <c r="K907" t="str">
        <v>North</v>
      </c>
      <c r="L907" t="str">
        <v>Delhi</v>
      </c>
      <c r="M907" t="str">
        <v>Karol Bagh</v>
      </c>
      <c r="N907" t="str">
        <v>Clothing</v>
      </c>
      <c r="O907">
        <v>12</v>
      </c>
      <c r="P907">
        <v>225.88</v>
      </c>
      <c r="Q907">
        <v>2710.56</v>
      </c>
    </row>
    <row r="908" spans="1:17">
      <c r="A908" s="4">
        <v>45140</v>
      </c>
      <c r="B908" t="s">
        <v>2039</v>
      </c>
      <c r="C908" t="s">
        <v>3052</v>
      </c>
      <c r="D908" t="s">
        <v>4241</v>
      </c>
      <c r="E908" t="s">
        <v>1518</v>
      </c>
      <c r="F908">
        <v>17</v>
      </c>
      <c r="G908">
        <v>4953.04</v>
      </c>
      <c r="H908">
        <v>84201.68</v>
      </c>
      <c r="J908">
        <v>45058</v>
      </c>
      <c r="K908" t="str">
        <v>North</v>
      </c>
      <c r="L908" t="str">
        <v>Delhi</v>
      </c>
      <c r="M908" t="str">
        <v>Dwarka</v>
      </c>
      <c r="N908" t="str">
        <v>Groceries</v>
      </c>
      <c r="O908">
        <v>16</v>
      </c>
      <c r="P908">
        <v>2991.84</v>
      </c>
      <c r="Q908">
        <v>47869.440000000002</v>
      </c>
    </row>
    <row r="909" spans="1:17">
      <c r="A909" s="4">
        <v>45198</v>
      </c>
      <c r="B909" t="s">
        <v>2041</v>
      </c>
      <c r="C909" t="s">
        <v>3056</v>
      </c>
      <c r="D909" t="s">
        <v>4233</v>
      </c>
      <c r="E909" t="s">
        <v>1518</v>
      </c>
      <c r="F909">
        <v>14</v>
      </c>
      <c r="G909">
        <v>4192.8599999999997</v>
      </c>
      <c r="H909">
        <v>58700.04</v>
      </c>
      <c r="J909">
        <v>45141</v>
      </c>
      <c r="K909" t="str">
        <v>North</v>
      </c>
      <c r="L909" t="str">
        <v>Delhi</v>
      </c>
      <c r="M909" t="str">
        <v>New Delhi</v>
      </c>
      <c r="N909" t="str">
        <v>Stationery</v>
      </c>
      <c r="O909">
        <v>18</v>
      </c>
      <c r="P909">
        <v>3287.05</v>
      </c>
      <c r="Q909">
        <v>59166.9</v>
      </c>
    </row>
    <row r="910" spans="1:17">
      <c r="A910" s="4">
        <v>45134</v>
      </c>
      <c r="B910" t="s">
        <v>2041</v>
      </c>
      <c r="C910" t="s">
        <v>3056</v>
      </c>
      <c r="D910" t="s">
        <v>4245</v>
      </c>
      <c r="E910" t="s">
        <v>1517</v>
      </c>
      <c r="F910">
        <v>19</v>
      </c>
      <c r="G910">
        <v>2848.96</v>
      </c>
      <c r="H910">
        <v>54130.239999999998</v>
      </c>
      <c r="J910">
        <v>45013</v>
      </c>
      <c r="K910" t="str">
        <v>North</v>
      </c>
      <c r="L910" t="str">
        <v>Delhi</v>
      </c>
      <c r="M910" t="str">
        <v>New Delhi</v>
      </c>
      <c r="N910" t="str">
        <v>Electronics</v>
      </c>
      <c r="O910">
        <v>1</v>
      </c>
      <c r="P910">
        <v>1967.8</v>
      </c>
      <c r="Q910">
        <v>1967.8</v>
      </c>
    </row>
    <row r="911" spans="1:17">
      <c r="A911" s="4">
        <v>45199</v>
      </c>
      <c r="B911" t="s">
        <v>2039</v>
      </c>
      <c r="C911" t="s">
        <v>3053</v>
      </c>
      <c r="D911" t="s">
        <v>4232</v>
      </c>
      <c r="E911" t="s">
        <v>1518</v>
      </c>
      <c r="F911">
        <v>12</v>
      </c>
      <c r="G911">
        <v>1352.89</v>
      </c>
      <c r="H911">
        <v>16234.68</v>
      </c>
      <c r="J911">
        <v>45267</v>
      </c>
      <c r="K911" t="str">
        <v>North</v>
      </c>
      <c r="L911" t="str">
        <v>Delhi</v>
      </c>
      <c r="M911" t="str">
        <v>Dwarka</v>
      </c>
      <c r="N911" t="str">
        <v>Furniture</v>
      </c>
      <c r="O911">
        <v>20</v>
      </c>
      <c r="P911">
        <v>4821.82</v>
      </c>
      <c r="Q911">
        <v>96436.4</v>
      </c>
    </row>
    <row r="912" spans="1:17">
      <c r="A912" s="4">
        <v>45101</v>
      </c>
      <c r="B912" t="s">
        <v>2041</v>
      </c>
      <c r="C912" t="s">
        <v>3054</v>
      </c>
      <c r="D912" t="s">
        <v>4239</v>
      </c>
      <c r="E912" t="s">
        <v>1517</v>
      </c>
      <c r="F912">
        <v>14</v>
      </c>
      <c r="G912">
        <v>264.60000000000002</v>
      </c>
      <c r="H912">
        <v>3704.4</v>
      </c>
      <c r="J912">
        <v>45028</v>
      </c>
      <c r="K912" t="str">
        <v>North</v>
      </c>
      <c r="L912" t="str">
        <v>Delhi</v>
      </c>
      <c r="M912" t="str">
        <v>New Delhi</v>
      </c>
      <c r="N912" t="str">
        <v>Furniture</v>
      </c>
      <c r="O912">
        <v>1</v>
      </c>
      <c r="P912">
        <v>1410.8</v>
      </c>
      <c r="Q912">
        <v>1410.8</v>
      </c>
    </row>
    <row r="913" spans="1:17">
      <c r="A913" s="4">
        <v>45115</v>
      </c>
      <c r="B913" t="s">
        <v>2041</v>
      </c>
      <c r="C913" t="s">
        <v>3056</v>
      </c>
      <c r="D913" t="s">
        <v>4233</v>
      </c>
      <c r="E913" t="s">
        <v>1518</v>
      </c>
      <c r="F913">
        <v>17</v>
      </c>
      <c r="G913">
        <v>2316.09</v>
      </c>
      <c r="H913">
        <v>39373.53</v>
      </c>
      <c r="J913">
        <v>45172</v>
      </c>
      <c r="K913" t="str">
        <v>North</v>
      </c>
      <c r="L913" t="str">
        <v>Delhi</v>
      </c>
      <c r="M913" t="str">
        <v>Dwarka</v>
      </c>
      <c r="N913" t="str">
        <v>Electronics</v>
      </c>
      <c r="O913">
        <v>5</v>
      </c>
      <c r="P913">
        <v>4165.41</v>
      </c>
      <c r="Q913">
        <v>20827.05</v>
      </c>
    </row>
    <row r="914" spans="1:17">
      <c r="A914" s="4">
        <v>45123</v>
      </c>
      <c r="B914" t="s">
        <v>2039</v>
      </c>
      <c r="C914" t="s">
        <v>3053</v>
      </c>
      <c r="D914" t="s">
        <v>4243</v>
      </c>
      <c r="E914" t="s">
        <v>1518</v>
      </c>
      <c r="F914">
        <v>8</v>
      </c>
      <c r="G914">
        <v>1371.28</v>
      </c>
      <c r="H914">
        <v>10970.24</v>
      </c>
      <c r="J914">
        <v>45124</v>
      </c>
      <c r="K914" t="str">
        <v>North</v>
      </c>
      <c r="L914" t="str">
        <v>Delhi</v>
      </c>
      <c r="M914" t="str">
        <v>Karol Bagh</v>
      </c>
      <c r="N914" t="str">
        <v>Stationery</v>
      </c>
      <c r="O914">
        <v>3</v>
      </c>
      <c r="P914">
        <v>2040.38</v>
      </c>
      <c r="Q914">
        <v>6121.14</v>
      </c>
    </row>
    <row r="915" spans="1:17">
      <c r="A915" s="4">
        <v>44958</v>
      </c>
      <c r="B915" t="s">
        <v>2042</v>
      </c>
      <c r="C915" t="s">
        <v>3055</v>
      </c>
      <c r="D915" t="s">
        <v>4237</v>
      </c>
      <c r="E915" t="s">
        <v>1516</v>
      </c>
      <c r="F915">
        <v>10</v>
      </c>
      <c r="G915">
        <v>4298.32</v>
      </c>
      <c r="H915">
        <v>42983.199999999997</v>
      </c>
      <c r="J915">
        <v>45245</v>
      </c>
      <c r="K915" t="str">
        <v>North</v>
      </c>
      <c r="L915" t="str">
        <v>Delhi</v>
      </c>
      <c r="M915" t="str">
        <v>Karol Bagh</v>
      </c>
      <c r="N915" t="str">
        <v>Clothing</v>
      </c>
      <c r="O915">
        <v>6</v>
      </c>
      <c r="P915">
        <v>3175.44</v>
      </c>
      <c r="Q915">
        <v>19052.64</v>
      </c>
    </row>
    <row r="916" spans="1:17">
      <c r="A916" s="4">
        <v>44989</v>
      </c>
      <c r="B916" t="s">
        <v>2041</v>
      </c>
      <c r="C916" t="s">
        <v>3056</v>
      </c>
      <c r="D916" t="s">
        <v>4245</v>
      </c>
      <c r="E916" t="s">
        <v>1516</v>
      </c>
      <c r="F916">
        <v>19</v>
      </c>
      <c r="G916">
        <v>636.20000000000005</v>
      </c>
      <c r="H916">
        <v>12087.8</v>
      </c>
      <c r="J916">
        <v>45282</v>
      </c>
      <c r="K916" t="str">
        <v>North</v>
      </c>
      <c r="L916" t="str">
        <v>Delhi</v>
      </c>
      <c r="M916" t="str">
        <v>New Delhi</v>
      </c>
      <c r="N916" t="str">
        <v>Clothing</v>
      </c>
      <c r="O916">
        <v>12</v>
      </c>
      <c r="P916">
        <v>538.91</v>
      </c>
      <c r="Q916">
        <v>6466.92</v>
      </c>
    </row>
    <row r="917" spans="1:17">
      <c r="A917" s="4">
        <v>45092</v>
      </c>
      <c r="B917" t="s">
        <v>2042</v>
      </c>
      <c r="C917" t="s">
        <v>3055</v>
      </c>
      <c r="D917" t="s">
        <v>4237</v>
      </c>
      <c r="E917" t="s">
        <v>1517</v>
      </c>
      <c r="F917">
        <v>15</v>
      </c>
      <c r="G917">
        <v>3218.59</v>
      </c>
      <c r="H917">
        <v>48278.85</v>
      </c>
      <c r="J917">
        <v>45058</v>
      </c>
      <c r="K917" t="str">
        <v>North</v>
      </c>
      <c r="L917" t="str">
        <v>Delhi</v>
      </c>
      <c r="M917" t="str">
        <v>Karol Bagh</v>
      </c>
      <c r="N917" t="str">
        <v>Clothing</v>
      </c>
      <c r="O917">
        <v>16</v>
      </c>
      <c r="P917">
        <v>199.87</v>
      </c>
      <c r="Q917">
        <v>3197.92</v>
      </c>
    </row>
    <row r="918" spans="1:17">
      <c r="A918" s="4">
        <v>45180</v>
      </c>
      <c r="B918" t="s">
        <v>2039</v>
      </c>
      <c r="C918" t="s">
        <v>3053</v>
      </c>
      <c r="D918" t="s">
        <v>4243</v>
      </c>
      <c r="E918" t="s">
        <v>4235</v>
      </c>
      <c r="F918">
        <v>9</v>
      </c>
      <c r="G918">
        <v>2660.79</v>
      </c>
      <c r="H918">
        <v>23947.11</v>
      </c>
      <c r="J918">
        <v>44932</v>
      </c>
      <c r="K918" t="str">
        <v>North</v>
      </c>
      <c r="L918" t="str">
        <v>Delhi</v>
      </c>
      <c r="M918" t="str">
        <v>Dwarka</v>
      </c>
      <c r="N918" t="str">
        <v>Stationery</v>
      </c>
      <c r="O918">
        <v>6</v>
      </c>
      <c r="P918">
        <v>4673.01</v>
      </c>
      <c r="Q918">
        <v>28038.06</v>
      </c>
    </row>
    <row r="919" spans="1:17">
      <c r="A919" s="4">
        <v>45168</v>
      </c>
      <c r="B919" t="s">
        <v>2042</v>
      </c>
      <c r="C919" t="s">
        <v>3055</v>
      </c>
      <c r="D919" t="s">
        <v>4237</v>
      </c>
      <c r="E919" t="s">
        <v>4235</v>
      </c>
      <c r="F919">
        <v>5</v>
      </c>
      <c r="G919">
        <v>334.29</v>
      </c>
      <c r="H919">
        <v>1671.45</v>
      </c>
      <c r="J919">
        <v>45037</v>
      </c>
      <c r="K919" t="str">
        <v>North</v>
      </c>
      <c r="L919" t="str">
        <v>Delhi</v>
      </c>
      <c r="M919" t="str">
        <v>Dwarka</v>
      </c>
      <c r="N919" t="str">
        <v>Clothing</v>
      </c>
      <c r="O919">
        <v>5</v>
      </c>
      <c r="P919">
        <v>3181.48</v>
      </c>
      <c r="Q919">
        <v>15907.4</v>
      </c>
    </row>
    <row r="920" spans="1:17">
      <c r="A920" s="4">
        <v>45032</v>
      </c>
      <c r="B920" t="s">
        <v>2041</v>
      </c>
      <c r="C920" t="s">
        <v>3054</v>
      </c>
      <c r="D920" t="s">
        <v>4236</v>
      </c>
      <c r="E920" t="s">
        <v>1517</v>
      </c>
      <c r="F920">
        <v>10</v>
      </c>
      <c r="G920">
        <v>2861.62</v>
      </c>
      <c r="H920">
        <v>28616.2</v>
      </c>
      <c r="J920">
        <v>45110</v>
      </c>
      <c r="K920" t="str">
        <v>North</v>
      </c>
      <c r="L920" t="str">
        <v>Delhi</v>
      </c>
      <c r="M920" t="str">
        <v>New Delhi</v>
      </c>
      <c r="N920" t="str">
        <v>Clothing</v>
      </c>
      <c r="O920">
        <v>17</v>
      </c>
      <c r="P920">
        <v>2045.39</v>
      </c>
      <c r="Q920">
        <v>34771.629999999997</v>
      </c>
    </row>
    <row r="921" spans="1:17">
      <c r="A921" s="4">
        <v>45038</v>
      </c>
      <c r="B921" t="s">
        <v>2041</v>
      </c>
      <c r="C921" t="s">
        <v>3054</v>
      </c>
      <c r="D921" t="s">
        <v>4239</v>
      </c>
      <c r="E921" t="s">
        <v>1514</v>
      </c>
      <c r="F921">
        <v>4</v>
      </c>
      <c r="G921">
        <v>4782.74</v>
      </c>
      <c r="H921">
        <v>19130.96</v>
      </c>
      <c r="J921">
        <v>45201</v>
      </c>
      <c r="K921" t="str">
        <v>North</v>
      </c>
      <c r="L921" t="str">
        <v>Delhi</v>
      </c>
      <c r="M921" t="str">
        <v>Dwarka</v>
      </c>
      <c r="N921" t="str">
        <v>Stationery</v>
      </c>
      <c r="O921">
        <v>11</v>
      </c>
      <c r="P921">
        <v>124.03</v>
      </c>
      <c r="Q921">
        <v>1364.33</v>
      </c>
    </row>
    <row r="922" spans="1:17">
      <c r="A922" s="4">
        <v>45097</v>
      </c>
      <c r="B922" t="s">
        <v>2041</v>
      </c>
      <c r="C922" t="s">
        <v>3054</v>
      </c>
      <c r="D922" t="s">
        <v>4239</v>
      </c>
      <c r="E922" t="s">
        <v>1516</v>
      </c>
      <c r="F922">
        <v>19</v>
      </c>
      <c r="G922">
        <v>2304.92</v>
      </c>
      <c r="H922">
        <v>43793.48</v>
      </c>
      <c r="J922">
        <v>45043</v>
      </c>
      <c r="K922" t="str">
        <v>North</v>
      </c>
      <c r="L922" t="str">
        <v>Delhi</v>
      </c>
      <c r="M922" t="str">
        <v>Karol Bagh</v>
      </c>
      <c r="N922" t="str">
        <v>Stationery</v>
      </c>
      <c r="O922">
        <v>13</v>
      </c>
      <c r="P922">
        <v>2327.81</v>
      </c>
      <c r="Q922">
        <v>30261.53</v>
      </c>
    </row>
    <row r="923" spans="1:17">
      <c r="A923" s="4">
        <v>45114</v>
      </c>
      <c r="B923" t="s">
        <v>2041</v>
      </c>
      <c r="C923" t="s">
        <v>3054</v>
      </c>
      <c r="D923" t="s">
        <v>4239</v>
      </c>
      <c r="E923" t="s">
        <v>1514</v>
      </c>
      <c r="F923">
        <v>1</v>
      </c>
      <c r="G923">
        <v>1355.14</v>
      </c>
      <c r="H923">
        <v>1355.14</v>
      </c>
      <c r="J923">
        <v>45219</v>
      </c>
      <c r="K923" t="str">
        <v>North</v>
      </c>
      <c r="L923" t="str">
        <v>Delhi</v>
      </c>
      <c r="M923" t="str">
        <v>Dwarka</v>
      </c>
      <c r="N923" t="str">
        <v>Stationery</v>
      </c>
      <c r="O923">
        <v>5</v>
      </c>
      <c r="P923">
        <v>214.25</v>
      </c>
      <c r="Q923">
        <v>1071.25</v>
      </c>
    </row>
    <row r="924" spans="1:17">
      <c r="A924" s="4">
        <v>44977</v>
      </c>
      <c r="B924" t="s">
        <v>2039</v>
      </c>
      <c r="C924" t="s">
        <v>3053</v>
      </c>
      <c r="D924" t="s">
        <v>4243</v>
      </c>
      <c r="E924" t="s">
        <v>1516</v>
      </c>
      <c r="F924">
        <v>19</v>
      </c>
      <c r="G924">
        <v>3683.04</v>
      </c>
      <c r="H924">
        <v>69977.759999999995</v>
      </c>
      <c r="J924">
        <v>45117</v>
      </c>
      <c r="K924" t="str">
        <v>North</v>
      </c>
      <c r="L924" t="str">
        <v>Delhi</v>
      </c>
      <c r="M924" t="str">
        <v>New Delhi</v>
      </c>
      <c r="N924" t="str">
        <v>Electronics</v>
      </c>
      <c r="O924">
        <v>8</v>
      </c>
      <c r="P924">
        <v>2606.36</v>
      </c>
      <c r="Q924">
        <v>20850.88</v>
      </c>
    </row>
    <row r="925" spans="1:17">
      <c r="A925" s="4">
        <v>45133</v>
      </c>
      <c r="B925" t="s">
        <v>2041</v>
      </c>
      <c r="C925" t="s">
        <v>3054</v>
      </c>
      <c r="D925" t="s">
        <v>4239</v>
      </c>
      <c r="E925" t="s">
        <v>1516</v>
      </c>
      <c r="F925">
        <v>5</v>
      </c>
      <c r="G925">
        <v>4281.1499999999996</v>
      </c>
      <c r="H925">
        <v>21405.75</v>
      </c>
      <c r="J925">
        <v>45186</v>
      </c>
      <c r="K925" t="str">
        <v>North</v>
      </c>
      <c r="L925" t="str">
        <v>Delhi</v>
      </c>
      <c r="M925" t="str">
        <v>Dwarka</v>
      </c>
      <c r="N925" t="str">
        <v>Clothing</v>
      </c>
      <c r="O925">
        <v>18</v>
      </c>
      <c r="P925">
        <v>1986.52</v>
      </c>
      <c r="Q925">
        <v>35757.360000000001</v>
      </c>
    </row>
    <row r="926" spans="1:17">
      <c r="A926" s="4">
        <v>45156</v>
      </c>
      <c r="B926" t="s">
        <v>2041</v>
      </c>
      <c r="C926" t="s">
        <v>3054</v>
      </c>
      <c r="D926" t="s">
        <v>4236</v>
      </c>
      <c r="E926" t="s">
        <v>1518</v>
      </c>
      <c r="F926">
        <v>3</v>
      </c>
      <c r="G926">
        <v>1577.9</v>
      </c>
      <c r="H926">
        <v>4733.7</v>
      </c>
      <c r="J926">
        <v>45129</v>
      </c>
      <c r="K926" t="str">
        <v>North</v>
      </c>
      <c r="L926" t="str">
        <v>Delhi</v>
      </c>
      <c r="M926" t="str">
        <v>Dwarka</v>
      </c>
      <c r="N926" t="str">
        <v>Furniture</v>
      </c>
      <c r="O926">
        <v>19</v>
      </c>
      <c r="P926">
        <v>3694.62</v>
      </c>
      <c r="Q926">
        <v>70197.78</v>
      </c>
    </row>
    <row r="927" spans="1:17">
      <c r="A927" s="4">
        <v>44996</v>
      </c>
      <c r="B927" t="s">
        <v>2041</v>
      </c>
      <c r="C927" t="s">
        <v>3054</v>
      </c>
      <c r="D927" t="s">
        <v>4236</v>
      </c>
      <c r="E927" t="s">
        <v>1516</v>
      </c>
      <c r="F927">
        <v>19</v>
      </c>
      <c r="G927">
        <v>2814.94</v>
      </c>
      <c r="H927">
        <v>53483.86</v>
      </c>
      <c r="J927">
        <v>45097</v>
      </c>
      <c r="K927" t="str">
        <v>North</v>
      </c>
      <c r="L927" t="str">
        <v>Delhi</v>
      </c>
      <c r="M927" t="str">
        <v>New Delhi</v>
      </c>
      <c r="N927" t="str">
        <v>Furniture</v>
      </c>
      <c r="O927">
        <v>20</v>
      </c>
      <c r="P927">
        <v>4035.61</v>
      </c>
      <c r="Q927">
        <v>80712.2</v>
      </c>
    </row>
    <row r="928" spans="1:17">
      <c r="A928" s="4">
        <v>45280</v>
      </c>
      <c r="B928" t="s">
        <v>2041</v>
      </c>
      <c r="C928" t="s">
        <v>3056</v>
      </c>
      <c r="D928" t="s">
        <v>4233</v>
      </c>
      <c r="E928" t="s">
        <v>4235</v>
      </c>
      <c r="F928">
        <v>13</v>
      </c>
      <c r="G928">
        <v>512.69000000000005</v>
      </c>
      <c r="H928">
        <v>6664.97</v>
      </c>
      <c r="J928">
        <v>44934</v>
      </c>
      <c r="K928" t="str">
        <v>North</v>
      </c>
      <c r="L928" t="str">
        <v>Delhi</v>
      </c>
      <c r="M928" t="str">
        <v>New Delhi</v>
      </c>
      <c r="N928" t="str">
        <v>Stationery</v>
      </c>
      <c r="O928">
        <v>9</v>
      </c>
      <c r="P928">
        <v>455.98</v>
      </c>
      <c r="Q928">
        <v>4103.82</v>
      </c>
    </row>
    <row r="929" spans="1:17">
      <c r="A929" s="4">
        <v>45024</v>
      </c>
      <c r="B929" t="s">
        <v>2042</v>
      </c>
      <c r="C929" t="s">
        <v>3055</v>
      </c>
      <c r="D929" t="s">
        <v>4247</v>
      </c>
      <c r="E929" t="s">
        <v>4235</v>
      </c>
      <c r="F929">
        <v>6</v>
      </c>
      <c r="G929">
        <v>4939.09</v>
      </c>
      <c r="H929">
        <v>29634.54</v>
      </c>
      <c r="J929">
        <v>44993</v>
      </c>
      <c r="K929" t="str">
        <v>North</v>
      </c>
      <c r="L929" t="str">
        <v>Delhi</v>
      </c>
      <c r="M929" t="str">
        <v>New Delhi</v>
      </c>
      <c r="N929" t="str">
        <v>Stationery</v>
      </c>
      <c r="O929">
        <v>19</v>
      </c>
      <c r="P929">
        <v>1414.78</v>
      </c>
      <c r="Q929">
        <v>26880.82</v>
      </c>
    </row>
    <row r="930" spans="1:17">
      <c r="A930" s="4">
        <v>45003</v>
      </c>
      <c r="B930" t="s">
        <v>2042</v>
      </c>
      <c r="C930" t="s">
        <v>3055</v>
      </c>
      <c r="D930" t="s">
        <v>4237</v>
      </c>
      <c r="E930" t="s">
        <v>1516</v>
      </c>
      <c r="F930">
        <v>6</v>
      </c>
      <c r="G930">
        <v>4984.92</v>
      </c>
      <c r="H930">
        <v>29909.52</v>
      </c>
      <c r="J930">
        <v>45071</v>
      </c>
      <c r="K930" t="str">
        <v>North</v>
      </c>
      <c r="L930" t="str">
        <v>Delhi</v>
      </c>
      <c r="M930" t="str">
        <v>Karol Bagh</v>
      </c>
      <c r="N930" t="str">
        <v>Groceries</v>
      </c>
      <c r="O930">
        <v>20</v>
      </c>
      <c r="P930">
        <v>2344.7600000000002</v>
      </c>
      <c r="Q930">
        <v>46895.199999999997</v>
      </c>
    </row>
    <row r="931" spans="1:17">
      <c r="A931" s="4">
        <v>45198</v>
      </c>
      <c r="B931" t="s">
        <v>2039</v>
      </c>
      <c r="C931" t="s">
        <v>3053</v>
      </c>
      <c r="D931" t="s">
        <v>4243</v>
      </c>
      <c r="E931" t="s">
        <v>1518</v>
      </c>
      <c r="F931">
        <v>9</v>
      </c>
      <c r="G931">
        <v>1001.37</v>
      </c>
      <c r="H931">
        <v>9012.33</v>
      </c>
      <c r="J931">
        <v>45020</v>
      </c>
      <c r="K931" t="str">
        <v>North</v>
      </c>
      <c r="L931" t="str">
        <v>Delhi</v>
      </c>
      <c r="M931" t="str">
        <v>New Delhi</v>
      </c>
      <c r="N931" t="str">
        <v>Clothing</v>
      </c>
      <c r="O931">
        <v>14</v>
      </c>
      <c r="P931">
        <v>1116.79</v>
      </c>
      <c r="Q931">
        <v>15635.06</v>
      </c>
    </row>
    <row r="932" spans="1:17">
      <c r="A932" s="4">
        <v>45016</v>
      </c>
      <c r="B932" t="s">
        <v>2041</v>
      </c>
      <c r="C932" t="s">
        <v>3054</v>
      </c>
      <c r="D932" t="s">
        <v>4234</v>
      </c>
      <c r="E932" t="s">
        <v>1516</v>
      </c>
      <c r="F932">
        <v>17</v>
      </c>
      <c r="G932">
        <v>4515.21</v>
      </c>
      <c r="H932">
        <v>76758.570000000007</v>
      </c>
      <c r="J932">
        <v>45106</v>
      </c>
      <c r="K932" t="str">
        <v>North</v>
      </c>
      <c r="L932" t="str">
        <v>Delhi</v>
      </c>
      <c r="M932" t="str">
        <v>Dwarka</v>
      </c>
      <c r="N932" t="str">
        <v>Clothing</v>
      </c>
      <c r="O932">
        <v>1</v>
      </c>
      <c r="P932">
        <v>1793.18</v>
      </c>
      <c r="Q932">
        <v>1793.18</v>
      </c>
    </row>
    <row r="933" spans="1:17">
      <c r="A933" s="4">
        <v>45243</v>
      </c>
      <c r="B933" t="s">
        <v>2042</v>
      </c>
      <c r="C933" t="s">
        <v>3055</v>
      </c>
      <c r="D933" t="s">
        <v>4246</v>
      </c>
      <c r="E933" t="s">
        <v>1517</v>
      </c>
      <c r="F933">
        <v>19</v>
      </c>
      <c r="G933">
        <v>2532.7800000000002</v>
      </c>
      <c r="H933">
        <v>48122.82</v>
      </c>
      <c r="J933">
        <v>45108</v>
      </c>
      <c r="K933" t="str">
        <v>North</v>
      </c>
      <c r="L933" t="str">
        <v>Delhi</v>
      </c>
      <c r="M933" t="str">
        <v>Karol Bagh</v>
      </c>
      <c r="N933" t="str">
        <v>Furniture</v>
      </c>
      <c r="O933">
        <v>16</v>
      </c>
      <c r="P933">
        <v>338.38</v>
      </c>
      <c r="Q933">
        <v>5414.08</v>
      </c>
    </row>
    <row r="934" spans="1:17">
      <c r="A934" s="4">
        <v>45260</v>
      </c>
      <c r="B934" t="s">
        <v>2041</v>
      </c>
      <c r="C934" t="s">
        <v>3054</v>
      </c>
      <c r="D934" t="s">
        <v>4236</v>
      </c>
      <c r="E934" t="s">
        <v>1517</v>
      </c>
      <c r="F934">
        <v>17</v>
      </c>
      <c r="G934">
        <v>4890.5</v>
      </c>
      <c r="H934">
        <v>83138.5</v>
      </c>
      <c r="J934">
        <v>45284</v>
      </c>
      <c r="K934" t="str">
        <v>North</v>
      </c>
      <c r="L934" t="str">
        <v>Delhi</v>
      </c>
      <c r="M934" t="str">
        <v>Karol Bagh</v>
      </c>
      <c r="N934" t="str">
        <v>Stationery</v>
      </c>
      <c r="O934">
        <v>18</v>
      </c>
      <c r="P934">
        <v>2880.41</v>
      </c>
      <c r="Q934">
        <v>51847.38</v>
      </c>
    </row>
    <row r="935" spans="1:17">
      <c r="A935" s="4">
        <v>45161</v>
      </c>
      <c r="B935" t="s">
        <v>2041</v>
      </c>
      <c r="C935" t="s">
        <v>3054</v>
      </c>
      <c r="D935" t="s">
        <v>4236</v>
      </c>
      <c r="E935" t="s">
        <v>4235</v>
      </c>
      <c r="F935">
        <v>3</v>
      </c>
      <c r="G935">
        <v>1076.57</v>
      </c>
      <c r="H935">
        <v>3229.71</v>
      </c>
      <c r="J935">
        <v>45159</v>
      </c>
      <c r="K935" t="str">
        <v>North</v>
      </c>
      <c r="L935" t="str">
        <v>Delhi</v>
      </c>
      <c r="M935" t="str">
        <v>Dwarka</v>
      </c>
      <c r="N935" t="str">
        <v>Electronics</v>
      </c>
      <c r="O935">
        <v>20</v>
      </c>
      <c r="P935">
        <v>3438.25</v>
      </c>
      <c r="Q935">
        <v>68765</v>
      </c>
    </row>
    <row r="936" spans="1:17">
      <c r="A936" s="4">
        <v>45204</v>
      </c>
      <c r="B936" t="s">
        <v>2041</v>
      </c>
      <c r="C936" t="s">
        <v>3056</v>
      </c>
      <c r="D936" t="s">
        <v>4245</v>
      </c>
      <c r="E936" t="s">
        <v>4235</v>
      </c>
      <c r="F936">
        <v>10</v>
      </c>
      <c r="G936">
        <v>3540.6</v>
      </c>
      <c r="H936">
        <v>35406</v>
      </c>
      <c r="J936">
        <v>44960</v>
      </c>
      <c r="K936" t="str">
        <v>North</v>
      </c>
      <c r="L936" t="str">
        <v>Delhi</v>
      </c>
      <c r="M936" t="str">
        <v>Dwarka</v>
      </c>
      <c r="N936" t="str">
        <v>Clothing</v>
      </c>
      <c r="O936">
        <v>14</v>
      </c>
      <c r="P936">
        <v>2371.85</v>
      </c>
      <c r="Q936">
        <v>33205.9</v>
      </c>
    </row>
    <row r="937" spans="1:17">
      <c r="A937" s="4">
        <v>44999</v>
      </c>
      <c r="B937" t="s">
        <v>2039</v>
      </c>
      <c r="C937" t="s">
        <v>3052</v>
      </c>
      <c r="D937" t="s">
        <v>4244</v>
      </c>
      <c r="E937" t="s">
        <v>1514</v>
      </c>
      <c r="F937">
        <v>13</v>
      </c>
      <c r="G937">
        <v>2163.4</v>
      </c>
      <c r="H937">
        <v>28124.2</v>
      </c>
      <c r="J937">
        <v>44950</v>
      </c>
      <c r="K937" t="str">
        <v>North</v>
      </c>
      <c r="L937" t="str">
        <v>Delhi</v>
      </c>
      <c r="M937" t="str">
        <v>New Delhi</v>
      </c>
      <c r="N937" t="str">
        <v>Electronics</v>
      </c>
      <c r="O937">
        <v>8</v>
      </c>
      <c r="P937">
        <v>4986.3100000000004</v>
      </c>
      <c r="Q937">
        <v>39890.480000000003</v>
      </c>
    </row>
    <row r="938" spans="1:17">
      <c r="A938" s="4">
        <v>45122</v>
      </c>
      <c r="B938" t="s">
        <v>2039</v>
      </c>
      <c r="C938" t="s">
        <v>3053</v>
      </c>
      <c r="D938" t="s">
        <v>4232</v>
      </c>
      <c r="E938" t="s">
        <v>1516</v>
      </c>
      <c r="F938">
        <v>20</v>
      </c>
      <c r="G938">
        <v>1977</v>
      </c>
      <c r="H938">
        <v>39540</v>
      </c>
      <c r="J938">
        <v>45142</v>
      </c>
      <c r="K938" t="str">
        <v>North</v>
      </c>
      <c r="L938" t="str">
        <v>Delhi</v>
      </c>
      <c r="M938" t="str">
        <v>Karol Bagh</v>
      </c>
      <c r="N938" t="str">
        <v>Groceries</v>
      </c>
      <c r="O938">
        <v>11</v>
      </c>
      <c r="P938">
        <v>3011.73</v>
      </c>
      <c r="Q938">
        <v>33129.03</v>
      </c>
    </row>
    <row r="939" spans="1:17">
      <c r="A939" s="4">
        <v>45032</v>
      </c>
      <c r="B939" t="s">
        <v>2042</v>
      </c>
      <c r="C939" t="s">
        <v>3055</v>
      </c>
      <c r="D939" t="s">
        <v>4247</v>
      </c>
      <c r="E939" t="s">
        <v>1516</v>
      </c>
      <c r="F939">
        <v>2</v>
      </c>
      <c r="G939">
        <v>528.62</v>
      </c>
      <c r="H939">
        <v>1057.24</v>
      </c>
      <c r="J939">
        <v>45226</v>
      </c>
      <c r="K939" t="str">
        <v>North</v>
      </c>
      <c r="L939" t="str">
        <v>Delhi</v>
      </c>
      <c r="M939" t="str">
        <v>New Delhi</v>
      </c>
      <c r="N939" t="str">
        <v>Clothing</v>
      </c>
      <c r="O939">
        <v>5</v>
      </c>
      <c r="P939">
        <v>4993.87</v>
      </c>
      <c r="Q939">
        <v>24969.35</v>
      </c>
    </row>
    <row r="940" spans="1:17">
      <c r="A940" s="4">
        <v>45000</v>
      </c>
      <c r="B940" t="s">
        <v>2042</v>
      </c>
      <c r="C940" t="s">
        <v>3055</v>
      </c>
      <c r="D940" t="s">
        <v>4246</v>
      </c>
      <c r="E940" t="s">
        <v>1518</v>
      </c>
      <c r="F940">
        <v>19</v>
      </c>
      <c r="G940">
        <v>1093.8900000000001</v>
      </c>
      <c r="H940">
        <v>20783.91</v>
      </c>
      <c r="J940">
        <v>45127</v>
      </c>
      <c r="K940" t="str">
        <v>North</v>
      </c>
      <c r="L940" t="str">
        <v>Delhi</v>
      </c>
      <c r="M940" t="str">
        <v>New Delhi</v>
      </c>
      <c r="N940" t="str">
        <v>Furniture</v>
      </c>
      <c r="O940">
        <v>17</v>
      </c>
      <c r="P940">
        <v>4502.3900000000003</v>
      </c>
      <c r="Q940">
        <v>76540.63</v>
      </c>
    </row>
    <row r="941" spans="1:17">
      <c r="A941" s="4">
        <v>45145</v>
      </c>
      <c r="B941" t="s">
        <v>2041</v>
      </c>
      <c r="C941" t="s">
        <v>3054</v>
      </c>
      <c r="D941" t="s">
        <v>4236</v>
      </c>
      <c r="E941" t="s">
        <v>1518</v>
      </c>
      <c r="F941">
        <v>15</v>
      </c>
      <c r="G941">
        <v>3897.39</v>
      </c>
      <c r="H941">
        <v>58460.85</v>
      </c>
      <c r="J941">
        <v>45066</v>
      </c>
      <c r="K941" t="str">
        <v>North</v>
      </c>
      <c r="L941" t="str">
        <v>Delhi</v>
      </c>
      <c r="M941" t="str">
        <v>Karol Bagh</v>
      </c>
      <c r="N941" t="str">
        <v>Stationery</v>
      </c>
      <c r="O941">
        <v>13</v>
      </c>
      <c r="P941">
        <v>3423.36</v>
      </c>
      <c r="Q941">
        <v>44503.68</v>
      </c>
    </row>
    <row r="942" spans="1:17">
      <c r="A942" s="4">
        <v>45181</v>
      </c>
      <c r="B942" t="s">
        <v>2039</v>
      </c>
      <c r="C942" t="s">
        <v>3052</v>
      </c>
      <c r="D942" t="s">
        <v>4241</v>
      </c>
      <c r="E942" t="s">
        <v>1517</v>
      </c>
      <c r="F942">
        <v>17</v>
      </c>
      <c r="G942">
        <v>3791.82</v>
      </c>
      <c r="H942">
        <v>64460.94</v>
      </c>
      <c r="J942">
        <v>44966</v>
      </c>
      <c r="K942" t="str">
        <v>North</v>
      </c>
      <c r="L942" t="str">
        <v>Delhi</v>
      </c>
      <c r="M942" t="str">
        <v>Dwarka</v>
      </c>
      <c r="N942" t="str">
        <v>Groceries</v>
      </c>
      <c r="O942">
        <v>18</v>
      </c>
      <c r="P942">
        <v>497.68</v>
      </c>
      <c r="Q942">
        <v>8958.24</v>
      </c>
    </row>
    <row r="943" spans="1:17">
      <c r="A943" s="4">
        <v>45011</v>
      </c>
      <c r="B943" t="s">
        <v>2039</v>
      </c>
      <c r="C943" t="s">
        <v>3052</v>
      </c>
      <c r="D943" t="s">
        <v>4241</v>
      </c>
      <c r="E943" t="s">
        <v>1517</v>
      </c>
      <c r="F943">
        <v>18</v>
      </c>
      <c r="G943">
        <v>1137.05</v>
      </c>
      <c r="H943">
        <v>20466.900000000001</v>
      </c>
      <c r="J943">
        <v>45088</v>
      </c>
      <c r="K943" t="str">
        <v>North</v>
      </c>
      <c r="L943" t="str">
        <v>Delhi</v>
      </c>
      <c r="M943" t="str">
        <v>Dwarka</v>
      </c>
      <c r="N943" t="str">
        <v>Clothing</v>
      </c>
      <c r="O943">
        <v>17</v>
      </c>
      <c r="P943">
        <v>3878.66</v>
      </c>
      <c r="Q943">
        <v>65937.22</v>
      </c>
    </row>
    <row r="944" spans="1:17">
      <c r="A944" s="4">
        <v>44986</v>
      </c>
      <c r="B944" t="s">
        <v>2041</v>
      </c>
      <c r="C944" t="s">
        <v>3054</v>
      </c>
      <c r="D944" t="s">
        <v>4239</v>
      </c>
      <c r="E944" t="s">
        <v>1518</v>
      </c>
      <c r="F944">
        <v>5</v>
      </c>
      <c r="G944">
        <v>1192.82</v>
      </c>
      <c r="H944">
        <v>5964.1</v>
      </c>
      <c r="J944">
        <v>44994</v>
      </c>
      <c r="K944" t="str">
        <v>North</v>
      </c>
      <c r="L944" t="str">
        <v>Delhi</v>
      </c>
      <c r="M944" t="str">
        <v>Dwarka</v>
      </c>
      <c r="N944" t="str">
        <v>Electronics</v>
      </c>
      <c r="O944">
        <v>4</v>
      </c>
      <c r="P944">
        <v>1181.3900000000001</v>
      </c>
      <c r="Q944">
        <v>4725.5600000000004</v>
      </c>
    </row>
    <row r="945" spans="1:17">
      <c r="A945" s="4">
        <v>45048</v>
      </c>
      <c r="B945" t="s">
        <v>2041</v>
      </c>
      <c r="C945" t="s">
        <v>3056</v>
      </c>
      <c r="D945" t="s">
        <v>4233</v>
      </c>
      <c r="E945" t="s">
        <v>1514</v>
      </c>
      <c r="F945">
        <v>12</v>
      </c>
      <c r="G945">
        <v>3358.78</v>
      </c>
      <c r="H945">
        <v>40305.360000000001</v>
      </c>
      <c r="J945">
        <v>44975</v>
      </c>
      <c r="K945" t="str">
        <v>North</v>
      </c>
      <c r="L945" t="str">
        <v>Delhi</v>
      </c>
      <c r="M945" t="str">
        <v>New Delhi</v>
      </c>
      <c r="N945" t="str">
        <v>Clothing</v>
      </c>
      <c r="O945">
        <v>19</v>
      </c>
      <c r="P945">
        <v>609.63</v>
      </c>
      <c r="Q945">
        <v>11582.97</v>
      </c>
    </row>
    <row r="946" spans="1:17">
      <c r="A946" s="4">
        <v>44979</v>
      </c>
      <c r="B946" t="s">
        <v>2042</v>
      </c>
      <c r="C946" t="s">
        <v>3055</v>
      </c>
      <c r="D946" t="s">
        <v>4246</v>
      </c>
      <c r="E946" t="s">
        <v>1518</v>
      </c>
      <c r="F946">
        <v>1</v>
      </c>
      <c r="G946">
        <v>4511.88</v>
      </c>
      <c r="H946">
        <v>4511.88</v>
      </c>
      <c r="J946">
        <v>44947</v>
      </c>
      <c r="K946" t="str">
        <v>North</v>
      </c>
      <c r="L946" t="str">
        <v>Delhi</v>
      </c>
      <c r="M946" t="str">
        <v>New Delhi</v>
      </c>
      <c r="N946" t="str">
        <v>Furniture</v>
      </c>
      <c r="O946">
        <v>6</v>
      </c>
      <c r="P946">
        <v>863.69</v>
      </c>
      <c r="Q946">
        <v>5182.1400000000003</v>
      </c>
    </row>
    <row r="947" spans="1:17">
      <c r="A947" s="4">
        <v>45030</v>
      </c>
      <c r="B947" t="s">
        <v>2039</v>
      </c>
      <c r="C947" t="s">
        <v>3053</v>
      </c>
      <c r="D947" t="s">
        <v>4238</v>
      </c>
      <c r="E947" t="s">
        <v>1517</v>
      </c>
      <c r="F947">
        <v>10</v>
      </c>
      <c r="G947">
        <v>3882.87</v>
      </c>
      <c r="H947">
        <v>38828.699999999997</v>
      </c>
      <c r="J947">
        <v>45282</v>
      </c>
      <c r="K947" t="str">
        <v>North</v>
      </c>
      <c r="L947" t="str">
        <v>Delhi</v>
      </c>
      <c r="M947" t="str">
        <v>Karol Bagh</v>
      </c>
      <c r="N947" t="str">
        <v>Electronics</v>
      </c>
      <c r="O947">
        <v>4</v>
      </c>
      <c r="P947">
        <v>1128.8900000000001</v>
      </c>
      <c r="Q947">
        <v>4515.5600000000004</v>
      </c>
    </row>
    <row r="948" spans="1:17">
      <c r="A948" s="4">
        <v>45265</v>
      </c>
      <c r="B948" t="s">
        <v>2039</v>
      </c>
      <c r="C948" t="s">
        <v>3053</v>
      </c>
      <c r="D948" t="s">
        <v>4238</v>
      </c>
      <c r="E948" t="s">
        <v>1516</v>
      </c>
      <c r="F948">
        <v>4</v>
      </c>
      <c r="G948">
        <v>4020.65</v>
      </c>
      <c r="H948">
        <v>16082.6</v>
      </c>
      <c r="J948">
        <v>45141</v>
      </c>
      <c r="K948" t="str">
        <v>North</v>
      </c>
      <c r="L948" t="str">
        <v>Delhi</v>
      </c>
      <c r="M948" t="str">
        <v>Dwarka</v>
      </c>
      <c r="N948" t="str">
        <v>Groceries</v>
      </c>
      <c r="O948">
        <v>16</v>
      </c>
      <c r="P948">
        <v>3836.1</v>
      </c>
      <c r="Q948">
        <v>61377.599999999999</v>
      </c>
    </row>
    <row r="949" spans="1:17">
      <c r="A949" s="4">
        <v>45071</v>
      </c>
      <c r="B949" t="s">
        <v>2041</v>
      </c>
      <c r="C949" t="s">
        <v>3054</v>
      </c>
      <c r="D949" t="s">
        <v>4236</v>
      </c>
      <c r="E949" t="s">
        <v>4235</v>
      </c>
      <c r="F949">
        <v>4</v>
      </c>
      <c r="G949">
        <v>430.91</v>
      </c>
      <c r="H949">
        <v>1723.64</v>
      </c>
      <c r="J949">
        <v>45012</v>
      </c>
      <c r="K949" t="str">
        <v>North</v>
      </c>
      <c r="L949" t="str">
        <v>Delhi</v>
      </c>
      <c r="M949" t="str">
        <v>Dwarka</v>
      </c>
      <c r="N949" t="str">
        <v>Groceries</v>
      </c>
      <c r="O949">
        <v>16</v>
      </c>
      <c r="P949">
        <v>3788.36</v>
      </c>
      <c r="Q949">
        <v>60613.760000000002</v>
      </c>
    </row>
    <row r="950" spans="1:17">
      <c r="A950" s="4">
        <v>44935</v>
      </c>
      <c r="B950" t="s">
        <v>2039</v>
      </c>
      <c r="C950" t="s">
        <v>3052</v>
      </c>
      <c r="D950" t="s">
        <v>4241</v>
      </c>
      <c r="E950" t="s">
        <v>1518</v>
      </c>
      <c r="F950">
        <v>7</v>
      </c>
      <c r="G950">
        <v>4508.28</v>
      </c>
      <c r="H950">
        <v>31557.96</v>
      </c>
      <c r="J950">
        <v>45219</v>
      </c>
      <c r="K950" t="str">
        <v>North</v>
      </c>
      <c r="L950" t="str">
        <v>Delhi</v>
      </c>
      <c r="M950" t="str">
        <v>New Delhi</v>
      </c>
      <c r="N950" t="str">
        <v>Stationery</v>
      </c>
      <c r="O950">
        <v>2</v>
      </c>
      <c r="P950">
        <v>4527.13</v>
      </c>
      <c r="Q950">
        <v>9054.26</v>
      </c>
    </row>
    <row r="951" spans="1:17">
      <c r="A951" s="4">
        <v>45044</v>
      </c>
      <c r="B951" t="s">
        <v>2042</v>
      </c>
      <c r="C951" t="s">
        <v>3055</v>
      </c>
      <c r="D951" t="s">
        <v>4247</v>
      </c>
      <c r="E951" t="s">
        <v>4235</v>
      </c>
      <c r="F951">
        <v>5</v>
      </c>
      <c r="G951">
        <v>438.69</v>
      </c>
      <c r="H951">
        <v>2193.4499999999998</v>
      </c>
      <c r="J951">
        <v>45091</v>
      </c>
      <c r="K951" t="str">
        <v>North</v>
      </c>
      <c r="L951" t="str">
        <v>Delhi</v>
      </c>
      <c r="M951" t="str">
        <v>Dwarka</v>
      </c>
      <c r="N951" t="str">
        <v>Furniture</v>
      </c>
      <c r="O951">
        <v>20</v>
      </c>
      <c r="P951">
        <v>3753.15</v>
      </c>
      <c r="Q951">
        <v>75063</v>
      </c>
    </row>
    <row r="952" spans="1:17">
      <c r="A952" s="4">
        <v>45151</v>
      </c>
      <c r="B952" t="s">
        <v>2041</v>
      </c>
      <c r="C952" t="s">
        <v>3056</v>
      </c>
      <c r="D952" t="s">
        <v>4233</v>
      </c>
      <c r="E952" t="s">
        <v>1516</v>
      </c>
      <c r="F952">
        <v>10</v>
      </c>
      <c r="G952">
        <v>3439.35</v>
      </c>
      <c r="H952">
        <v>34393.5</v>
      </c>
      <c r="J952">
        <v>45172</v>
      </c>
      <c r="K952" t="str">
        <v>North</v>
      </c>
      <c r="L952" t="str">
        <v>Delhi</v>
      </c>
      <c r="M952" t="str">
        <v>New Delhi</v>
      </c>
      <c r="N952" t="str">
        <v>Stationery</v>
      </c>
      <c r="O952">
        <v>12</v>
      </c>
      <c r="P952">
        <v>1973.14</v>
      </c>
      <c r="Q952">
        <v>23677.68</v>
      </c>
    </row>
    <row r="953" spans="1:17">
      <c r="A953" s="4">
        <v>45233</v>
      </c>
      <c r="B953" t="s">
        <v>2039</v>
      </c>
      <c r="C953" t="s">
        <v>3053</v>
      </c>
      <c r="D953" t="s">
        <v>4232</v>
      </c>
      <c r="E953" t="s">
        <v>1518</v>
      </c>
      <c r="F953">
        <v>16</v>
      </c>
      <c r="G953">
        <v>2563.69</v>
      </c>
      <c r="H953">
        <v>41019.040000000001</v>
      </c>
      <c r="J953">
        <v>45101</v>
      </c>
      <c r="K953" t="str">
        <v>North</v>
      </c>
      <c r="L953" t="str">
        <v>Delhi</v>
      </c>
      <c r="M953" t="str">
        <v>Karol Bagh</v>
      </c>
      <c r="N953" t="str">
        <v>Stationery</v>
      </c>
      <c r="O953">
        <v>7</v>
      </c>
      <c r="P953">
        <v>4243.95</v>
      </c>
      <c r="Q953">
        <v>29707.65</v>
      </c>
    </row>
    <row r="954" spans="1:17">
      <c r="A954" s="4">
        <v>45083</v>
      </c>
      <c r="B954" t="s">
        <v>2041</v>
      </c>
      <c r="C954" t="s">
        <v>3056</v>
      </c>
      <c r="D954" t="s">
        <v>4233</v>
      </c>
      <c r="E954" t="s">
        <v>1517</v>
      </c>
      <c r="F954">
        <v>5</v>
      </c>
      <c r="G954">
        <v>975.39</v>
      </c>
      <c r="H954">
        <v>4876.95</v>
      </c>
      <c r="J954">
        <v>45004</v>
      </c>
      <c r="K954" t="str">
        <v>North</v>
      </c>
      <c r="L954" t="str">
        <v>Delhi</v>
      </c>
      <c r="M954" t="str">
        <v>Dwarka</v>
      </c>
      <c r="N954" t="str">
        <v>Furniture</v>
      </c>
      <c r="O954">
        <v>15</v>
      </c>
      <c r="P954">
        <v>3256.2</v>
      </c>
      <c r="Q954">
        <v>48843</v>
      </c>
    </row>
    <row r="955" spans="1:17">
      <c r="A955" s="4">
        <v>45179</v>
      </c>
      <c r="B955" t="s">
        <v>2039</v>
      </c>
      <c r="C955" t="s">
        <v>3053</v>
      </c>
      <c r="D955" t="s">
        <v>4238</v>
      </c>
      <c r="E955" t="s">
        <v>1516</v>
      </c>
      <c r="F955">
        <v>7</v>
      </c>
      <c r="G955">
        <v>2384.5100000000002</v>
      </c>
      <c r="H955">
        <v>16691.57</v>
      </c>
      <c r="J955">
        <v>45254</v>
      </c>
      <c r="K955" t="str">
        <v>North</v>
      </c>
      <c r="L955" t="str">
        <v>Delhi</v>
      </c>
      <c r="M955" t="str">
        <v>Dwarka</v>
      </c>
      <c r="N955" t="str">
        <v>Clothing</v>
      </c>
      <c r="O955">
        <v>7</v>
      </c>
      <c r="P955">
        <v>1102.48</v>
      </c>
      <c r="Q955">
        <v>7717.36</v>
      </c>
    </row>
    <row r="956" spans="1:17">
      <c r="A956" s="4">
        <v>45219</v>
      </c>
      <c r="B956" t="s">
        <v>2039</v>
      </c>
      <c r="C956" t="s">
        <v>3052</v>
      </c>
      <c r="D956" t="s">
        <v>4244</v>
      </c>
      <c r="E956" t="s">
        <v>1517</v>
      </c>
      <c r="F956">
        <v>20</v>
      </c>
      <c r="G956">
        <v>3470.23</v>
      </c>
      <c r="H956">
        <v>69404.600000000006</v>
      </c>
      <c r="J956">
        <v>44945</v>
      </c>
      <c r="K956" t="str">
        <v>North</v>
      </c>
      <c r="L956" t="str">
        <v>Delhi</v>
      </c>
      <c r="M956" t="str">
        <v>New Delhi</v>
      </c>
      <c r="N956" t="str">
        <v>Electronics</v>
      </c>
      <c r="O956">
        <v>8</v>
      </c>
      <c r="P956">
        <v>2019.04</v>
      </c>
      <c r="Q956">
        <v>16152.32</v>
      </c>
    </row>
    <row r="957" spans="1:17">
      <c r="A957" s="4">
        <v>45038</v>
      </c>
      <c r="B957" t="s">
        <v>2041</v>
      </c>
      <c r="C957" t="s">
        <v>3056</v>
      </c>
      <c r="D957" t="s">
        <v>4245</v>
      </c>
      <c r="E957" t="s">
        <v>1516</v>
      </c>
      <c r="F957">
        <v>1</v>
      </c>
      <c r="G957">
        <v>3964.08</v>
      </c>
      <c r="H957">
        <v>3964.08</v>
      </c>
      <c r="J957">
        <v>45035</v>
      </c>
      <c r="K957" t="str">
        <v>North</v>
      </c>
      <c r="L957" t="str">
        <v>Delhi</v>
      </c>
      <c r="M957" t="str">
        <v>Dwarka</v>
      </c>
      <c r="N957" t="str">
        <v>Furniture</v>
      </c>
      <c r="O957">
        <v>10</v>
      </c>
      <c r="P957">
        <v>373.54</v>
      </c>
      <c r="Q957">
        <v>3735.4</v>
      </c>
    </row>
    <row r="958" spans="1:17">
      <c r="A958" s="4">
        <v>45203</v>
      </c>
      <c r="B958" t="s">
        <v>2042</v>
      </c>
      <c r="C958" t="s">
        <v>3055</v>
      </c>
      <c r="D958" t="s">
        <v>4247</v>
      </c>
      <c r="E958" t="s">
        <v>4235</v>
      </c>
      <c r="F958">
        <v>7</v>
      </c>
      <c r="G958">
        <v>2227.0700000000002</v>
      </c>
      <c r="H958">
        <v>15589.49</v>
      </c>
      <c r="J958">
        <v>44960</v>
      </c>
      <c r="K958" t="str">
        <v>North</v>
      </c>
      <c r="L958" t="str">
        <v>Delhi</v>
      </c>
      <c r="M958" t="str">
        <v>Karol Bagh</v>
      </c>
      <c r="N958" t="str">
        <v>Clothing</v>
      </c>
      <c r="O958">
        <v>4</v>
      </c>
      <c r="P958">
        <v>1938.6</v>
      </c>
      <c r="Q958">
        <v>7754.4</v>
      </c>
    </row>
    <row r="959" spans="1:17">
      <c r="A959" s="4">
        <v>44992</v>
      </c>
      <c r="B959" t="s">
        <v>2041</v>
      </c>
      <c r="C959" t="s">
        <v>3054</v>
      </c>
      <c r="D959" t="s">
        <v>4236</v>
      </c>
      <c r="E959" t="s">
        <v>1516</v>
      </c>
      <c r="F959">
        <v>5</v>
      </c>
      <c r="G959">
        <v>1460.84</v>
      </c>
      <c r="H959">
        <v>7304.2</v>
      </c>
      <c r="J959">
        <v>45224</v>
      </c>
      <c r="K959" t="str">
        <v>North</v>
      </c>
      <c r="L959" t="str">
        <v>Delhi</v>
      </c>
      <c r="M959" t="str">
        <v>Dwarka</v>
      </c>
      <c r="N959" t="str">
        <v>Furniture</v>
      </c>
      <c r="O959">
        <v>4</v>
      </c>
      <c r="P959">
        <v>700.07</v>
      </c>
      <c r="Q959">
        <v>2800.28</v>
      </c>
    </row>
    <row r="960" spans="1:17">
      <c r="A960" s="4">
        <v>44931</v>
      </c>
      <c r="B960" t="s">
        <v>2041</v>
      </c>
      <c r="C960" t="s">
        <v>3056</v>
      </c>
      <c r="D960" t="s">
        <v>4245</v>
      </c>
      <c r="E960" t="s">
        <v>1517</v>
      </c>
      <c r="F960">
        <v>13</v>
      </c>
      <c r="G960">
        <v>914.82</v>
      </c>
      <c r="H960">
        <v>11892.66</v>
      </c>
      <c r="J960">
        <v>44943</v>
      </c>
      <c r="K960" t="str">
        <v>North</v>
      </c>
      <c r="L960" t="str">
        <v>Delhi</v>
      </c>
      <c r="M960" t="str">
        <v>New Delhi</v>
      </c>
      <c r="N960" t="str">
        <v>Furniture</v>
      </c>
      <c r="O960">
        <v>6</v>
      </c>
      <c r="P960">
        <v>3671.84</v>
      </c>
      <c r="Q960">
        <v>22031.040000000001</v>
      </c>
    </row>
    <row r="961" spans="1:17">
      <c r="A961" s="4">
        <v>45274</v>
      </c>
      <c r="B961" t="s">
        <v>2041</v>
      </c>
      <c r="C961" t="s">
        <v>3056</v>
      </c>
      <c r="D961" t="s">
        <v>4240</v>
      </c>
      <c r="E961" t="s">
        <v>1516</v>
      </c>
      <c r="F961">
        <v>8</v>
      </c>
      <c r="G961">
        <v>1794.45</v>
      </c>
      <c r="H961">
        <v>14355.6</v>
      </c>
      <c r="J961">
        <v>45191</v>
      </c>
      <c r="K961" t="str">
        <v>North</v>
      </c>
      <c r="L961" t="str">
        <v>Delhi</v>
      </c>
      <c r="M961" t="str">
        <v>New Delhi</v>
      </c>
      <c r="N961" t="str">
        <v>Electronics</v>
      </c>
      <c r="O961">
        <v>8</v>
      </c>
      <c r="P961">
        <v>4866.58</v>
      </c>
      <c r="Q961">
        <v>38932.639999999999</v>
      </c>
    </row>
    <row r="962" spans="1:17">
      <c r="A962" s="4">
        <v>44969</v>
      </c>
      <c r="B962" t="s">
        <v>2042</v>
      </c>
      <c r="C962" t="s">
        <v>3055</v>
      </c>
      <c r="D962" t="s">
        <v>4246</v>
      </c>
      <c r="E962" t="s">
        <v>4235</v>
      </c>
      <c r="F962">
        <v>9</v>
      </c>
      <c r="G962">
        <v>593.01</v>
      </c>
      <c r="H962">
        <v>5337.09</v>
      </c>
      <c r="J962">
        <v>45203</v>
      </c>
      <c r="K962" t="str">
        <v>North</v>
      </c>
      <c r="L962" t="str">
        <v>Delhi</v>
      </c>
      <c r="M962" t="str">
        <v>New Delhi</v>
      </c>
      <c r="N962" t="str">
        <v>Electronics</v>
      </c>
      <c r="O962">
        <v>16</v>
      </c>
      <c r="P962">
        <v>4860.07</v>
      </c>
      <c r="Q962">
        <v>77761.119999999995</v>
      </c>
    </row>
    <row r="963" spans="1:17">
      <c r="A963" s="4">
        <v>44931</v>
      </c>
      <c r="B963" t="s">
        <v>2039</v>
      </c>
      <c r="C963" t="s">
        <v>3052</v>
      </c>
      <c r="D963" t="s">
        <v>4242</v>
      </c>
      <c r="E963" t="s">
        <v>4235</v>
      </c>
      <c r="F963">
        <v>2</v>
      </c>
      <c r="G963">
        <v>2704.98</v>
      </c>
      <c r="H963">
        <v>5409.96</v>
      </c>
      <c r="J963">
        <v>45283</v>
      </c>
      <c r="K963" t="str">
        <v>North</v>
      </c>
      <c r="L963" t="str">
        <v>Delhi</v>
      </c>
      <c r="M963" t="str">
        <v>Karol Bagh</v>
      </c>
      <c r="N963" t="str">
        <v>Furniture</v>
      </c>
      <c r="O963">
        <v>13</v>
      </c>
      <c r="P963">
        <v>802.18</v>
      </c>
      <c r="Q963">
        <v>10428.34</v>
      </c>
    </row>
    <row r="964" spans="1:17">
      <c r="A964" s="4">
        <v>45184</v>
      </c>
      <c r="B964" t="s">
        <v>2042</v>
      </c>
      <c r="C964" t="s">
        <v>3055</v>
      </c>
      <c r="D964" t="s">
        <v>4246</v>
      </c>
      <c r="E964" t="s">
        <v>4235</v>
      </c>
      <c r="F964">
        <v>1</v>
      </c>
      <c r="G964">
        <v>1981.82</v>
      </c>
      <c r="H964">
        <v>1981.82</v>
      </c>
      <c r="J964">
        <v>45172</v>
      </c>
      <c r="K964" t="str">
        <v>North</v>
      </c>
      <c r="L964" t="str">
        <v>Delhi</v>
      </c>
      <c r="M964" t="str">
        <v>Dwarka</v>
      </c>
      <c r="N964" t="str">
        <v>Stationery</v>
      </c>
      <c r="O964">
        <v>11</v>
      </c>
      <c r="P964">
        <v>1418.67</v>
      </c>
      <c r="Q964">
        <v>15605.37</v>
      </c>
    </row>
    <row r="965" spans="1:17">
      <c r="A965" s="4">
        <v>45174</v>
      </c>
      <c r="B965" t="s">
        <v>2041</v>
      </c>
      <c r="C965" t="s">
        <v>3054</v>
      </c>
      <c r="D965" t="s">
        <v>4239</v>
      </c>
      <c r="E965" t="s">
        <v>1514</v>
      </c>
      <c r="F965">
        <v>20</v>
      </c>
      <c r="G965">
        <v>774.07</v>
      </c>
      <c r="H965">
        <v>15481.4</v>
      </c>
      <c r="J965">
        <v>45109</v>
      </c>
      <c r="K965" t="str">
        <v>North</v>
      </c>
      <c r="L965" t="str">
        <v>Delhi</v>
      </c>
      <c r="M965" t="str">
        <v>Karol Bagh</v>
      </c>
      <c r="N965" t="str">
        <v>Clothing</v>
      </c>
      <c r="O965">
        <v>4</v>
      </c>
      <c r="P965">
        <v>2984.27</v>
      </c>
      <c r="Q965">
        <v>11937.08</v>
      </c>
    </row>
    <row r="966" spans="1:17">
      <c r="A966" s="4">
        <v>45197</v>
      </c>
      <c r="B966" t="s">
        <v>2041</v>
      </c>
      <c r="C966" t="s">
        <v>3054</v>
      </c>
      <c r="D966" t="s">
        <v>4236</v>
      </c>
      <c r="E966" t="s">
        <v>1516</v>
      </c>
      <c r="F966">
        <v>11</v>
      </c>
      <c r="G966">
        <v>146.47</v>
      </c>
      <c r="H966">
        <v>1611.17</v>
      </c>
      <c r="J966">
        <v>44972</v>
      </c>
      <c r="K966" t="str">
        <v>North</v>
      </c>
      <c r="L966" t="str">
        <v>Delhi</v>
      </c>
      <c r="M966" t="str">
        <v>Karol Bagh</v>
      </c>
      <c r="N966" t="str">
        <v>Clothing</v>
      </c>
      <c r="O966">
        <v>1</v>
      </c>
      <c r="P966">
        <v>2466.0100000000002</v>
      </c>
      <c r="Q966">
        <v>2466.0100000000002</v>
      </c>
    </row>
    <row r="967" spans="1:17">
      <c r="A967" s="4">
        <v>45136</v>
      </c>
      <c r="B967" t="s">
        <v>2039</v>
      </c>
      <c r="C967" t="s">
        <v>3053</v>
      </c>
      <c r="D967" t="s">
        <v>4238</v>
      </c>
      <c r="E967" t="s">
        <v>1516</v>
      </c>
      <c r="F967">
        <v>12</v>
      </c>
      <c r="G967">
        <v>283.86</v>
      </c>
      <c r="H967">
        <v>3406.32</v>
      </c>
      <c r="J967">
        <v>45129</v>
      </c>
      <c r="K967" t="str">
        <v>North</v>
      </c>
      <c r="L967" t="str">
        <v>Delhi</v>
      </c>
      <c r="M967" t="str">
        <v>New Delhi</v>
      </c>
      <c r="N967" t="str">
        <v>Clothing</v>
      </c>
      <c r="O967">
        <v>5</v>
      </c>
      <c r="P967">
        <v>2463.9499999999998</v>
      </c>
      <c r="Q967">
        <v>12319.75</v>
      </c>
    </row>
    <row r="968" spans="1:17">
      <c r="A968" s="4">
        <v>45066</v>
      </c>
      <c r="B968" t="s">
        <v>2039</v>
      </c>
      <c r="C968" t="s">
        <v>3053</v>
      </c>
      <c r="D968" t="s">
        <v>4232</v>
      </c>
      <c r="E968" t="s">
        <v>1514</v>
      </c>
      <c r="F968">
        <v>8</v>
      </c>
      <c r="G968">
        <v>4576.97</v>
      </c>
      <c r="H968">
        <v>36615.760000000002</v>
      </c>
      <c r="J968">
        <v>45135</v>
      </c>
      <c r="K968" t="str">
        <v>North</v>
      </c>
      <c r="L968" t="str">
        <v>Delhi</v>
      </c>
      <c r="M968" t="str">
        <v>Dwarka</v>
      </c>
      <c r="N968" t="str">
        <v>Clothing</v>
      </c>
      <c r="O968">
        <v>18</v>
      </c>
      <c r="P968">
        <v>276.35000000000002</v>
      </c>
      <c r="Q968">
        <v>4974.3</v>
      </c>
    </row>
    <row r="969" spans="1:17">
      <c r="A969" s="4">
        <v>45076</v>
      </c>
      <c r="B969" t="s">
        <v>2039</v>
      </c>
      <c r="C969" t="s">
        <v>3053</v>
      </c>
      <c r="D969" t="s">
        <v>4243</v>
      </c>
      <c r="E969" t="s">
        <v>1517</v>
      </c>
      <c r="F969">
        <v>4</v>
      </c>
      <c r="G969">
        <v>4368.46</v>
      </c>
      <c r="H969">
        <v>17473.84</v>
      </c>
      <c r="J969">
        <v>45082</v>
      </c>
      <c r="K969" t="str">
        <v>North</v>
      </c>
      <c r="L969" t="str">
        <v>Delhi</v>
      </c>
      <c r="M969" t="str">
        <v>Karol Bagh</v>
      </c>
      <c r="N969" t="str">
        <v>Electronics</v>
      </c>
      <c r="O969">
        <v>1</v>
      </c>
      <c r="P969">
        <v>1591.88</v>
      </c>
      <c r="Q969">
        <v>1591.88</v>
      </c>
    </row>
    <row r="970" spans="1:17">
      <c r="A970" s="4">
        <v>45011</v>
      </c>
      <c r="B970" t="s">
        <v>2041</v>
      </c>
      <c r="C970" t="s">
        <v>3056</v>
      </c>
      <c r="D970" t="s">
        <v>4240</v>
      </c>
      <c r="E970" t="s">
        <v>4235</v>
      </c>
      <c r="F970">
        <v>17</v>
      </c>
      <c r="G970">
        <v>4825.24</v>
      </c>
      <c r="H970">
        <v>82029.08</v>
      </c>
      <c r="J970">
        <v>44963</v>
      </c>
      <c r="K970" t="str">
        <v>North</v>
      </c>
      <c r="L970" t="str">
        <v>Delhi</v>
      </c>
      <c r="M970" t="str">
        <v>Karol Bagh</v>
      </c>
      <c r="N970" t="str">
        <v>Clothing</v>
      </c>
      <c r="O970">
        <v>6</v>
      </c>
      <c r="P970">
        <v>2772.51</v>
      </c>
      <c r="Q970">
        <v>16635.060000000001</v>
      </c>
    </row>
    <row r="971" spans="1:17">
      <c r="A971" s="4">
        <v>45025</v>
      </c>
      <c r="B971" t="s">
        <v>2039</v>
      </c>
      <c r="C971" t="s">
        <v>3052</v>
      </c>
      <c r="D971" t="s">
        <v>4244</v>
      </c>
      <c r="E971" t="s">
        <v>1514</v>
      </c>
      <c r="F971">
        <v>18</v>
      </c>
      <c r="G971">
        <v>3982.89</v>
      </c>
      <c r="H971">
        <v>71692.02</v>
      </c>
      <c r="J971">
        <v>45052</v>
      </c>
      <c r="K971" t="str">
        <v>North</v>
      </c>
      <c r="L971" t="str">
        <v>Delhi</v>
      </c>
      <c r="M971" t="str">
        <v>New Delhi</v>
      </c>
      <c r="N971" t="str">
        <v>Stationery</v>
      </c>
      <c r="O971">
        <v>18</v>
      </c>
      <c r="P971">
        <v>4861.3100000000004</v>
      </c>
      <c r="Q971">
        <v>87503.58</v>
      </c>
    </row>
    <row r="972" spans="1:17">
      <c r="A972" s="4">
        <v>44954</v>
      </c>
      <c r="B972" t="s">
        <v>2042</v>
      </c>
      <c r="C972" t="s">
        <v>3055</v>
      </c>
      <c r="D972" t="s">
        <v>4246</v>
      </c>
      <c r="E972" t="s">
        <v>1516</v>
      </c>
      <c r="F972">
        <v>4</v>
      </c>
      <c r="G972">
        <v>2169.61</v>
      </c>
      <c r="H972">
        <v>8678.44</v>
      </c>
      <c r="J972">
        <v>45238</v>
      </c>
      <c r="K972" t="str">
        <v>North</v>
      </c>
      <c r="L972" t="str">
        <v>Delhi</v>
      </c>
      <c r="M972" t="str">
        <v>New Delhi</v>
      </c>
      <c r="N972" t="str">
        <v>Electronics</v>
      </c>
      <c r="O972">
        <v>17</v>
      </c>
      <c r="P972">
        <v>2216.38</v>
      </c>
      <c r="Q972">
        <v>37678.46</v>
      </c>
    </row>
    <row r="973" spans="1:17">
      <c r="A973" s="4">
        <v>45274</v>
      </c>
      <c r="B973" t="s">
        <v>2042</v>
      </c>
      <c r="C973" t="s">
        <v>3055</v>
      </c>
      <c r="D973" t="s">
        <v>4247</v>
      </c>
      <c r="E973" t="s">
        <v>1514</v>
      </c>
      <c r="F973">
        <v>18</v>
      </c>
      <c r="G973">
        <v>1601.74</v>
      </c>
      <c r="H973">
        <v>28831.32</v>
      </c>
      <c r="J973">
        <v>45168</v>
      </c>
      <c r="K973" t="str">
        <v>North</v>
      </c>
      <c r="L973" t="str">
        <v>Delhi</v>
      </c>
      <c r="M973" t="str">
        <v>New Delhi</v>
      </c>
      <c r="N973" t="str">
        <v>Groceries</v>
      </c>
      <c r="O973">
        <v>18</v>
      </c>
      <c r="P973">
        <v>448.42</v>
      </c>
      <c r="Q973">
        <v>8071.56</v>
      </c>
    </row>
    <row r="974" spans="1:17">
      <c r="A974" s="4">
        <v>44942</v>
      </c>
      <c r="B974" t="s">
        <v>2042</v>
      </c>
      <c r="C974" t="s">
        <v>3055</v>
      </c>
      <c r="D974" t="s">
        <v>4246</v>
      </c>
      <c r="E974" t="s">
        <v>1518</v>
      </c>
      <c r="F974">
        <v>8</v>
      </c>
      <c r="G974">
        <v>4334.41</v>
      </c>
      <c r="H974">
        <v>34675.279999999999</v>
      </c>
      <c r="J974">
        <v>45205</v>
      </c>
      <c r="K974" t="str">
        <v>North</v>
      </c>
      <c r="L974" t="str">
        <v>Delhi</v>
      </c>
      <c r="M974" t="str">
        <v>New Delhi</v>
      </c>
      <c r="N974" t="str">
        <v>Electronics</v>
      </c>
      <c r="O974">
        <v>4</v>
      </c>
      <c r="P974">
        <v>1147.06</v>
      </c>
      <c r="Q974">
        <v>4588.24</v>
      </c>
    </row>
    <row r="975" spans="1:17">
      <c r="A975" s="4">
        <v>45193</v>
      </c>
      <c r="B975" t="s">
        <v>2041</v>
      </c>
      <c r="C975" t="s">
        <v>3054</v>
      </c>
      <c r="D975" t="s">
        <v>4236</v>
      </c>
      <c r="E975" t="s">
        <v>1514</v>
      </c>
      <c r="F975">
        <v>17</v>
      </c>
      <c r="G975">
        <v>3933.92</v>
      </c>
      <c r="H975">
        <v>66876.639999999999</v>
      </c>
      <c r="J975">
        <v>45121</v>
      </c>
      <c r="K975" t="str">
        <v>North</v>
      </c>
      <c r="L975" t="str">
        <v>Delhi</v>
      </c>
      <c r="M975" t="str">
        <v>New Delhi</v>
      </c>
      <c r="N975" t="str">
        <v>Electronics</v>
      </c>
      <c r="O975">
        <v>16</v>
      </c>
      <c r="P975">
        <v>1192.3800000000001</v>
      </c>
      <c r="Q975">
        <v>19078.080000000002</v>
      </c>
    </row>
    <row r="976" spans="1:17">
      <c r="A976" s="4">
        <v>45019</v>
      </c>
      <c r="B976" t="s">
        <v>2041</v>
      </c>
      <c r="C976" t="s">
        <v>3056</v>
      </c>
      <c r="D976" t="s">
        <v>4240</v>
      </c>
      <c r="E976" t="s">
        <v>4235</v>
      </c>
      <c r="F976">
        <v>6</v>
      </c>
      <c r="G976">
        <v>3466.7</v>
      </c>
      <c r="H976">
        <v>20800.2</v>
      </c>
      <c r="J976">
        <v>45112</v>
      </c>
      <c r="K976" t="str">
        <v>North</v>
      </c>
      <c r="L976" t="str">
        <v>Delhi</v>
      </c>
      <c r="M976" t="str">
        <v>New Delhi</v>
      </c>
      <c r="N976" t="str">
        <v>Stationery</v>
      </c>
      <c r="O976">
        <v>14</v>
      </c>
      <c r="P976">
        <v>564.63</v>
      </c>
      <c r="Q976">
        <v>7904.82</v>
      </c>
    </row>
    <row r="977" spans="1:17">
      <c r="A977" s="4">
        <v>45000</v>
      </c>
      <c r="B977" t="s">
        <v>2039</v>
      </c>
      <c r="C977" t="s">
        <v>3052</v>
      </c>
      <c r="D977" t="s">
        <v>4241</v>
      </c>
      <c r="E977" t="s">
        <v>1514</v>
      </c>
      <c r="F977">
        <v>3</v>
      </c>
      <c r="G977">
        <v>4083.59</v>
      </c>
      <c r="H977">
        <v>12250.77</v>
      </c>
      <c r="J977">
        <v>45090</v>
      </c>
      <c r="K977" t="str">
        <v>North</v>
      </c>
      <c r="L977" t="str">
        <v>Delhi</v>
      </c>
      <c r="M977" t="str">
        <v>Karol Bagh</v>
      </c>
      <c r="N977" t="str">
        <v>Groceries</v>
      </c>
      <c r="O977">
        <v>5</v>
      </c>
      <c r="P977">
        <v>1412.08</v>
      </c>
      <c r="Q977">
        <v>7060.4</v>
      </c>
    </row>
    <row r="978" spans="1:17">
      <c r="A978" s="4">
        <v>45071</v>
      </c>
      <c r="B978" t="s">
        <v>2041</v>
      </c>
      <c r="C978" t="s">
        <v>3054</v>
      </c>
      <c r="D978" t="s">
        <v>4236</v>
      </c>
      <c r="E978" t="s">
        <v>1518</v>
      </c>
      <c r="F978">
        <v>14</v>
      </c>
      <c r="G978">
        <v>1972.22</v>
      </c>
      <c r="H978">
        <v>27611.08</v>
      </c>
      <c r="J978">
        <v>45008</v>
      </c>
      <c r="K978" t="str">
        <v>North</v>
      </c>
      <c r="L978" t="str">
        <v>Delhi</v>
      </c>
      <c r="M978" t="str">
        <v>New Delhi</v>
      </c>
      <c r="N978" t="str">
        <v>Clothing</v>
      </c>
      <c r="O978">
        <v>2</v>
      </c>
      <c r="P978">
        <v>233.75</v>
      </c>
      <c r="Q978">
        <v>467.5</v>
      </c>
    </row>
    <row r="979" spans="1:17">
      <c r="A979" s="4">
        <v>45281</v>
      </c>
      <c r="B979" t="s">
        <v>2041</v>
      </c>
      <c r="C979" t="s">
        <v>3056</v>
      </c>
      <c r="D979" t="s">
        <v>4245</v>
      </c>
      <c r="E979" t="s">
        <v>1517</v>
      </c>
      <c r="F979">
        <v>4</v>
      </c>
      <c r="G979">
        <v>722.05</v>
      </c>
      <c r="H979">
        <v>2888.2</v>
      </c>
      <c r="J979">
        <v>45108</v>
      </c>
      <c r="K979" t="str">
        <v>North</v>
      </c>
      <c r="L979" t="str">
        <v>Delhi</v>
      </c>
      <c r="M979" t="str">
        <v>Dwarka</v>
      </c>
      <c r="N979" t="str">
        <v>Furniture</v>
      </c>
      <c r="O979">
        <v>14</v>
      </c>
      <c r="P979">
        <v>2429.23</v>
      </c>
      <c r="Q979">
        <v>34009.22</v>
      </c>
    </row>
    <row r="980" spans="1:17">
      <c r="A980" s="4">
        <v>44972</v>
      </c>
      <c r="B980" t="s">
        <v>2042</v>
      </c>
      <c r="C980" t="s">
        <v>3055</v>
      </c>
      <c r="D980" t="s">
        <v>4246</v>
      </c>
      <c r="E980" t="s">
        <v>1517</v>
      </c>
      <c r="F980">
        <v>7</v>
      </c>
      <c r="G980">
        <v>4803.62</v>
      </c>
      <c r="H980">
        <v>33625.339999999997</v>
      </c>
      <c r="J980">
        <v>45128</v>
      </c>
      <c r="K980" t="str">
        <v>North</v>
      </c>
      <c r="L980" t="str">
        <v>Delhi</v>
      </c>
      <c r="M980" t="str">
        <v>Dwarka</v>
      </c>
      <c r="N980" t="str">
        <v>Groceries</v>
      </c>
      <c r="O980">
        <v>6</v>
      </c>
      <c r="P980">
        <v>1366.98</v>
      </c>
      <c r="Q980">
        <v>8201.8799999999992</v>
      </c>
    </row>
    <row r="981" spans="1:17">
      <c r="A981" s="4">
        <v>45156</v>
      </c>
      <c r="B981" t="s">
        <v>2041</v>
      </c>
      <c r="C981" t="s">
        <v>3054</v>
      </c>
      <c r="D981" t="s">
        <v>4234</v>
      </c>
      <c r="E981" t="s">
        <v>4235</v>
      </c>
      <c r="F981">
        <v>1</v>
      </c>
      <c r="G981">
        <v>1094.8800000000001</v>
      </c>
      <c r="H981">
        <v>1094.8800000000001</v>
      </c>
      <c r="J981">
        <v>45186</v>
      </c>
      <c r="K981" t="str">
        <v>North</v>
      </c>
      <c r="L981" t="str">
        <v>Delhi</v>
      </c>
      <c r="M981" t="str">
        <v>New Delhi</v>
      </c>
      <c r="N981" t="str">
        <v>Clothing</v>
      </c>
      <c r="O981">
        <v>7</v>
      </c>
      <c r="P981">
        <v>3063.53</v>
      </c>
      <c r="Q981">
        <v>21444.71</v>
      </c>
    </row>
    <row r="982" spans="1:17">
      <c r="A982" s="4">
        <v>44988</v>
      </c>
      <c r="B982" t="s">
        <v>2041</v>
      </c>
      <c r="C982" t="s">
        <v>3054</v>
      </c>
      <c r="D982" t="s">
        <v>4234</v>
      </c>
      <c r="E982" t="s">
        <v>1516</v>
      </c>
      <c r="F982">
        <v>16</v>
      </c>
      <c r="G982">
        <v>2640.08</v>
      </c>
      <c r="H982">
        <v>42241.279999999999</v>
      </c>
      <c r="J982">
        <v>45107</v>
      </c>
      <c r="K982" t="str">
        <v>North</v>
      </c>
      <c r="L982" t="str">
        <v>Delhi</v>
      </c>
      <c r="M982" t="str">
        <v>Dwarka</v>
      </c>
      <c r="N982" t="str">
        <v>Electronics</v>
      </c>
      <c r="O982">
        <v>12</v>
      </c>
      <c r="P982">
        <v>3981.34</v>
      </c>
      <c r="Q982">
        <v>47776.08</v>
      </c>
    </row>
    <row r="983" spans="1:17">
      <c r="A983" s="4">
        <v>45189</v>
      </c>
      <c r="B983" t="s">
        <v>2041</v>
      </c>
      <c r="C983" t="s">
        <v>3056</v>
      </c>
      <c r="D983" t="s">
        <v>4233</v>
      </c>
      <c r="E983" t="s">
        <v>4235</v>
      </c>
      <c r="F983">
        <v>15</v>
      </c>
      <c r="G983">
        <v>1259.1600000000001</v>
      </c>
      <c r="H983">
        <v>18887.400000000001</v>
      </c>
      <c r="J983">
        <v>44958</v>
      </c>
      <c r="K983" t="str">
        <v>North</v>
      </c>
      <c r="L983" t="str">
        <v>Delhi</v>
      </c>
      <c r="M983" t="str">
        <v>New Delhi</v>
      </c>
      <c r="N983" t="str">
        <v>Clothing</v>
      </c>
      <c r="O983">
        <v>10</v>
      </c>
      <c r="P983">
        <v>4298.32</v>
      </c>
      <c r="Q983">
        <v>42983.199999999997</v>
      </c>
    </row>
    <row r="984" spans="1:17">
      <c r="A984" s="4">
        <v>45214</v>
      </c>
      <c r="B984" t="s">
        <v>2041</v>
      </c>
      <c r="C984" t="s">
        <v>3054</v>
      </c>
      <c r="D984" t="s">
        <v>4239</v>
      </c>
      <c r="E984" t="s">
        <v>4235</v>
      </c>
      <c r="F984">
        <v>20</v>
      </c>
      <c r="G984">
        <v>2487.65</v>
      </c>
      <c r="H984">
        <v>49753</v>
      </c>
      <c r="J984">
        <v>45092</v>
      </c>
      <c r="K984" t="str">
        <v>North</v>
      </c>
      <c r="L984" t="str">
        <v>Delhi</v>
      </c>
      <c r="M984" t="str">
        <v>New Delhi</v>
      </c>
      <c r="N984" t="str">
        <v>Furniture</v>
      </c>
      <c r="O984">
        <v>15</v>
      </c>
      <c r="P984">
        <v>3218.59</v>
      </c>
      <c r="Q984">
        <v>48278.85</v>
      </c>
    </row>
    <row r="985" spans="1:17">
      <c r="A985" s="4">
        <v>44956</v>
      </c>
      <c r="B985" t="s">
        <v>2039</v>
      </c>
      <c r="C985" t="s">
        <v>3052</v>
      </c>
      <c r="D985" t="s">
        <v>4244</v>
      </c>
      <c r="E985" t="s">
        <v>1516</v>
      </c>
      <c r="F985">
        <v>3</v>
      </c>
      <c r="G985">
        <v>4678.38</v>
      </c>
      <c r="H985">
        <v>14035.14</v>
      </c>
      <c r="J985">
        <v>45168</v>
      </c>
      <c r="K985" t="str">
        <v>North</v>
      </c>
      <c r="L985" t="str">
        <v>Delhi</v>
      </c>
      <c r="M985" t="str">
        <v>New Delhi</v>
      </c>
      <c r="N985" t="str">
        <v>Groceries</v>
      </c>
      <c r="O985">
        <v>5</v>
      </c>
      <c r="P985">
        <v>334.29</v>
      </c>
      <c r="Q985">
        <v>1671.45</v>
      </c>
    </row>
    <row r="986" spans="1:17">
      <c r="A986" s="4">
        <v>45095</v>
      </c>
      <c r="B986" t="s">
        <v>2041</v>
      </c>
      <c r="C986" t="s">
        <v>3054</v>
      </c>
      <c r="D986" t="s">
        <v>4236</v>
      </c>
      <c r="E986" t="s">
        <v>1514</v>
      </c>
      <c r="F986">
        <v>8</v>
      </c>
      <c r="G986">
        <v>308.68</v>
      </c>
      <c r="H986">
        <v>2469.44</v>
      </c>
      <c r="J986">
        <v>45024</v>
      </c>
      <c r="K986" t="str">
        <v>North</v>
      </c>
      <c r="L986" t="str">
        <v>Delhi</v>
      </c>
      <c r="M986" t="str">
        <v>Dwarka</v>
      </c>
      <c r="N986" t="str">
        <v>Groceries</v>
      </c>
      <c r="O986">
        <v>6</v>
      </c>
      <c r="P986">
        <v>4939.09</v>
      </c>
      <c r="Q986">
        <v>29634.54</v>
      </c>
    </row>
    <row r="987" spans="1:17">
      <c r="A987" s="4">
        <v>45113</v>
      </c>
      <c r="B987" t="s">
        <v>2039</v>
      </c>
      <c r="C987" t="s">
        <v>3052</v>
      </c>
      <c r="D987" t="s">
        <v>4241</v>
      </c>
      <c r="E987" t="s">
        <v>1517</v>
      </c>
      <c r="F987">
        <v>19</v>
      </c>
      <c r="G987">
        <v>4348.7299999999996</v>
      </c>
      <c r="H987">
        <v>82625.87</v>
      </c>
      <c r="J987">
        <v>45003</v>
      </c>
      <c r="K987" t="str">
        <v>North</v>
      </c>
      <c r="L987" t="str">
        <v>Delhi</v>
      </c>
      <c r="M987" t="str">
        <v>New Delhi</v>
      </c>
      <c r="N987" t="str">
        <v>Clothing</v>
      </c>
      <c r="O987">
        <v>6</v>
      </c>
      <c r="P987">
        <v>4984.92</v>
      </c>
      <c r="Q987">
        <v>29909.52</v>
      </c>
    </row>
    <row r="988" spans="1:17">
      <c r="A988" s="4">
        <v>45244</v>
      </c>
      <c r="B988" t="s">
        <v>2039</v>
      </c>
      <c r="C988" t="s">
        <v>3052</v>
      </c>
      <c r="D988" t="s">
        <v>4242</v>
      </c>
      <c r="E988" t="s">
        <v>1516</v>
      </c>
      <c r="F988">
        <v>8</v>
      </c>
      <c r="G988">
        <v>758.58</v>
      </c>
      <c r="H988">
        <v>6068.64</v>
      </c>
      <c r="J988">
        <v>45243</v>
      </c>
      <c r="K988" t="str">
        <v>North</v>
      </c>
      <c r="L988" t="str">
        <v>Delhi</v>
      </c>
      <c r="M988" t="str">
        <v>Karol Bagh</v>
      </c>
      <c r="N988" t="str">
        <v>Furniture</v>
      </c>
      <c r="O988">
        <v>19</v>
      </c>
      <c r="P988">
        <v>2532.7800000000002</v>
      </c>
      <c r="Q988">
        <v>48122.82</v>
      </c>
    </row>
    <row r="989" spans="1:17">
      <c r="A989" s="4">
        <v>45084</v>
      </c>
      <c r="B989" t="s">
        <v>2041</v>
      </c>
      <c r="C989" t="s">
        <v>3054</v>
      </c>
      <c r="D989" t="s">
        <v>4234</v>
      </c>
      <c r="E989" t="s">
        <v>1516</v>
      </c>
      <c r="F989">
        <v>13</v>
      </c>
      <c r="G989">
        <v>857.86</v>
      </c>
      <c r="H989">
        <v>11152.18</v>
      </c>
      <c r="J989">
        <v>45032</v>
      </c>
      <c r="K989" t="str">
        <v>North</v>
      </c>
      <c r="L989" t="str">
        <v>Delhi</v>
      </c>
      <c r="M989" t="str">
        <v>Dwarka</v>
      </c>
      <c r="N989" t="str">
        <v>Clothing</v>
      </c>
      <c r="O989">
        <v>2</v>
      </c>
      <c r="P989">
        <v>528.62</v>
      </c>
      <c r="Q989">
        <v>1057.24</v>
      </c>
    </row>
    <row r="990" spans="1:17">
      <c r="A990" s="4">
        <v>44944</v>
      </c>
      <c r="B990" t="s">
        <v>2039</v>
      </c>
      <c r="C990" t="s">
        <v>3052</v>
      </c>
      <c r="D990" t="s">
        <v>4242</v>
      </c>
      <c r="E990" t="s">
        <v>1517</v>
      </c>
      <c r="F990">
        <v>16</v>
      </c>
      <c r="G990">
        <v>4614.01</v>
      </c>
      <c r="H990">
        <v>73824.160000000003</v>
      </c>
      <c r="J990">
        <v>45000</v>
      </c>
      <c r="K990" t="str">
        <v>North</v>
      </c>
      <c r="L990" t="str">
        <v>Delhi</v>
      </c>
      <c r="M990" t="str">
        <v>Karol Bagh</v>
      </c>
      <c r="N990" t="str">
        <v>Stationery</v>
      </c>
      <c r="O990">
        <v>19</v>
      </c>
      <c r="P990">
        <v>1093.8900000000001</v>
      </c>
      <c r="Q990">
        <v>20783.91</v>
      </c>
    </row>
    <row r="991" spans="1:17">
      <c r="A991" s="4">
        <v>45019</v>
      </c>
      <c r="B991" t="s">
        <v>2041</v>
      </c>
      <c r="C991" t="s">
        <v>3056</v>
      </c>
      <c r="D991" t="s">
        <v>4240</v>
      </c>
      <c r="E991" t="s">
        <v>1517</v>
      </c>
      <c r="F991">
        <v>14</v>
      </c>
      <c r="G991">
        <v>1658.39</v>
      </c>
      <c r="H991">
        <v>23217.46</v>
      </c>
      <c r="J991">
        <v>44979</v>
      </c>
      <c r="K991" t="str">
        <v>North</v>
      </c>
      <c r="L991" t="str">
        <v>Delhi</v>
      </c>
      <c r="M991" t="str">
        <v>Karol Bagh</v>
      </c>
      <c r="N991" t="str">
        <v>Stationery</v>
      </c>
      <c r="O991">
        <v>1</v>
      </c>
      <c r="P991">
        <v>4511.88</v>
      </c>
      <c r="Q991">
        <v>4511.88</v>
      </c>
    </row>
    <row r="992" spans="1:17">
      <c r="A992" s="4">
        <v>45246</v>
      </c>
      <c r="B992" t="s">
        <v>2039</v>
      </c>
      <c r="C992" t="s">
        <v>3053</v>
      </c>
      <c r="D992" t="s">
        <v>4238</v>
      </c>
      <c r="E992" t="s">
        <v>1518</v>
      </c>
      <c r="F992">
        <v>12</v>
      </c>
      <c r="G992">
        <v>3028.88</v>
      </c>
      <c r="H992">
        <v>36346.559999999998</v>
      </c>
      <c r="J992">
        <v>45044</v>
      </c>
      <c r="K992" t="str">
        <v>North</v>
      </c>
      <c r="L992" t="str">
        <v>Delhi</v>
      </c>
      <c r="M992" t="str">
        <v>Dwarka</v>
      </c>
      <c r="N992" t="str">
        <v>Groceries</v>
      </c>
      <c r="O992">
        <v>5</v>
      </c>
      <c r="P992">
        <v>438.69</v>
      </c>
      <c r="Q992">
        <v>2193.4499999999998</v>
      </c>
    </row>
    <row r="993" spans="1:17">
      <c r="A993" s="4">
        <v>45235</v>
      </c>
      <c r="B993" t="s">
        <v>2042</v>
      </c>
      <c r="C993" t="s">
        <v>3055</v>
      </c>
      <c r="D993" t="s">
        <v>4246</v>
      </c>
      <c r="E993" t="s">
        <v>1518</v>
      </c>
      <c r="F993">
        <v>7</v>
      </c>
      <c r="G993">
        <v>1501.06</v>
      </c>
      <c r="H993">
        <v>10507.42</v>
      </c>
      <c r="J993">
        <v>45203</v>
      </c>
      <c r="K993" t="str">
        <v>North</v>
      </c>
      <c r="L993" t="str">
        <v>Delhi</v>
      </c>
      <c r="M993" t="str">
        <v>Dwarka</v>
      </c>
      <c r="N993" t="str">
        <v>Groceries</v>
      </c>
      <c r="O993">
        <v>7</v>
      </c>
      <c r="P993">
        <v>2227.0700000000002</v>
      </c>
      <c r="Q993">
        <v>15589.49</v>
      </c>
    </row>
    <row r="994" spans="1:17">
      <c r="A994" s="4">
        <v>44980</v>
      </c>
      <c r="B994" t="s">
        <v>2042</v>
      </c>
      <c r="C994" t="s">
        <v>3055</v>
      </c>
      <c r="D994" t="s">
        <v>4237</v>
      </c>
      <c r="E994" t="s">
        <v>1517</v>
      </c>
      <c r="F994">
        <v>5</v>
      </c>
      <c r="G994">
        <v>3404.87</v>
      </c>
      <c r="H994">
        <v>17024.349999999999</v>
      </c>
      <c r="J994">
        <v>44969</v>
      </c>
      <c r="K994" t="str">
        <v>North</v>
      </c>
      <c r="L994" t="str">
        <v>Delhi</v>
      </c>
      <c r="M994" t="str">
        <v>Karol Bagh</v>
      </c>
      <c r="N994" t="str">
        <v>Groceries</v>
      </c>
      <c r="O994">
        <v>9</v>
      </c>
      <c r="P994">
        <v>593.01</v>
      </c>
      <c r="Q994">
        <v>5337.09</v>
      </c>
    </row>
    <row r="995" spans="1:17">
      <c r="A995" s="4">
        <v>44963</v>
      </c>
      <c r="B995" t="s">
        <v>2041</v>
      </c>
      <c r="C995" t="s">
        <v>3056</v>
      </c>
      <c r="D995" t="s">
        <v>4245</v>
      </c>
      <c r="E995" t="s">
        <v>1518</v>
      </c>
      <c r="F995">
        <v>8</v>
      </c>
      <c r="G995">
        <v>2112.66</v>
      </c>
      <c r="H995">
        <v>16901.28</v>
      </c>
      <c r="J995">
        <v>45184</v>
      </c>
      <c r="K995" t="str">
        <v>North</v>
      </c>
      <c r="L995" t="str">
        <v>Delhi</v>
      </c>
      <c r="M995" t="str">
        <v>Karol Bagh</v>
      </c>
      <c r="N995" t="str">
        <v>Groceries</v>
      </c>
      <c r="O995">
        <v>1</v>
      </c>
      <c r="P995">
        <v>1981.82</v>
      </c>
      <c r="Q995">
        <v>1981.82</v>
      </c>
    </row>
    <row r="996" spans="1:17">
      <c r="A996" s="4">
        <v>45231</v>
      </c>
      <c r="B996" t="s">
        <v>2041</v>
      </c>
      <c r="C996" t="s">
        <v>3054</v>
      </c>
      <c r="D996" t="s">
        <v>4234</v>
      </c>
      <c r="E996" t="s">
        <v>1516</v>
      </c>
      <c r="F996">
        <v>1</v>
      </c>
      <c r="G996">
        <v>1520.97</v>
      </c>
      <c r="H996">
        <v>1520.97</v>
      </c>
      <c r="J996">
        <v>44954</v>
      </c>
      <c r="K996" t="str">
        <v>North</v>
      </c>
      <c r="L996" t="str">
        <v>Delhi</v>
      </c>
      <c r="M996" t="str">
        <v>Karol Bagh</v>
      </c>
      <c r="N996" t="str">
        <v>Clothing</v>
      </c>
      <c r="O996">
        <v>4</v>
      </c>
      <c r="P996">
        <v>2169.61</v>
      </c>
      <c r="Q996">
        <v>8678.44</v>
      </c>
    </row>
    <row r="997" spans="1:17">
      <c r="A997" s="4">
        <v>45240</v>
      </c>
      <c r="B997" t="s">
        <v>2039</v>
      </c>
      <c r="C997" t="s">
        <v>3052</v>
      </c>
      <c r="D997" t="s">
        <v>4241</v>
      </c>
      <c r="E997" t="s">
        <v>1517</v>
      </c>
      <c r="F997">
        <v>5</v>
      </c>
      <c r="G997">
        <v>172.99</v>
      </c>
      <c r="H997">
        <v>864.95</v>
      </c>
      <c r="J997">
        <v>45274</v>
      </c>
      <c r="K997" t="str">
        <v>North</v>
      </c>
      <c r="L997" t="str">
        <v>Delhi</v>
      </c>
      <c r="M997" t="str">
        <v>Dwarka</v>
      </c>
      <c r="N997" t="str">
        <v>Electronics</v>
      </c>
      <c r="O997">
        <v>18</v>
      </c>
      <c r="P997">
        <v>1601.74</v>
      </c>
      <c r="Q997">
        <v>28831.32</v>
      </c>
    </row>
    <row r="998" spans="1:17">
      <c r="A998" s="4">
        <v>45201</v>
      </c>
      <c r="B998" t="s">
        <v>2041</v>
      </c>
      <c r="C998" t="s">
        <v>3056</v>
      </c>
      <c r="D998" t="s">
        <v>4240</v>
      </c>
      <c r="E998" t="s">
        <v>1518</v>
      </c>
      <c r="F998">
        <v>9</v>
      </c>
      <c r="G998">
        <v>4781.72</v>
      </c>
      <c r="H998">
        <v>43035.48</v>
      </c>
      <c r="J998">
        <v>44942</v>
      </c>
      <c r="K998" t="str">
        <v>North</v>
      </c>
      <c r="L998" t="str">
        <v>Delhi</v>
      </c>
      <c r="M998" t="str">
        <v>Karol Bagh</v>
      </c>
      <c r="N998" t="str">
        <v>Stationery</v>
      </c>
      <c r="O998">
        <v>8</v>
      </c>
      <c r="P998">
        <v>4334.41</v>
      </c>
      <c r="Q998">
        <v>34675.279999999999</v>
      </c>
    </row>
    <row r="999" spans="1:17">
      <c r="A999" s="4">
        <v>45012</v>
      </c>
      <c r="B999" t="s">
        <v>2041</v>
      </c>
      <c r="C999" t="s">
        <v>3056</v>
      </c>
      <c r="D999" t="s">
        <v>4245</v>
      </c>
      <c r="E999" t="s">
        <v>1516</v>
      </c>
      <c r="F999">
        <v>6</v>
      </c>
      <c r="G999">
        <v>4894.41</v>
      </c>
      <c r="H999">
        <v>29366.46</v>
      </c>
      <c r="J999">
        <v>44972</v>
      </c>
      <c r="K999" t="str">
        <v>North</v>
      </c>
      <c r="L999" t="str">
        <v>Delhi</v>
      </c>
      <c r="M999" t="str">
        <v>Karol Bagh</v>
      </c>
      <c r="N999" t="str">
        <v>Furniture</v>
      </c>
      <c r="O999">
        <v>7</v>
      </c>
      <c r="P999">
        <v>4803.62</v>
      </c>
      <c r="Q999">
        <v>33625.339999999997</v>
      </c>
    </row>
    <row r="1000" spans="1:17">
      <c r="A1000" s="4">
        <v>44987</v>
      </c>
      <c r="B1000" t="s">
        <v>2039</v>
      </c>
      <c r="C1000" t="s">
        <v>3052</v>
      </c>
      <c r="D1000" t="s">
        <v>4241</v>
      </c>
      <c r="E1000" t="s">
        <v>4235</v>
      </c>
      <c r="F1000">
        <v>19</v>
      </c>
      <c r="G1000">
        <v>1199.24</v>
      </c>
      <c r="H1000">
        <v>22785.56</v>
      </c>
      <c r="J1000">
        <v>45235</v>
      </c>
      <c r="K1000" t="str">
        <v>North</v>
      </c>
      <c r="L1000" t="str">
        <v>Delhi</v>
      </c>
      <c r="M1000" t="str">
        <v>Karol Bagh</v>
      </c>
      <c r="N1000" t="str">
        <v>Stationery</v>
      </c>
      <c r="O1000">
        <v>7</v>
      </c>
      <c r="P1000">
        <v>1501.06</v>
      </c>
      <c r="Q1000">
        <v>10507.42</v>
      </c>
    </row>
    <row r="1001" spans="1:17">
      <c r="A1001" s="4">
        <v>45140</v>
      </c>
      <c r="B1001" t="s">
        <v>2041</v>
      </c>
      <c r="C1001" t="s">
        <v>3056</v>
      </c>
      <c r="D1001" t="s">
        <v>4245</v>
      </c>
      <c r="E1001" t="s">
        <v>4235</v>
      </c>
      <c r="F1001">
        <v>16</v>
      </c>
      <c r="G1001">
        <v>317.82</v>
      </c>
      <c r="H1001">
        <v>5085.12</v>
      </c>
      <c r="J1001">
        <v>44980</v>
      </c>
      <c r="K1001" t="str">
        <v>North</v>
      </c>
      <c r="L1001" t="str">
        <v>Delhi</v>
      </c>
      <c r="M1001" t="str">
        <v>New Delhi</v>
      </c>
      <c r="N1001" t="str">
        <v>Furniture</v>
      </c>
      <c r="O1001">
        <v>5</v>
      </c>
      <c r="P1001">
        <v>3404.87</v>
      </c>
      <c r="Q1001">
        <v>17024.349999999999</v>
      </c>
    </row>
  </sheetData>
  <autoFilter ref="S1:Z73" xr:uid="{E2B8A60C-274D-4FF6-AA97-6C912E6FA81F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F145-1706-4F07-B859-82C23B37F9E2}">
  <sheetPr codeName="Sheet15"/>
  <dimension ref="A1:AI1003"/>
  <sheetViews>
    <sheetView workbookViewId="0">
      <selection activeCell="N18" sqref="N18"/>
    </sheetView>
  </sheetViews>
  <sheetFormatPr defaultRowHeight="14.4"/>
  <cols>
    <col min="1" max="1" width="13.44140625" customWidth="1"/>
    <col min="2" max="2" width="6.5546875" bestFit="1" customWidth="1"/>
    <col min="3" max="3" width="11.44140625" bestFit="1" customWidth="1"/>
    <col min="4" max="4" width="10.6640625" bestFit="1" customWidth="1"/>
    <col min="5" max="5" width="9.88671875" bestFit="1" customWidth="1"/>
    <col min="6" max="6" width="10.6640625" customWidth="1"/>
    <col min="7" max="8" width="12" bestFit="1" customWidth="1"/>
    <col min="10" max="10" width="10.33203125" bestFit="1" customWidth="1"/>
    <col min="15" max="15" width="5.5546875" customWidth="1"/>
    <col min="19" max="19" width="10.33203125" bestFit="1" customWidth="1"/>
    <col min="28" max="28" width="11.44140625" bestFit="1" customWidth="1"/>
  </cols>
  <sheetData>
    <row r="1" spans="1:35" ht="15.6">
      <c r="A1" s="22" t="s">
        <v>4254</v>
      </c>
      <c r="F1" s="34" t="s">
        <v>4250</v>
      </c>
    </row>
    <row r="2" spans="1:35">
      <c r="J2" s="34" t="s">
        <v>4251</v>
      </c>
      <c r="S2" s="34" t="s">
        <v>4252</v>
      </c>
      <c r="AB2" s="34" t="s">
        <v>4253</v>
      </c>
    </row>
    <row r="3" spans="1:35">
      <c r="A3" s="31" t="s">
        <v>4227</v>
      </c>
      <c r="B3" s="32" t="s">
        <v>2037</v>
      </c>
      <c r="C3" s="32" t="s">
        <v>3047</v>
      </c>
      <c r="D3" s="32" t="s">
        <v>3048</v>
      </c>
      <c r="E3" s="32" t="s">
        <v>4228</v>
      </c>
      <c r="F3" s="32" t="s">
        <v>4229</v>
      </c>
      <c r="G3" s="32" t="s">
        <v>4230</v>
      </c>
      <c r="H3" s="32" t="s">
        <v>4231</v>
      </c>
      <c r="AB3" s="21" t="s">
        <v>4255</v>
      </c>
    </row>
    <row r="4" spans="1:35">
      <c r="A4" s="4">
        <v>45241</v>
      </c>
      <c r="B4" t="s">
        <v>2039</v>
      </c>
      <c r="C4" t="s">
        <v>3053</v>
      </c>
      <c r="D4" t="s">
        <v>4232</v>
      </c>
      <c r="E4" t="s">
        <v>1518</v>
      </c>
      <c r="F4">
        <v>3</v>
      </c>
      <c r="G4">
        <v>4210.7700000000004</v>
      </c>
      <c r="H4">
        <v>12632.31</v>
      </c>
      <c r="J4" s="35" cm="1">
        <f t="array" ref="J4:Q75">_xlfn._xlws.FILTER(A4:H1003,D4:D1003="Mumbai")</f>
        <v>45241</v>
      </c>
      <c r="K4" t="str">
        <v>West</v>
      </c>
      <c r="L4" t="str">
        <v>Maharashtra</v>
      </c>
      <c r="M4" t="str">
        <v>Mumbai</v>
      </c>
      <c r="N4" t="str">
        <v>Stationery</v>
      </c>
      <c r="O4">
        <v>3</v>
      </c>
      <c r="P4">
        <v>4210.7700000000004</v>
      </c>
      <c r="Q4">
        <v>12632.31</v>
      </c>
      <c r="S4" s="35" cm="1">
        <f t="array" ref="S4:Z75">_xlfn._xlws.SORT(_xlfn._xlws.FILTER(A4:H1003,D4:D1003="Mumbai"),8,-1)</f>
        <v>44980</v>
      </c>
      <c r="T4" t="str">
        <v>West</v>
      </c>
      <c r="U4" t="str">
        <v>Maharashtra</v>
      </c>
      <c r="V4" t="str">
        <v>Mumbai</v>
      </c>
      <c r="W4" t="str">
        <v>Groceries</v>
      </c>
      <c r="X4">
        <v>20</v>
      </c>
      <c r="Y4">
        <v>4638.2</v>
      </c>
      <c r="Z4">
        <v>92764</v>
      </c>
      <c r="AB4" s="35" cm="1">
        <f t="array" ref="AB4:AI4">INDEX(_xlfn._xlws.SORT(_xlfn._xlws.FILTER(A4:H1003,D4:D1003="Mumbai"),8,-1),3)</f>
        <v>45049</v>
      </c>
      <c r="AC4" t="str">
        <v>West</v>
      </c>
      <c r="AD4" t="str">
        <v>Maharashtra</v>
      </c>
      <c r="AE4" t="str">
        <v>Mumbai</v>
      </c>
      <c r="AF4" t="str">
        <v>Clothing</v>
      </c>
      <c r="AG4">
        <v>19</v>
      </c>
      <c r="AH4">
        <v>4137.4399999999996</v>
      </c>
      <c r="AI4">
        <v>78611.360000000001</v>
      </c>
    </row>
    <row r="5" spans="1:35">
      <c r="A5" s="4">
        <v>45101</v>
      </c>
      <c r="B5" t="s">
        <v>2041</v>
      </c>
      <c r="C5" t="s">
        <v>3056</v>
      </c>
      <c r="D5" t="s">
        <v>4233</v>
      </c>
      <c r="E5" t="s">
        <v>1516</v>
      </c>
      <c r="F5">
        <v>19</v>
      </c>
      <c r="G5">
        <v>2873.83</v>
      </c>
      <c r="H5">
        <v>54602.77</v>
      </c>
      <c r="J5" s="4">
        <v>44998</v>
      </c>
      <c r="K5" t="str">
        <v>West</v>
      </c>
      <c r="L5" t="str">
        <v>Maharashtra</v>
      </c>
      <c r="M5" t="str">
        <v>Mumbai</v>
      </c>
      <c r="N5" t="str">
        <v>Stationery</v>
      </c>
      <c r="O5">
        <v>5</v>
      </c>
      <c r="P5">
        <v>4987.7</v>
      </c>
      <c r="Q5">
        <v>24938.5</v>
      </c>
      <c r="S5" s="4">
        <v>45051</v>
      </c>
      <c r="T5" t="str">
        <v>West</v>
      </c>
      <c r="U5" t="str">
        <v>Maharashtra</v>
      </c>
      <c r="V5" t="str">
        <v>Mumbai</v>
      </c>
      <c r="W5" t="str">
        <v>Furniture</v>
      </c>
      <c r="X5">
        <v>20</v>
      </c>
      <c r="Y5">
        <v>4270.08</v>
      </c>
      <c r="Z5">
        <v>85401.600000000006</v>
      </c>
    </row>
    <row r="6" spans="1:35">
      <c r="A6" s="4">
        <v>44949</v>
      </c>
      <c r="B6" t="s">
        <v>2041</v>
      </c>
      <c r="C6" t="s">
        <v>3054</v>
      </c>
      <c r="D6" t="s">
        <v>4234</v>
      </c>
      <c r="E6" t="s">
        <v>4235</v>
      </c>
      <c r="F6">
        <v>1</v>
      </c>
      <c r="G6">
        <v>267.32</v>
      </c>
      <c r="H6">
        <v>267.32</v>
      </c>
      <c r="J6" s="4">
        <v>45125</v>
      </c>
      <c r="K6" t="str">
        <v>West</v>
      </c>
      <c r="L6" t="str">
        <v>Maharashtra</v>
      </c>
      <c r="M6" t="str">
        <v>Mumbai</v>
      </c>
      <c r="N6" t="str">
        <v>Furniture</v>
      </c>
      <c r="O6">
        <v>14</v>
      </c>
      <c r="P6">
        <v>4649.53</v>
      </c>
      <c r="Q6">
        <v>65093.42</v>
      </c>
      <c r="S6" s="4">
        <v>45049</v>
      </c>
      <c r="T6" t="str">
        <v>West</v>
      </c>
      <c r="U6" t="str">
        <v>Maharashtra</v>
      </c>
      <c r="V6" t="str">
        <v>Mumbai</v>
      </c>
      <c r="W6" t="str">
        <v>Clothing</v>
      </c>
      <c r="X6">
        <v>19</v>
      </c>
      <c r="Y6">
        <v>4137.4399999999996</v>
      </c>
      <c r="Z6">
        <v>78611.360000000001</v>
      </c>
    </row>
    <row r="7" spans="1:35">
      <c r="A7" s="4">
        <v>45260</v>
      </c>
      <c r="B7" t="s">
        <v>2041</v>
      </c>
      <c r="C7" t="s">
        <v>3054</v>
      </c>
      <c r="D7" t="s">
        <v>4236</v>
      </c>
      <c r="E7" t="s">
        <v>1518</v>
      </c>
      <c r="F7">
        <v>9</v>
      </c>
      <c r="G7">
        <v>1378.65</v>
      </c>
      <c r="H7">
        <v>12407.85</v>
      </c>
      <c r="J7" s="4">
        <v>45169</v>
      </c>
      <c r="K7" t="str">
        <v>West</v>
      </c>
      <c r="L7" t="str">
        <v>Maharashtra</v>
      </c>
      <c r="M7" t="str">
        <v>Mumbai</v>
      </c>
      <c r="N7" t="str">
        <v>Furniture</v>
      </c>
      <c r="O7">
        <v>8</v>
      </c>
      <c r="P7">
        <v>4621.75</v>
      </c>
      <c r="Q7">
        <v>36974</v>
      </c>
      <c r="S7" s="4">
        <v>44971</v>
      </c>
      <c r="T7" t="str">
        <v>West</v>
      </c>
      <c r="U7" t="str">
        <v>Maharashtra</v>
      </c>
      <c r="V7" t="str">
        <v>Mumbai</v>
      </c>
      <c r="W7" t="str">
        <v>Clothing</v>
      </c>
      <c r="X7">
        <v>15</v>
      </c>
      <c r="Y7">
        <v>4822.26</v>
      </c>
      <c r="Z7">
        <v>72333.899999999994</v>
      </c>
    </row>
    <row r="8" spans="1:35">
      <c r="A8" s="4">
        <v>45289</v>
      </c>
      <c r="B8" t="s">
        <v>2042</v>
      </c>
      <c r="C8" t="s">
        <v>3055</v>
      </c>
      <c r="D8" t="s">
        <v>4237</v>
      </c>
      <c r="E8" t="s">
        <v>1518</v>
      </c>
      <c r="F8">
        <v>9</v>
      </c>
      <c r="G8">
        <v>1161.02</v>
      </c>
      <c r="H8">
        <v>10449.18</v>
      </c>
      <c r="J8" s="4">
        <v>45146</v>
      </c>
      <c r="K8" t="str">
        <v>West</v>
      </c>
      <c r="L8" t="str">
        <v>Maharashtra</v>
      </c>
      <c r="M8" t="str">
        <v>Mumbai</v>
      </c>
      <c r="N8" t="str">
        <v>Furniture</v>
      </c>
      <c r="O8">
        <v>9</v>
      </c>
      <c r="P8">
        <v>489.27</v>
      </c>
      <c r="Q8">
        <v>4403.43</v>
      </c>
      <c r="S8" s="4">
        <v>45249</v>
      </c>
      <c r="T8" t="str">
        <v>West</v>
      </c>
      <c r="U8" t="str">
        <v>Maharashtra</v>
      </c>
      <c r="V8" t="str">
        <v>Mumbai</v>
      </c>
      <c r="W8" t="str">
        <v>Furniture</v>
      </c>
      <c r="X8">
        <v>15</v>
      </c>
      <c r="Y8">
        <v>4785.6099999999997</v>
      </c>
      <c r="Z8">
        <v>71784.149999999994</v>
      </c>
    </row>
    <row r="9" spans="1:35">
      <c r="A9" s="4">
        <v>44996</v>
      </c>
      <c r="B9" t="s">
        <v>2039</v>
      </c>
      <c r="C9" t="s">
        <v>3053</v>
      </c>
      <c r="D9" t="s">
        <v>4238</v>
      </c>
      <c r="E9" t="s">
        <v>1516</v>
      </c>
      <c r="F9">
        <v>5</v>
      </c>
      <c r="G9">
        <v>3732.82</v>
      </c>
      <c r="H9">
        <v>18664.099999999999</v>
      </c>
      <c r="J9" s="4">
        <v>44941</v>
      </c>
      <c r="K9" t="str">
        <v>West</v>
      </c>
      <c r="L9" t="str">
        <v>Maharashtra</v>
      </c>
      <c r="M9" t="str">
        <v>Mumbai</v>
      </c>
      <c r="N9" t="str">
        <v>Stationery</v>
      </c>
      <c r="O9">
        <v>7</v>
      </c>
      <c r="P9">
        <v>3163.37</v>
      </c>
      <c r="Q9">
        <v>22143.59</v>
      </c>
      <c r="S9" s="4">
        <v>45279</v>
      </c>
      <c r="T9" t="str">
        <v>West</v>
      </c>
      <c r="U9" t="str">
        <v>Maharashtra</v>
      </c>
      <c r="V9" t="str">
        <v>Mumbai</v>
      </c>
      <c r="W9" t="str">
        <v>Electronics</v>
      </c>
      <c r="X9">
        <v>19</v>
      </c>
      <c r="Y9">
        <v>3718.59</v>
      </c>
      <c r="Z9">
        <v>70653.210000000006</v>
      </c>
    </row>
    <row r="10" spans="1:35">
      <c r="A10" s="4">
        <v>45250</v>
      </c>
      <c r="B10" t="s">
        <v>2042</v>
      </c>
      <c r="C10" t="s">
        <v>3055</v>
      </c>
      <c r="D10" t="s">
        <v>4237</v>
      </c>
      <c r="E10" t="s">
        <v>1517</v>
      </c>
      <c r="F10">
        <v>4</v>
      </c>
      <c r="G10">
        <v>961.38</v>
      </c>
      <c r="H10">
        <v>3845.52</v>
      </c>
      <c r="J10" s="4">
        <v>45156</v>
      </c>
      <c r="K10" t="str">
        <v>West</v>
      </c>
      <c r="L10" t="str">
        <v>Maharashtra</v>
      </c>
      <c r="M10" t="str">
        <v>Mumbai</v>
      </c>
      <c r="N10" t="str">
        <v>Clothing</v>
      </c>
      <c r="O10">
        <v>12</v>
      </c>
      <c r="P10">
        <v>3400.71</v>
      </c>
      <c r="Q10">
        <v>40808.519999999997</v>
      </c>
      <c r="S10" s="4">
        <v>45209</v>
      </c>
      <c r="T10" t="str">
        <v>West</v>
      </c>
      <c r="U10" t="str">
        <v>Maharashtra</v>
      </c>
      <c r="V10" t="str">
        <v>Mumbai</v>
      </c>
      <c r="W10" t="str">
        <v>Stationery</v>
      </c>
      <c r="X10">
        <v>15</v>
      </c>
      <c r="Y10">
        <v>4657.82</v>
      </c>
      <c r="Z10">
        <v>69867.3</v>
      </c>
    </row>
    <row r="11" spans="1:35">
      <c r="A11" s="4">
        <v>45213</v>
      </c>
      <c r="B11" t="s">
        <v>2042</v>
      </c>
      <c r="C11" t="s">
        <v>3055</v>
      </c>
      <c r="D11" t="s">
        <v>4237</v>
      </c>
      <c r="E11" t="s">
        <v>4235</v>
      </c>
      <c r="F11">
        <v>14</v>
      </c>
      <c r="G11">
        <v>4457.21</v>
      </c>
      <c r="H11">
        <v>62400.94</v>
      </c>
      <c r="J11" s="4">
        <v>45062</v>
      </c>
      <c r="K11" t="str">
        <v>West</v>
      </c>
      <c r="L11" t="str">
        <v>Maharashtra</v>
      </c>
      <c r="M11" t="str">
        <v>Mumbai</v>
      </c>
      <c r="N11" t="str">
        <v>Stationery</v>
      </c>
      <c r="O11">
        <v>15</v>
      </c>
      <c r="P11">
        <v>2330.62</v>
      </c>
      <c r="Q11">
        <v>34959.300000000003</v>
      </c>
      <c r="S11" s="4">
        <v>44961</v>
      </c>
      <c r="T11" t="str">
        <v>West</v>
      </c>
      <c r="U11" t="str">
        <v>Maharashtra</v>
      </c>
      <c r="V11" t="str">
        <v>Mumbai</v>
      </c>
      <c r="W11" t="str">
        <v>Electronics</v>
      </c>
      <c r="X11">
        <v>17</v>
      </c>
      <c r="Y11">
        <v>4100.2700000000004</v>
      </c>
      <c r="Z11">
        <v>69704.59</v>
      </c>
    </row>
    <row r="12" spans="1:35">
      <c r="A12" s="4">
        <v>44962</v>
      </c>
      <c r="B12" t="s">
        <v>2041</v>
      </c>
      <c r="C12" t="s">
        <v>3054</v>
      </c>
      <c r="D12" t="s">
        <v>4239</v>
      </c>
      <c r="E12" t="s">
        <v>1516</v>
      </c>
      <c r="F12">
        <v>6</v>
      </c>
      <c r="G12">
        <v>2463.6799999999998</v>
      </c>
      <c r="H12">
        <v>14782.08</v>
      </c>
      <c r="J12" s="4">
        <v>45208</v>
      </c>
      <c r="K12" t="str">
        <v>West</v>
      </c>
      <c r="L12" t="str">
        <v>Maharashtra</v>
      </c>
      <c r="M12" t="str">
        <v>Mumbai</v>
      </c>
      <c r="N12" t="str">
        <v>Stationery</v>
      </c>
      <c r="O12">
        <v>4</v>
      </c>
      <c r="P12">
        <v>1640.54</v>
      </c>
      <c r="Q12">
        <v>6562.16</v>
      </c>
      <c r="S12" s="4">
        <v>45125</v>
      </c>
      <c r="T12" t="str">
        <v>West</v>
      </c>
      <c r="U12" t="str">
        <v>Maharashtra</v>
      </c>
      <c r="V12" t="str">
        <v>Mumbai</v>
      </c>
      <c r="W12" t="str">
        <v>Furniture</v>
      </c>
      <c r="X12">
        <v>14</v>
      </c>
      <c r="Y12">
        <v>4649.53</v>
      </c>
      <c r="Z12">
        <v>65093.42</v>
      </c>
    </row>
    <row r="13" spans="1:35">
      <c r="A13" s="4">
        <v>45236</v>
      </c>
      <c r="B13" t="s">
        <v>2041</v>
      </c>
      <c r="C13" t="s">
        <v>3056</v>
      </c>
      <c r="D13" t="s">
        <v>4240</v>
      </c>
      <c r="E13" t="s">
        <v>4235</v>
      </c>
      <c r="F13">
        <v>13</v>
      </c>
      <c r="G13">
        <v>4226.47</v>
      </c>
      <c r="H13">
        <v>54944.11</v>
      </c>
      <c r="J13" s="4">
        <v>45219</v>
      </c>
      <c r="K13" t="str">
        <v>West</v>
      </c>
      <c r="L13" t="str">
        <v>Maharashtra</v>
      </c>
      <c r="M13" t="str">
        <v>Mumbai</v>
      </c>
      <c r="N13" t="str">
        <v>Stationery</v>
      </c>
      <c r="O13">
        <v>17</v>
      </c>
      <c r="P13">
        <v>3490.72</v>
      </c>
      <c r="Q13">
        <v>59342.239999999998</v>
      </c>
      <c r="S13" s="4">
        <v>45023</v>
      </c>
      <c r="T13" t="str">
        <v>West</v>
      </c>
      <c r="U13" t="str">
        <v>Maharashtra</v>
      </c>
      <c r="V13" t="str">
        <v>Mumbai</v>
      </c>
      <c r="W13" t="str">
        <v>Stationery</v>
      </c>
      <c r="X13">
        <v>13</v>
      </c>
      <c r="Y13">
        <v>4850.17</v>
      </c>
      <c r="Z13">
        <v>63052.21</v>
      </c>
    </row>
    <row r="14" spans="1:35">
      <c r="A14" s="4">
        <v>45058</v>
      </c>
      <c r="B14" t="s">
        <v>2041</v>
      </c>
      <c r="C14" t="s">
        <v>3054</v>
      </c>
      <c r="D14" t="s">
        <v>4236</v>
      </c>
      <c r="E14" t="s">
        <v>1514</v>
      </c>
      <c r="F14">
        <v>11</v>
      </c>
      <c r="G14">
        <v>2852.22</v>
      </c>
      <c r="H14">
        <v>31374.42</v>
      </c>
      <c r="J14" s="4">
        <v>45150</v>
      </c>
      <c r="K14" t="str">
        <v>West</v>
      </c>
      <c r="L14" t="str">
        <v>Maharashtra</v>
      </c>
      <c r="M14" t="str">
        <v>Mumbai</v>
      </c>
      <c r="N14" t="str">
        <v>Furniture</v>
      </c>
      <c r="O14">
        <v>3</v>
      </c>
      <c r="P14">
        <v>3957.38</v>
      </c>
      <c r="Q14">
        <v>11872.14</v>
      </c>
      <c r="S14" s="4">
        <v>45095</v>
      </c>
      <c r="T14" t="str">
        <v>West</v>
      </c>
      <c r="U14" t="str">
        <v>Maharashtra</v>
      </c>
      <c r="V14" t="str">
        <v>Mumbai</v>
      </c>
      <c r="W14" t="str">
        <v>Electronics</v>
      </c>
      <c r="X14">
        <v>14</v>
      </c>
      <c r="Y14">
        <v>4428</v>
      </c>
      <c r="Z14">
        <v>61992</v>
      </c>
    </row>
    <row r="15" spans="1:35">
      <c r="A15" s="4">
        <v>44973</v>
      </c>
      <c r="B15" t="s">
        <v>2042</v>
      </c>
      <c r="C15" t="s">
        <v>3055</v>
      </c>
      <c r="D15" t="s">
        <v>4237</v>
      </c>
      <c r="E15" t="s">
        <v>4235</v>
      </c>
      <c r="F15">
        <v>2</v>
      </c>
      <c r="G15">
        <v>4059.61</v>
      </c>
      <c r="H15">
        <v>8119.22</v>
      </c>
      <c r="J15" s="4">
        <v>44949</v>
      </c>
      <c r="K15" t="str">
        <v>West</v>
      </c>
      <c r="L15" t="str">
        <v>Maharashtra</v>
      </c>
      <c r="M15" t="str">
        <v>Mumbai</v>
      </c>
      <c r="N15" t="str">
        <v>Clothing</v>
      </c>
      <c r="O15">
        <v>9</v>
      </c>
      <c r="P15">
        <v>808.93</v>
      </c>
      <c r="Q15">
        <v>7280.37</v>
      </c>
      <c r="S15" s="4">
        <v>45219</v>
      </c>
      <c r="T15" t="str">
        <v>West</v>
      </c>
      <c r="U15" t="str">
        <v>Maharashtra</v>
      </c>
      <c r="V15" t="str">
        <v>Mumbai</v>
      </c>
      <c r="W15" t="str">
        <v>Stationery</v>
      </c>
      <c r="X15">
        <v>17</v>
      </c>
      <c r="Y15">
        <v>3490.72</v>
      </c>
      <c r="Z15">
        <v>59342.239999999998</v>
      </c>
    </row>
    <row r="16" spans="1:35">
      <c r="A16" s="4">
        <v>45065</v>
      </c>
      <c r="B16" t="s">
        <v>2042</v>
      </c>
      <c r="C16" t="s">
        <v>3055</v>
      </c>
      <c r="D16" t="s">
        <v>4237</v>
      </c>
      <c r="E16" t="s">
        <v>1518</v>
      </c>
      <c r="F16">
        <v>13</v>
      </c>
      <c r="G16">
        <v>1965.63</v>
      </c>
      <c r="H16">
        <v>25553.19</v>
      </c>
      <c r="J16" s="4">
        <v>45092</v>
      </c>
      <c r="K16" t="str">
        <v>West</v>
      </c>
      <c r="L16" t="str">
        <v>Maharashtra</v>
      </c>
      <c r="M16" t="str">
        <v>Mumbai</v>
      </c>
      <c r="N16" t="str">
        <v>Clothing</v>
      </c>
      <c r="O16">
        <v>19</v>
      </c>
      <c r="P16">
        <v>1965.12</v>
      </c>
      <c r="Q16">
        <v>37337.279999999999</v>
      </c>
      <c r="S16" s="4">
        <v>45163</v>
      </c>
      <c r="T16" t="str">
        <v>West</v>
      </c>
      <c r="U16" t="str">
        <v>Maharashtra</v>
      </c>
      <c r="V16" t="str">
        <v>Mumbai</v>
      </c>
      <c r="W16" t="str">
        <v>Stationery</v>
      </c>
      <c r="X16">
        <v>16</v>
      </c>
      <c r="Y16">
        <v>3580.79</v>
      </c>
      <c r="Z16">
        <v>57292.639999999999</v>
      </c>
    </row>
    <row r="17" spans="1:26">
      <c r="A17" s="4">
        <v>45070</v>
      </c>
      <c r="B17" t="s">
        <v>2042</v>
      </c>
      <c r="C17" t="s">
        <v>3055</v>
      </c>
      <c r="D17" t="s">
        <v>4237</v>
      </c>
      <c r="E17" t="s">
        <v>1514</v>
      </c>
      <c r="F17">
        <v>4</v>
      </c>
      <c r="G17">
        <v>1020.23</v>
      </c>
      <c r="H17">
        <v>4080.92</v>
      </c>
      <c r="J17" s="4">
        <v>45108</v>
      </c>
      <c r="K17" t="str">
        <v>West</v>
      </c>
      <c r="L17" t="str">
        <v>Maharashtra</v>
      </c>
      <c r="M17" t="str">
        <v>Mumbai</v>
      </c>
      <c r="N17" t="str">
        <v>Furniture</v>
      </c>
      <c r="O17">
        <v>11</v>
      </c>
      <c r="P17">
        <v>3969.39</v>
      </c>
      <c r="Q17">
        <v>43663.29</v>
      </c>
      <c r="S17" s="4">
        <v>45129</v>
      </c>
      <c r="T17" t="str">
        <v>West</v>
      </c>
      <c r="U17" t="str">
        <v>Maharashtra</v>
      </c>
      <c r="V17" t="str">
        <v>Mumbai</v>
      </c>
      <c r="W17" t="str">
        <v>Clothing</v>
      </c>
      <c r="X17">
        <v>20</v>
      </c>
      <c r="Y17">
        <v>2631.58</v>
      </c>
      <c r="Z17">
        <v>52631.6</v>
      </c>
    </row>
    <row r="18" spans="1:26">
      <c r="A18" s="4">
        <v>45225</v>
      </c>
      <c r="B18" t="s">
        <v>2042</v>
      </c>
      <c r="C18" t="s">
        <v>3055</v>
      </c>
      <c r="D18" t="s">
        <v>4237</v>
      </c>
      <c r="E18" t="s">
        <v>1517</v>
      </c>
      <c r="F18">
        <v>16</v>
      </c>
      <c r="G18">
        <v>2178.7800000000002</v>
      </c>
      <c r="H18">
        <v>34860.480000000003</v>
      </c>
      <c r="J18" s="4">
        <v>45209</v>
      </c>
      <c r="K18" t="str">
        <v>West</v>
      </c>
      <c r="L18" t="str">
        <v>Maharashtra</v>
      </c>
      <c r="M18" t="str">
        <v>Mumbai</v>
      </c>
      <c r="N18" t="str">
        <v>Groceries</v>
      </c>
      <c r="O18">
        <v>5</v>
      </c>
      <c r="P18">
        <v>800.88</v>
      </c>
      <c r="Q18">
        <v>4004.4</v>
      </c>
      <c r="S18" s="4">
        <v>44968</v>
      </c>
      <c r="T18" t="str">
        <v>West</v>
      </c>
      <c r="U18" t="str">
        <v>Maharashtra</v>
      </c>
      <c r="V18" t="str">
        <v>Mumbai</v>
      </c>
      <c r="W18" t="str">
        <v>Electronics</v>
      </c>
      <c r="X18">
        <v>16</v>
      </c>
      <c r="Y18">
        <v>2954.32</v>
      </c>
      <c r="Z18">
        <v>47269.120000000003</v>
      </c>
    </row>
    <row r="19" spans="1:26">
      <c r="A19" s="4">
        <v>44995</v>
      </c>
      <c r="B19" t="s">
        <v>2042</v>
      </c>
      <c r="C19" t="s">
        <v>3055</v>
      </c>
      <c r="D19" t="s">
        <v>4237</v>
      </c>
      <c r="E19" t="s">
        <v>1514</v>
      </c>
      <c r="F19">
        <v>3</v>
      </c>
      <c r="G19">
        <v>4229.84</v>
      </c>
      <c r="H19">
        <v>12689.52</v>
      </c>
      <c r="J19" s="4">
        <v>45243</v>
      </c>
      <c r="K19" t="str">
        <v>West</v>
      </c>
      <c r="L19" t="str">
        <v>Maharashtra</v>
      </c>
      <c r="M19" t="str">
        <v>Mumbai</v>
      </c>
      <c r="N19" t="str">
        <v>Furniture</v>
      </c>
      <c r="O19">
        <v>12</v>
      </c>
      <c r="P19">
        <v>3074.45</v>
      </c>
      <c r="Q19">
        <v>36893.4</v>
      </c>
      <c r="S19" s="4">
        <v>44992</v>
      </c>
      <c r="T19" t="str">
        <v>West</v>
      </c>
      <c r="U19" t="str">
        <v>Maharashtra</v>
      </c>
      <c r="V19" t="str">
        <v>Mumbai</v>
      </c>
      <c r="W19" t="str">
        <v>Furniture</v>
      </c>
      <c r="X19">
        <v>14</v>
      </c>
      <c r="Y19">
        <v>3259.64</v>
      </c>
      <c r="Z19">
        <v>45634.96</v>
      </c>
    </row>
    <row r="20" spans="1:26">
      <c r="A20" s="4">
        <v>45226</v>
      </c>
      <c r="B20" t="s">
        <v>2039</v>
      </c>
      <c r="C20" t="s">
        <v>3052</v>
      </c>
      <c r="D20" t="s">
        <v>4241</v>
      </c>
      <c r="E20" t="s">
        <v>1518</v>
      </c>
      <c r="F20">
        <v>11</v>
      </c>
      <c r="G20">
        <v>255.3</v>
      </c>
      <c r="H20">
        <v>2808.3</v>
      </c>
      <c r="J20" s="4">
        <v>45209</v>
      </c>
      <c r="K20" t="str">
        <v>West</v>
      </c>
      <c r="L20" t="str">
        <v>Maharashtra</v>
      </c>
      <c r="M20" t="str">
        <v>Mumbai</v>
      </c>
      <c r="N20" t="str">
        <v>Stationery</v>
      </c>
      <c r="O20">
        <v>15</v>
      </c>
      <c r="P20">
        <v>4657.82</v>
      </c>
      <c r="Q20">
        <v>69867.3</v>
      </c>
      <c r="S20" s="4">
        <v>44927</v>
      </c>
      <c r="T20" t="str">
        <v>West</v>
      </c>
      <c r="U20" t="str">
        <v>Maharashtra</v>
      </c>
      <c r="V20" t="str">
        <v>Mumbai</v>
      </c>
      <c r="W20" t="str">
        <v>Stationery</v>
      </c>
      <c r="X20">
        <v>9</v>
      </c>
      <c r="Y20">
        <v>4858.75</v>
      </c>
      <c r="Z20">
        <v>43728.75</v>
      </c>
    </row>
    <row r="21" spans="1:26">
      <c r="A21" s="4">
        <v>45261</v>
      </c>
      <c r="B21" t="s">
        <v>2039</v>
      </c>
      <c r="C21" t="s">
        <v>3052</v>
      </c>
      <c r="D21" t="s">
        <v>4242</v>
      </c>
      <c r="E21" t="s">
        <v>1516</v>
      </c>
      <c r="F21">
        <v>1</v>
      </c>
      <c r="G21">
        <v>4557.0600000000004</v>
      </c>
      <c r="H21">
        <v>4557.0600000000004</v>
      </c>
      <c r="J21" s="4">
        <v>45047</v>
      </c>
      <c r="K21" t="str">
        <v>West</v>
      </c>
      <c r="L21" t="str">
        <v>Maharashtra</v>
      </c>
      <c r="M21" t="str">
        <v>Mumbai</v>
      </c>
      <c r="N21" t="str">
        <v>Groceries</v>
      </c>
      <c r="O21">
        <v>5</v>
      </c>
      <c r="P21">
        <v>1204.6400000000001</v>
      </c>
      <c r="Q21">
        <v>6023.2</v>
      </c>
      <c r="S21" s="4">
        <v>45108</v>
      </c>
      <c r="T21" t="str">
        <v>West</v>
      </c>
      <c r="U21" t="str">
        <v>Maharashtra</v>
      </c>
      <c r="V21" t="str">
        <v>Mumbai</v>
      </c>
      <c r="W21" t="str">
        <v>Furniture</v>
      </c>
      <c r="X21">
        <v>11</v>
      </c>
      <c r="Y21">
        <v>3969.39</v>
      </c>
      <c r="Z21">
        <v>43663.29</v>
      </c>
    </row>
    <row r="22" spans="1:26">
      <c r="A22" s="4">
        <v>44972</v>
      </c>
      <c r="B22" t="s">
        <v>2039</v>
      </c>
      <c r="C22" t="s">
        <v>3052</v>
      </c>
      <c r="D22" t="s">
        <v>4241</v>
      </c>
      <c r="E22" t="s">
        <v>1514</v>
      </c>
      <c r="F22">
        <v>10</v>
      </c>
      <c r="G22">
        <v>843.5</v>
      </c>
      <c r="H22">
        <v>8435</v>
      </c>
      <c r="J22" s="4">
        <v>45177</v>
      </c>
      <c r="K22" t="str">
        <v>West</v>
      </c>
      <c r="L22" t="str">
        <v>Maharashtra</v>
      </c>
      <c r="M22" t="str">
        <v>Mumbai</v>
      </c>
      <c r="N22" t="str">
        <v>Electronics</v>
      </c>
      <c r="O22">
        <v>4</v>
      </c>
      <c r="P22">
        <v>3725.78</v>
      </c>
      <c r="Q22">
        <v>14903.12</v>
      </c>
      <c r="S22" s="4">
        <v>45119</v>
      </c>
      <c r="T22" t="str">
        <v>West</v>
      </c>
      <c r="U22" t="str">
        <v>Maharashtra</v>
      </c>
      <c r="V22" t="str">
        <v>Mumbai</v>
      </c>
      <c r="W22" t="str">
        <v>Electronics</v>
      </c>
      <c r="X22">
        <v>9</v>
      </c>
      <c r="Y22">
        <v>4757.53</v>
      </c>
      <c r="Z22">
        <v>42817.77</v>
      </c>
    </row>
    <row r="23" spans="1:26">
      <c r="A23" s="4">
        <v>44998</v>
      </c>
      <c r="B23" t="s">
        <v>2039</v>
      </c>
      <c r="C23" t="s">
        <v>3053</v>
      </c>
      <c r="D23" t="s">
        <v>4232</v>
      </c>
      <c r="E23" t="s">
        <v>1518</v>
      </c>
      <c r="F23">
        <v>5</v>
      </c>
      <c r="G23">
        <v>4987.7</v>
      </c>
      <c r="H23">
        <v>24938.5</v>
      </c>
      <c r="J23" s="4">
        <v>45273</v>
      </c>
      <c r="K23" t="str">
        <v>West</v>
      </c>
      <c r="L23" t="str">
        <v>Maharashtra</v>
      </c>
      <c r="M23" t="str">
        <v>Mumbai</v>
      </c>
      <c r="N23" t="str">
        <v>Clothing</v>
      </c>
      <c r="O23">
        <v>11</v>
      </c>
      <c r="P23">
        <v>2097.48</v>
      </c>
      <c r="Q23">
        <v>23072.28</v>
      </c>
      <c r="S23" s="4">
        <v>45233</v>
      </c>
      <c r="T23" t="str">
        <v>West</v>
      </c>
      <c r="U23" t="str">
        <v>Maharashtra</v>
      </c>
      <c r="V23" t="str">
        <v>Mumbai</v>
      </c>
      <c r="W23" t="str">
        <v>Stationery</v>
      </c>
      <c r="X23">
        <v>16</v>
      </c>
      <c r="Y23">
        <v>2563.69</v>
      </c>
      <c r="Z23">
        <v>41019.040000000001</v>
      </c>
    </row>
    <row r="24" spans="1:26">
      <c r="A24" s="4">
        <v>45095</v>
      </c>
      <c r="B24" t="s">
        <v>2039</v>
      </c>
      <c r="C24" t="s">
        <v>3052</v>
      </c>
      <c r="D24" t="s">
        <v>4242</v>
      </c>
      <c r="E24" t="s">
        <v>1516</v>
      </c>
      <c r="F24">
        <v>5</v>
      </c>
      <c r="G24">
        <v>3860.73</v>
      </c>
      <c r="H24">
        <v>19303.650000000001</v>
      </c>
      <c r="J24" s="4">
        <v>45229</v>
      </c>
      <c r="K24" t="str">
        <v>West</v>
      </c>
      <c r="L24" t="str">
        <v>Maharashtra</v>
      </c>
      <c r="M24" t="str">
        <v>Mumbai</v>
      </c>
      <c r="N24" t="str">
        <v>Electronics</v>
      </c>
      <c r="O24">
        <v>15</v>
      </c>
      <c r="P24">
        <v>1113.76</v>
      </c>
      <c r="Q24">
        <v>16706.400000000001</v>
      </c>
      <c r="S24" s="4">
        <v>45141</v>
      </c>
      <c r="T24" t="str">
        <v>West</v>
      </c>
      <c r="U24" t="str">
        <v>Maharashtra</v>
      </c>
      <c r="V24" t="str">
        <v>Mumbai</v>
      </c>
      <c r="W24" t="str">
        <v>Furniture</v>
      </c>
      <c r="X24">
        <v>14</v>
      </c>
      <c r="Y24">
        <v>2918.42</v>
      </c>
      <c r="Z24">
        <v>40857.879999999997</v>
      </c>
    </row>
    <row r="25" spans="1:26">
      <c r="A25" s="4">
        <v>45125</v>
      </c>
      <c r="B25" t="s">
        <v>2039</v>
      </c>
      <c r="C25" t="s">
        <v>3053</v>
      </c>
      <c r="D25" t="s">
        <v>4232</v>
      </c>
      <c r="E25" t="s">
        <v>1517</v>
      </c>
      <c r="F25">
        <v>14</v>
      </c>
      <c r="G25">
        <v>4649.53</v>
      </c>
      <c r="H25">
        <v>65093.42</v>
      </c>
      <c r="J25" s="4">
        <v>45161</v>
      </c>
      <c r="K25" t="str">
        <v>West</v>
      </c>
      <c r="L25" t="str">
        <v>Maharashtra</v>
      </c>
      <c r="M25" t="str">
        <v>Mumbai</v>
      </c>
      <c r="N25" t="str">
        <v>Groceries</v>
      </c>
      <c r="O25">
        <v>20</v>
      </c>
      <c r="P25">
        <v>1100.3800000000001</v>
      </c>
      <c r="Q25">
        <v>22007.599999999999</v>
      </c>
      <c r="S25" s="4">
        <v>45156</v>
      </c>
      <c r="T25" t="str">
        <v>West</v>
      </c>
      <c r="U25" t="str">
        <v>Maharashtra</v>
      </c>
      <c r="V25" t="str">
        <v>Mumbai</v>
      </c>
      <c r="W25" t="str">
        <v>Clothing</v>
      </c>
      <c r="X25">
        <v>12</v>
      </c>
      <c r="Y25">
        <v>3400.71</v>
      </c>
      <c r="Z25">
        <v>40808.519999999997</v>
      </c>
    </row>
    <row r="26" spans="1:26">
      <c r="A26" s="4">
        <v>45267</v>
      </c>
      <c r="B26" t="s">
        <v>2042</v>
      </c>
      <c r="C26" t="s">
        <v>3055</v>
      </c>
      <c r="D26" t="s">
        <v>4237</v>
      </c>
      <c r="E26" t="s">
        <v>1516</v>
      </c>
      <c r="F26">
        <v>3</v>
      </c>
      <c r="G26">
        <v>144.38999999999999</v>
      </c>
      <c r="H26">
        <v>433.17</v>
      </c>
      <c r="J26" s="4">
        <v>44982</v>
      </c>
      <c r="K26" t="str">
        <v>West</v>
      </c>
      <c r="L26" t="str">
        <v>Maharashtra</v>
      </c>
      <c r="M26" t="str">
        <v>Mumbai</v>
      </c>
      <c r="N26" t="str">
        <v>Clothing</v>
      </c>
      <c r="O26">
        <v>5</v>
      </c>
      <c r="P26">
        <v>3926.26</v>
      </c>
      <c r="Q26">
        <v>19631.3</v>
      </c>
      <c r="S26" s="4">
        <v>45122</v>
      </c>
      <c r="T26" t="str">
        <v>West</v>
      </c>
      <c r="U26" t="str">
        <v>Maharashtra</v>
      </c>
      <c r="V26" t="str">
        <v>Mumbai</v>
      </c>
      <c r="W26" t="str">
        <v>Clothing</v>
      </c>
      <c r="X26">
        <v>20</v>
      </c>
      <c r="Y26">
        <v>1977</v>
      </c>
      <c r="Z26">
        <v>39540</v>
      </c>
    </row>
    <row r="27" spans="1:26">
      <c r="A27" s="4">
        <v>45290</v>
      </c>
      <c r="B27" t="s">
        <v>2041</v>
      </c>
      <c r="C27" t="s">
        <v>3056</v>
      </c>
      <c r="D27" t="s">
        <v>4240</v>
      </c>
      <c r="E27" t="s">
        <v>1517</v>
      </c>
      <c r="F27">
        <v>15</v>
      </c>
      <c r="G27">
        <v>4402.43</v>
      </c>
      <c r="H27">
        <v>66036.45</v>
      </c>
      <c r="J27" s="4">
        <v>45202</v>
      </c>
      <c r="K27" t="str">
        <v>West</v>
      </c>
      <c r="L27" t="str">
        <v>Maharashtra</v>
      </c>
      <c r="M27" t="str">
        <v>Mumbai</v>
      </c>
      <c r="N27" t="str">
        <v>Stationery</v>
      </c>
      <c r="O27">
        <v>11</v>
      </c>
      <c r="P27">
        <v>1316.18</v>
      </c>
      <c r="Q27">
        <v>14477.98</v>
      </c>
      <c r="S27" s="4">
        <v>45039</v>
      </c>
      <c r="T27" t="str">
        <v>West</v>
      </c>
      <c r="U27" t="str">
        <v>Maharashtra</v>
      </c>
      <c r="V27" t="str">
        <v>Mumbai</v>
      </c>
      <c r="W27" t="str">
        <v>Electronics</v>
      </c>
      <c r="X27">
        <v>14</v>
      </c>
      <c r="Y27">
        <v>2775.33</v>
      </c>
      <c r="Z27">
        <v>38854.620000000003</v>
      </c>
    </row>
    <row r="28" spans="1:26">
      <c r="A28" s="4">
        <v>45146</v>
      </c>
      <c r="B28" t="s">
        <v>2039</v>
      </c>
      <c r="C28" t="s">
        <v>3053</v>
      </c>
      <c r="D28" t="s">
        <v>4243</v>
      </c>
      <c r="E28" t="s">
        <v>1516</v>
      </c>
      <c r="F28">
        <v>8</v>
      </c>
      <c r="G28">
        <v>1461.31</v>
      </c>
      <c r="H28">
        <v>11690.48</v>
      </c>
      <c r="J28" s="4">
        <v>45119</v>
      </c>
      <c r="K28" t="str">
        <v>West</v>
      </c>
      <c r="L28" t="str">
        <v>Maharashtra</v>
      </c>
      <c r="M28" t="str">
        <v>Mumbai</v>
      </c>
      <c r="N28" t="str">
        <v>Electronics</v>
      </c>
      <c r="O28">
        <v>9</v>
      </c>
      <c r="P28">
        <v>4757.53</v>
      </c>
      <c r="Q28">
        <v>42817.77</v>
      </c>
      <c r="S28" s="4">
        <v>45056</v>
      </c>
      <c r="T28" t="str">
        <v>West</v>
      </c>
      <c r="U28" t="str">
        <v>Maharashtra</v>
      </c>
      <c r="V28" t="str">
        <v>Mumbai</v>
      </c>
      <c r="W28" t="str">
        <v>Clothing</v>
      </c>
      <c r="X28">
        <v>18</v>
      </c>
      <c r="Y28">
        <v>2074.52</v>
      </c>
      <c r="Z28">
        <v>37341.360000000001</v>
      </c>
    </row>
    <row r="29" spans="1:26">
      <c r="A29" s="4">
        <v>44977</v>
      </c>
      <c r="B29" t="s">
        <v>2039</v>
      </c>
      <c r="C29" t="s">
        <v>3053</v>
      </c>
      <c r="D29" t="s">
        <v>4238</v>
      </c>
      <c r="E29" t="s">
        <v>1518</v>
      </c>
      <c r="F29">
        <v>9</v>
      </c>
      <c r="G29">
        <v>3318.1</v>
      </c>
      <c r="H29">
        <v>29862.9</v>
      </c>
      <c r="J29" s="4">
        <v>44971</v>
      </c>
      <c r="K29" t="str">
        <v>West</v>
      </c>
      <c r="L29" t="str">
        <v>Maharashtra</v>
      </c>
      <c r="M29" t="str">
        <v>Mumbai</v>
      </c>
      <c r="N29" t="str">
        <v>Clothing</v>
      </c>
      <c r="O29">
        <v>15</v>
      </c>
      <c r="P29">
        <v>4822.26</v>
      </c>
      <c r="Q29">
        <v>72333.899999999994</v>
      </c>
      <c r="S29" s="4">
        <v>45092</v>
      </c>
      <c r="T29" t="str">
        <v>West</v>
      </c>
      <c r="U29" t="str">
        <v>Maharashtra</v>
      </c>
      <c r="V29" t="str">
        <v>Mumbai</v>
      </c>
      <c r="W29" t="str">
        <v>Clothing</v>
      </c>
      <c r="X29">
        <v>19</v>
      </c>
      <c r="Y29">
        <v>1965.12</v>
      </c>
      <c r="Z29">
        <v>37337.279999999999</v>
      </c>
    </row>
    <row r="30" spans="1:26">
      <c r="A30" s="4">
        <v>45150</v>
      </c>
      <c r="B30" t="s">
        <v>2039</v>
      </c>
      <c r="C30" t="s">
        <v>3052</v>
      </c>
      <c r="D30" t="s">
        <v>4244</v>
      </c>
      <c r="E30" t="s">
        <v>1516</v>
      </c>
      <c r="F30">
        <v>13</v>
      </c>
      <c r="G30">
        <v>2475.98</v>
      </c>
      <c r="H30">
        <v>32187.74</v>
      </c>
      <c r="J30" s="4">
        <v>44978</v>
      </c>
      <c r="K30" t="str">
        <v>West</v>
      </c>
      <c r="L30" t="str">
        <v>Maharashtra</v>
      </c>
      <c r="M30" t="str">
        <v>Mumbai</v>
      </c>
      <c r="N30" t="str">
        <v>Furniture</v>
      </c>
      <c r="O30">
        <v>4</v>
      </c>
      <c r="P30">
        <v>1831.79</v>
      </c>
      <c r="Q30">
        <v>7327.16</v>
      </c>
      <c r="S30" s="4">
        <v>45169</v>
      </c>
      <c r="T30" t="str">
        <v>West</v>
      </c>
      <c r="U30" t="str">
        <v>Maharashtra</v>
      </c>
      <c r="V30" t="str">
        <v>Mumbai</v>
      </c>
      <c r="W30" t="str">
        <v>Furniture</v>
      </c>
      <c r="X30">
        <v>8</v>
      </c>
      <c r="Y30">
        <v>4621.75</v>
      </c>
      <c r="Z30">
        <v>36974</v>
      </c>
    </row>
    <row r="31" spans="1:26">
      <c r="A31" s="4">
        <v>44986</v>
      </c>
      <c r="B31" t="s">
        <v>2041</v>
      </c>
      <c r="C31" t="s">
        <v>3054</v>
      </c>
      <c r="D31" t="s">
        <v>4234</v>
      </c>
      <c r="E31" t="s">
        <v>1514</v>
      </c>
      <c r="F31">
        <v>3</v>
      </c>
      <c r="G31">
        <v>4132.17</v>
      </c>
      <c r="H31">
        <v>12396.51</v>
      </c>
      <c r="J31" s="4">
        <v>45024</v>
      </c>
      <c r="K31" t="str">
        <v>West</v>
      </c>
      <c r="L31" t="str">
        <v>Maharashtra</v>
      </c>
      <c r="M31" t="str">
        <v>Mumbai</v>
      </c>
      <c r="N31" t="str">
        <v>Clothing</v>
      </c>
      <c r="O31">
        <v>1</v>
      </c>
      <c r="P31">
        <v>3847.65</v>
      </c>
      <c r="Q31">
        <v>3847.65</v>
      </c>
      <c r="S31" s="4">
        <v>45243</v>
      </c>
      <c r="T31" t="str">
        <v>West</v>
      </c>
      <c r="U31" t="str">
        <v>Maharashtra</v>
      </c>
      <c r="V31" t="str">
        <v>Mumbai</v>
      </c>
      <c r="W31" t="str">
        <v>Furniture</v>
      </c>
      <c r="X31">
        <v>12</v>
      </c>
      <c r="Y31">
        <v>3074.45</v>
      </c>
      <c r="Z31">
        <v>36893.4</v>
      </c>
    </row>
    <row r="32" spans="1:26">
      <c r="A32" s="4">
        <v>45212</v>
      </c>
      <c r="B32" t="s">
        <v>2041</v>
      </c>
      <c r="C32" t="s">
        <v>3056</v>
      </c>
      <c r="D32" t="s">
        <v>4233</v>
      </c>
      <c r="E32" t="s">
        <v>1516</v>
      </c>
      <c r="F32">
        <v>12</v>
      </c>
      <c r="G32">
        <v>835.83</v>
      </c>
      <c r="H32">
        <v>10029.959999999999</v>
      </c>
      <c r="J32" s="4">
        <v>45167</v>
      </c>
      <c r="K32" t="str">
        <v>West</v>
      </c>
      <c r="L32" t="str">
        <v>Maharashtra</v>
      </c>
      <c r="M32" t="str">
        <v>Mumbai</v>
      </c>
      <c r="N32" t="str">
        <v>Stationery</v>
      </c>
      <c r="O32">
        <v>2</v>
      </c>
      <c r="P32">
        <v>816.12</v>
      </c>
      <c r="Q32">
        <v>1632.24</v>
      </c>
      <c r="S32" s="4">
        <v>45066</v>
      </c>
      <c r="T32" t="str">
        <v>West</v>
      </c>
      <c r="U32" t="str">
        <v>Maharashtra</v>
      </c>
      <c r="V32" t="str">
        <v>Mumbai</v>
      </c>
      <c r="W32" t="str">
        <v>Electronics</v>
      </c>
      <c r="X32">
        <v>8</v>
      </c>
      <c r="Y32">
        <v>4576.97</v>
      </c>
      <c r="Z32">
        <v>36615.760000000002</v>
      </c>
    </row>
    <row r="33" spans="1:26">
      <c r="A33" s="4">
        <v>45089</v>
      </c>
      <c r="B33" t="s">
        <v>2042</v>
      </c>
      <c r="C33" t="s">
        <v>3055</v>
      </c>
      <c r="D33" t="s">
        <v>4237</v>
      </c>
      <c r="E33" t="s">
        <v>1517</v>
      </c>
      <c r="F33">
        <v>12</v>
      </c>
      <c r="G33">
        <v>1377.41</v>
      </c>
      <c r="H33">
        <v>16528.919999999998</v>
      </c>
      <c r="J33" s="4">
        <v>45051</v>
      </c>
      <c r="K33" t="str">
        <v>West</v>
      </c>
      <c r="L33" t="str">
        <v>Maharashtra</v>
      </c>
      <c r="M33" t="str">
        <v>Mumbai</v>
      </c>
      <c r="N33" t="str">
        <v>Furniture</v>
      </c>
      <c r="O33">
        <v>20</v>
      </c>
      <c r="P33">
        <v>4270.08</v>
      </c>
      <c r="Q33">
        <v>85401.600000000006</v>
      </c>
      <c r="S33" s="4">
        <v>45176</v>
      </c>
      <c r="T33" t="str">
        <v>West</v>
      </c>
      <c r="U33" t="str">
        <v>Maharashtra</v>
      </c>
      <c r="V33" t="str">
        <v>Mumbai</v>
      </c>
      <c r="W33" t="str">
        <v>Clothing</v>
      </c>
      <c r="X33">
        <v>13</v>
      </c>
      <c r="Y33">
        <v>2809.29</v>
      </c>
      <c r="Z33">
        <v>36520.769999999997</v>
      </c>
    </row>
    <row r="34" spans="1:26">
      <c r="A34" s="4">
        <v>45183</v>
      </c>
      <c r="B34" t="s">
        <v>2041</v>
      </c>
      <c r="C34" t="s">
        <v>3054</v>
      </c>
      <c r="D34" t="s">
        <v>4239</v>
      </c>
      <c r="E34" t="s">
        <v>1514</v>
      </c>
      <c r="F34">
        <v>2</v>
      </c>
      <c r="G34">
        <v>1983.93</v>
      </c>
      <c r="H34">
        <v>3967.86</v>
      </c>
      <c r="J34" s="4">
        <v>44990</v>
      </c>
      <c r="K34" t="str">
        <v>West</v>
      </c>
      <c r="L34" t="str">
        <v>Maharashtra</v>
      </c>
      <c r="M34" t="str">
        <v>Mumbai</v>
      </c>
      <c r="N34" t="str">
        <v>Furniture</v>
      </c>
      <c r="O34">
        <v>1</v>
      </c>
      <c r="P34">
        <v>3059.01</v>
      </c>
      <c r="Q34">
        <v>3059.01</v>
      </c>
      <c r="S34" s="4">
        <v>45062</v>
      </c>
      <c r="T34" t="str">
        <v>West</v>
      </c>
      <c r="U34" t="str">
        <v>Maharashtra</v>
      </c>
      <c r="V34" t="str">
        <v>Mumbai</v>
      </c>
      <c r="W34" t="str">
        <v>Stationery</v>
      </c>
      <c r="X34">
        <v>15</v>
      </c>
      <c r="Y34">
        <v>2330.62</v>
      </c>
      <c r="Z34">
        <v>34959.300000000003</v>
      </c>
    </row>
    <row r="35" spans="1:26">
      <c r="A35" s="4">
        <v>45169</v>
      </c>
      <c r="B35" t="s">
        <v>2039</v>
      </c>
      <c r="C35" t="s">
        <v>3053</v>
      </c>
      <c r="D35" t="s">
        <v>4232</v>
      </c>
      <c r="E35" t="s">
        <v>1517</v>
      </c>
      <c r="F35">
        <v>8</v>
      </c>
      <c r="G35">
        <v>4621.75</v>
      </c>
      <c r="H35">
        <v>36974</v>
      </c>
      <c r="J35" s="4">
        <v>44996</v>
      </c>
      <c r="K35" t="str">
        <v>West</v>
      </c>
      <c r="L35" t="str">
        <v>Maharashtra</v>
      </c>
      <c r="M35" t="str">
        <v>Mumbai</v>
      </c>
      <c r="N35" t="str">
        <v>Clothing</v>
      </c>
      <c r="O35">
        <v>20</v>
      </c>
      <c r="P35">
        <v>1222.92</v>
      </c>
      <c r="Q35">
        <v>24458.400000000001</v>
      </c>
      <c r="S35" s="4">
        <v>45279</v>
      </c>
      <c r="T35" t="str">
        <v>West</v>
      </c>
      <c r="U35" t="str">
        <v>Maharashtra</v>
      </c>
      <c r="V35" t="str">
        <v>Mumbai</v>
      </c>
      <c r="W35" t="str">
        <v>Clothing</v>
      </c>
      <c r="X35">
        <v>20</v>
      </c>
      <c r="Y35">
        <v>1507.52</v>
      </c>
      <c r="Z35">
        <v>30150.400000000001</v>
      </c>
    </row>
    <row r="36" spans="1:26">
      <c r="A36" s="4">
        <v>45111</v>
      </c>
      <c r="B36" t="s">
        <v>2041</v>
      </c>
      <c r="C36" t="s">
        <v>3056</v>
      </c>
      <c r="D36" t="s">
        <v>4245</v>
      </c>
      <c r="E36" t="s">
        <v>4235</v>
      </c>
      <c r="F36">
        <v>8</v>
      </c>
      <c r="G36">
        <v>2342.02</v>
      </c>
      <c r="H36">
        <v>18736.16</v>
      </c>
      <c r="J36" s="4">
        <v>45229</v>
      </c>
      <c r="K36" t="str">
        <v>West</v>
      </c>
      <c r="L36" t="str">
        <v>Maharashtra</v>
      </c>
      <c r="M36" t="str">
        <v>Mumbai</v>
      </c>
      <c r="N36" t="str">
        <v>Clothing</v>
      </c>
      <c r="O36">
        <v>5</v>
      </c>
      <c r="P36">
        <v>3288.58</v>
      </c>
      <c r="Q36">
        <v>16442.900000000001</v>
      </c>
      <c r="S36" s="4">
        <v>45290</v>
      </c>
      <c r="T36" t="str">
        <v>West</v>
      </c>
      <c r="U36" t="str">
        <v>Maharashtra</v>
      </c>
      <c r="V36" t="str">
        <v>Mumbai</v>
      </c>
      <c r="W36" t="str">
        <v>Clothing</v>
      </c>
      <c r="X36">
        <v>18</v>
      </c>
      <c r="Y36">
        <v>1533.77</v>
      </c>
      <c r="Z36">
        <v>27607.86</v>
      </c>
    </row>
    <row r="37" spans="1:26">
      <c r="A37" s="4">
        <v>45146</v>
      </c>
      <c r="B37" t="s">
        <v>2039</v>
      </c>
      <c r="C37" t="s">
        <v>3053</v>
      </c>
      <c r="D37" t="s">
        <v>4232</v>
      </c>
      <c r="E37" t="s">
        <v>1517</v>
      </c>
      <c r="F37">
        <v>9</v>
      </c>
      <c r="G37">
        <v>489.27</v>
      </c>
      <c r="H37">
        <v>4403.43</v>
      </c>
      <c r="J37" s="4">
        <v>45146</v>
      </c>
      <c r="K37" t="str">
        <v>West</v>
      </c>
      <c r="L37" t="str">
        <v>Maharashtra</v>
      </c>
      <c r="M37" t="str">
        <v>Mumbai</v>
      </c>
      <c r="N37" t="str">
        <v>Electronics</v>
      </c>
      <c r="O37">
        <v>6</v>
      </c>
      <c r="P37">
        <v>1701.04</v>
      </c>
      <c r="Q37">
        <v>10206.24</v>
      </c>
      <c r="S37" s="4">
        <v>45193</v>
      </c>
      <c r="T37" t="str">
        <v>West</v>
      </c>
      <c r="U37" t="str">
        <v>Maharashtra</v>
      </c>
      <c r="V37" t="str">
        <v>Mumbai</v>
      </c>
      <c r="W37" t="str">
        <v>Groceries</v>
      </c>
      <c r="X37">
        <v>10</v>
      </c>
      <c r="Y37">
        <v>2691.21</v>
      </c>
      <c r="Z37">
        <v>26912.1</v>
      </c>
    </row>
    <row r="38" spans="1:26">
      <c r="A38" s="4">
        <v>45219</v>
      </c>
      <c r="B38" t="s">
        <v>2041</v>
      </c>
      <c r="C38" t="s">
        <v>3054</v>
      </c>
      <c r="D38" t="s">
        <v>4239</v>
      </c>
      <c r="E38" t="s">
        <v>1517</v>
      </c>
      <c r="F38">
        <v>3</v>
      </c>
      <c r="G38">
        <v>2444.6</v>
      </c>
      <c r="H38">
        <v>7333.8</v>
      </c>
      <c r="J38" s="4">
        <v>45279</v>
      </c>
      <c r="K38" t="str">
        <v>West</v>
      </c>
      <c r="L38" t="str">
        <v>Maharashtra</v>
      </c>
      <c r="M38" t="str">
        <v>Mumbai</v>
      </c>
      <c r="N38" t="str">
        <v>Electronics</v>
      </c>
      <c r="O38">
        <v>19</v>
      </c>
      <c r="P38">
        <v>3718.59</v>
      </c>
      <c r="Q38">
        <v>70653.210000000006</v>
      </c>
      <c r="S38" s="4">
        <v>44998</v>
      </c>
      <c r="T38" t="str">
        <v>West</v>
      </c>
      <c r="U38" t="str">
        <v>Maharashtra</v>
      </c>
      <c r="V38" t="str">
        <v>Mumbai</v>
      </c>
      <c r="W38" t="str">
        <v>Stationery</v>
      </c>
      <c r="X38">
        <v>5</v>
      </c>
      <c r="Y38">
        <v>4987.7</v>
      </c>
      <c r="Z38">
        <v>24938.5</v>
      </c>
    </row>
    <row r="39" spans="1:26">
      <c r="A39" s="4">
        <v>45132</v>
      </c>
      <c r="B39" t="s">
        <v>2041</v>
      </c>
      <c r="C39" t="s">
        <v>3054</v>
      </c>
      <c r="D39" t="s">
        <v>4234</v>
      </c>
      <c r="E39" t="s">
        <v>1518</v>
      </c>
      <c r="F39">
        <v>5</v>
      </c>
      <c r="G39">
        <v>1346.45</v>
      </c>
      <c r="H39">
        <v>6732.25</v>
      </c>
      <c r="J39" s="4">
        <v>45141</v>
      </c>
      <c r="K39" t="str">
        <v>West</v>
      </c>
      <c r="L39" t="str">
        <v>Maharashtra</v>
      </c>
      <c r="M39" t="str">
        <v>Mumbai</v>
      </c>
      <c r="N39" t="str">
        <v>Furniture</v>
      </c>
      <c r="O39">
        <v>14</v>
      </c>
      <c r="P39">
        <v>2918.42</v>
      </c>
      <c r="Q39">
        <v>40857.879999999997</v>
      </c>
      <c r="S39" s="4">
        <v>44996</v>
      </c>
      <c r="T39" t="str">
        <v>West</v>
      </c>
      <c r="U39" t="str">
        <v>Maharashtra</v>
      </c>
      <c r="V39" t="str">
        <v>Mumbai</v>
      </c>
      <c r="W39" t="str">
        <v>Clothing</v>
      </c>
      <c r="X39">
        <v>20</v>
      </c>
      <c r="Y39">
        <v>1222.92</v>
      </c>
      <c r="Z39">
        <v>24458.400000000001</v>
      </c>
    </row>
    <row r="40" spans="1:26">
      <c r="A40" s="4">
        <v>45257</v>
      </c>
      <c r="B40" t="s">
        <v>2039</v>
      </c>
      <c r="C40" t="s">
        <v>3053</v>
      </c>
      <c r="D40" t="s">
        <v>4243</v>
      </c>
      <c r="E40" t="s">
        <v>1517</v>
      </c>
      <c r="F40">
        <v>17</v>
      </c>
      <c r="G40">
        <v>1333.71</v>
      </c>
      <c r="H40">
        <v>22673.07</v>
      </c>
      <c r="J40" s="4">
        <v>44985</v>
      </c>
      <c r="K40" t="str">
        <v>West</v>
      </c>
      <c r="L40" t="str">
        <v>Maharashtra</v>
      </c>
      <c r="M40" t="str">
        <v>Mumbai</v>
      </c>
      <c r="N40" t="str">
        <v>Groceries</v>
      </c>
      <c r="O40">
        <v>4</v>
      </c>
      <c r="P40">
        <v>1080.1600000000001</v>
      </c>
      <c r="Q40">
        <v>4320.6400000000003</v>
      </c>
      <c r="S40" s="4">
        <v>45273</v>
      </c>
      <c r="T40" t="str">
        <v>West</v>
      </c>
      <c r="U40" t="str">
        <v>Maharashtra</v>
      </c>
      <c r="V40" t="str">
        <v>Mumbai</v>
      </c>
      <c r="W40" t="str">
        <v>Clothing</v>
      </c>
      <c r="X40">
        <v>11</v>
      </c>
      <c r="Y40">
        <v>2097.48</v>
      </c>
      <c r="Z40">
        <v>23072.28</v>
      </c>
    </row>
    <row r="41" spans="1:26">
      <c r="A41" s="4">
        <v>45230</v>
      </c>
      <c r="B41" t="s">
        <v>2041</v>
      </c>
      <c r="C41" t="s">
        <v>3056</v>
      </c>
      <c r="D41" t="s">
        <v>4245</v>
      </c>
      <c r="E41" t="s">
        <v>1514</v>
      </c>
      <c r="F41">
        <v>2</v>
      </c>
      <c r="G41">
        <v>2287.09</v>
      </c>
      <c r="H41">
        <v>4574.18</v>
      </c>
      <c r="J41" s="4">
        <v>45129</v>
      </c>
      <c r="K41" t="str">
        <v>West</v>
      </c>
      <c r="L41" t="str">
        <v>Maharashtra</v>
      </c>
      <c r="M41" t="str">
        <v>Mumbai</v>
      </c>
      <c r="N41" t="str">
        <v>Clothing</v>
      </c>
      <c r="O41">
        <v>20</v>
      </c>
      <c r="P41">
        <v>2631.58</v>
      </c>
      <c r="Q41">
        <v>52631.6</v>
      </c>
      <c r="S41" s="4">
        <v>44941</v>
      </c>
      <c r="T41" t="str">
        <v>West</v>
      </c>
      <c r="U41" t="str">
        <v>Maharashtra</v>
      </c>
      <c r="V41" t="str">
        <v>Mumbai</v>
      </c>
      <c r="W41" t="str">
        <v>Stationery</v>
      </c>
      <c r="X41">
        <v>7</v>
      </c>
      <c r="Y41">
        <v>3163.37</v>
      </c>
      <c r="Z41">
        <v>22143.59</v>
      </c>
    </row>
    <row r="42" spans="1:26">
      <c r="A42" s="4">
        <v>45219</v>
      </c>
      <c r="B42" t="s">
        <v>2039</v>
      </c>
      <c r="C42" t="s">
        <v>3052</v>
      </c>
      <c r="D42" t="s">
        <v>4241</v>
      </c>
      <c r="E42" t="s">
        <v>1514</v>
      </c>
      <c r="F42">
        <v>12</v>
      </c>
      <c r="G42">
        <v>2384.1</v>
      </c>
      <c r="H42">
        <v>28609.200000000001</v>
      </c>
      <c r="J42" s="4">
        <v>45279</v>
      </c>
      <c r="K42" t="str">
        <v>West</v>
      </c>
      <c r="L42" t="str">
        <v>Maharashtra</v>
      </c>
      <c r="M42" t="str">
        <v>Mumbai</v>
      </c>
      <c r="N42" t="str">
        <v>Clothing</v>
      </c>
      <c r="O42">
        <v>20</v>
      </c>
      <c r="P42">
        <v>1507.52</v>
      </c>
      <c r="Q42">
        <v>30150.400000000001</v>
      </c>
      <c r="S42" s="4">
        <v>45161</v>
      </c>
      <c r="T42" t="str">
        <v>West</v>
      </c>
      <c r="U42" t="str">
        <v>Maharashtra</v>
      </c>
      <c r="V42" t="str">
        <v>Mumbai</v>
      </c>
      <c r="W42" t="str">
        <v>Groceries</v>
      </c>
      <c r="X42">
        <v>20</v>
      </c>
      <c r="Y42">
        <v>1100.3800000000001</v>
      </c>
      <c r="Z42">
        <v>22007.599999999999</v>
      </c>
    </row>
    <row r="43" spans="1:26">
      <c r="A43" s="4">
        <v>45017</v>
      </c>
      <c r="B43" t="s">
        <v>2039</v>
      </c>
      <c r="C43" t="s">
        <v>3052</v>
      </c>
      <c r="D43" t="s">
        <v>4242</v>
      </c>
      <c r="E43" t="s">
        <v>1518</v>
      </c>
      <c r="F43">
        <v>2</v>
      </c>
      <c r="G43">
        <v>3037.55</v>
      </c>
      <c r="H43">
        <v>6075.1</v>
      </c>
      <c r="J43" s="4">
        <v>45225</v>
      </c>
      <c r="K43" t="str">
        <v>West</v>
      </c>
      <c r="L43" t="str">
        <v>Maharashtra</v>
      </c>
      <c r="M43" t="str">
        <v>Mumbai</v>
      </c>
      <c r="N43" t="str">
        <v>Stationery</v>
      </c>
      <c r="O43">
        <v>4</v>
      </c>
      <c r="P43">
        <v>4386.54</v>
      </c>
      <c r="Q43">
        <v>17546.16</v>
      </c>
      <c r="S43" s="4">
        <v>45027</v>
      </c>
      <c r="T43" t="str">
        <v>West</v>
      </c>
      <c r="U43" t="str">
        <v>Maharashtra</v>
      </c>
      <c r="V43" t="str">
        <v>Mumbai</v>
      </c>
      <c r="W43" t="str">
        <v>Stationery</v>
      </c>
      <c r="X43">
        <v>9</v>
      </c>
      <c r="Y43">
        <v>2376.12</v>
      </c>
      <c r="Z43">
        <v>21385.08</v>
      </c>
    </row>
    <row r="44" spans="1:26">
      <c r="A44" s="4">
        <v>44941</v>
      </c>
      <c r="B44" t="s">
        <v>2039</v>
      </c>
      <c r="C44" t="s">
        <v>3053</v>
      </c>
      <c r="D44" t="s">
        <v>4232</v>
      </c>
      <c r="E44" t="s">
        <v>1518</v>
      </c>
      <c r="F44">
        <v>7</v>
      </c>
      <c r="G44">
        <v>3163.37</v>
      </c>
      <c r="H44">
        <v>22143.59</v>
      </c>
      <c r="J44" s="4">
        <v>45163</v>
      </c>
      <c r="K44" t="str">
        <v>West</v>
      </c>
      <c r="L44" t="str">
        <v>Maharashtra</v>
      </c>
      <c r="M44" t="str">
        <v>Mumbai</v>
      </c>
      <c r="N44" t="str">
        <v>Stationery</v>
      </c>
      <c r="O44">
        <v>16</v>
      </c>
      <c r="P44">
        <v>3580.79</v>
      </c>
      <c r="Q44">
        <v>57292.639999999999</v>
      </c>
      <c r="S44" s="4">
        <v>45144</v>
      </c>
      <c r="T44" t="str">
        <v>West</v>
      </c>
      <c r="U44" t="str">
        <v>Maharashtra</v>
      </c>
      <c r="V44" t="str">
        <v>Mumbai</v>
      </c>
      <c r="W44" t="str">
        <v>Stationery</v>
      </c>
      <c r="X44">
        <v>6</v>
      </c>
      <c r="Y44">
        <v>3363.77</v>
      </c>
      <c r="Z44">
        <v>20182.62</v>
      </c>
    </row>
    <row r="45" spans="1:26">
      <c r="A45" s="4">
        <v>45289</v>
      </c>
      <c r="B45" t="s">
        <v>2039</v>
      </c>
      <c r="C45" t="s">
        <v>3053</v>
      </c>
      <c r="D45" t="s">
        <v>4243</v>
      </c>
      <c r="E45" t="s">
        <v>1518</v>
      </c>
      <c r="F45">
        <v>13</v>
      </c>
      <c r="G45">
        <v>4985.82</v>
      </c>
      <c r="H45">
        <v>64815.66</v>
      </c>
      <c r="J45" s="4">
        <v>44949</v>
      </c>
      <c r="K45" t="str">
        <v>West</v>
      </c>
      <c r="L45" t="str">
        <v>Maharashtra</v>
      </c>
      <c r="M45" t="str">
        <v>Mumbai</v>
      </c>
      <c r="N45" t="str">
        <v>Furniture</v>
      </c>
      <c r="O45">
        <v>8</v>
      </c>
      <c r="P45">
        <v>1412.48</v>
      </c>
      <c r="Q45">
        <v>11299.84</v>
      </c>
      <c r="S45" s="4">
        <v>44982</v>
      </c>
      <c r="T45" t="str">
        <v>West</v>
      </c>
      <c r="U45" t="str">
        <v>Maharashtra</v>
      </c>
      <c r="V45" t="str">
        <v>Mumbai</v>
      </c>
      <c r="W45" t="str">
        <v>Clothing</v>
      </c>
      <c r="X45">
        <v>5</v>
      </c>
      <c r="Y45">
        <v>3926.26</v>
      </c>
      <c r="Z45">
        <v>19631.3</v>
      </c>
    </row>
    <row r="46" spans="1:26">
      <c r="A46" s="4">
        <v>45189</v>
      </c>
      <c r="B46" t="s">
        <v>2039</v>
      </c>
      <c r="C46" t="s">
        <v>3052</v>
      </c>
      <c r="D46" t="s">
        <v>4244</v>
      </c>
      <c r="E46" t="s">
        <v>1517</v>
      </c>
      <c r="F46">
        <v>8</v>
      </c>
      <c r="G46">
        <v>285.94</v>
      </c>
      <c r="H46">
        <v>2287.52</v>
      </c>
      <c r="J46" s="4">
        <v>45056</v>
      </c>
      <c r="K46" t="str">
        <v>West</v>
      </c>
      <c r="L46" t="str">
        <v>Maharashtra</v>
      </c>
      <c r="M46" t="str">
        <v>Mumbai</v>
      </c>
      <c r="N46" t="str">
        <v>Clothing</v>
      </c>
      <c r="O46">
        <v>18</v>
      </c>
      <c r="P46">
        <v>2074.52</v>
      </c>
      <c r="Q46">
        <v>37341.360000000001</v>
      </c>
      <c r="S46" s="4">
        <v>45026</v>
      </c>
      <c r="T46" t="str">
        <v>West</v>
      </c>
      <c r="U46" t="str">
        <v>Maharashtra</v>
      </c>
      <c r="V46" t="str">
        <v>Mumbai</v>
      </c>
      <c r="W46" t="str">
        <v>Electronics</v>
      </c>
      <c r="X46">
        <v>11</v>
      </c>
      <c r="Y46">
        <v>1708.99</v>
      </c>
      <c r="Z46">
        <v>18798.89</v>
      </c>
    </row>
    <row r="47" spans="1:26">
      <c r="A47" s="4">
        <v>45264</v>
      </c>
      <c r="B47" t="s">
        <v>2041</v>
      </c>
      <c r="C47" t="s">
        <v>3056</v>
      </c>
      <c r="D47" t="s">
        <v>4233</v>
      </c>
      <c r="E47" t="s">
        <v>1517</v>
      </c>
      <c r="F47">
        <v>11</v>
      </c>
      <c r="G47">
        <v>1905.7</v>
      </c>
      <c r="H47">
        <v>20962.7</v>
      </c>
      <c r="J47" s="4">
        <v>45164</v>
      </c>
      <c r="K47" t="str">
        <v>West</v>
      </c>
      <c r="L47" t="str">
        <v>Maharashtra</v>
      </c>
      <c r="M47" t="str">
        <v>Mumbai</v>
      </c>
      <c r="N47" t="str">
        <v>Electronics</v>
      </c>
      <c r="O47">
        <v>4</v>
      </c>
      <c r="P47">
        <v>1788.95</v>
      </c>
      <c r="Q47">
        <v>7155.8</v>
      </c>
      <c r="S47" s="4">
        <v>45225</v>
      </c>
      <c r="T47" t="str">
        <v>West</v>
      </c>
      <c r="U47" t="str">
        <v>Maharashtra</v>
      </c>
      <c r="V47" t="str">
        <v>Mumbai</v>
      </c>
      <c r="W47" t="str">
        <v>Stationery</v>
      </c>
      <c r="X47">
        <v>4</v>
      </c>
      <c r="Y47">
        <v>4386.54</v>
      </c>
      <c r="Z47">
        <v>17546.16</v>
      </c>
    </row>
    <row r="48" spans="1:26">
      <c r="A48" s="4">
        <v>44970</v>
      </c>
      <c r="B48" t="s">
        <v>2041</v>
      </c>
      <c r="C48" t="s">
        <v>3056</v>
      </c>
      <c r="D48" t="s">
        <v>4240</v>
      </c>
      <c r="E48" t="s">
        <v>1517</v>
      </c>
      <c r="F48">
        <v>20</v>
      </c>
      <c r="G48">
        <v>1310.3699999999999</v>
      </c>
      <c r="H48">
        <v>26207.4</v>
      </c>
      <c r="J48" s="4">
        <v>44968</v>
      </c>
      <c r="K48" t="str">
        <v>West</v>
      </c>
      <c r="L48" t="str">
        <v>Maharashtra</v>
      </c>
      <c r="M48" t="str">
        <v>Mumbai</v>
      </c>
      <c r="N48" t="str">
        <v>Electronics</v>
      </c>
      <c r="O48">
        <v>16</v>
      </c>
      <c r="P48">
        <v>2954.32</v>
      </c>
      <c r="Q48">
        <v>47269.120000000003</v>
      </c>
      <c r="S48" s="4">
        <v>45229</v>
      </c>
      <c r="T48" t="str">
        <v>West</v>
      </c>
      <c r="U48" t="str">
        <v>Maharashtra</v>
      </c>
      <c r="V48" t="str">
        <v>Mumbai</v>
      </c>
      <c r="W48" t="str">
        <v>Electronics</v>
      </c>
      <c r="X48">
        <v>15</v>
      </c>
      <c r="Y48">
        <v>1113.76</v>
      </c>
      <c r="Z48">
        <v>16706.400000000001</v>
      </c>
    </row>
    <row r="49" spans="1:26">
      <c r="A49" s="4">
        <v>45021</v>
      </c>
      <c r="B49" t="s">
        <v>2039</v>
      </c>
      <c r="C49" t="s">
        <v>3052</v>
      </c>
      <c r="D49" t="s">
        <v>4242</v>
      </c>
      <c r="E49" t="s">
        <v>4235</v>
      </c>
      <c r="F49">
        <v>8</v>
      </c>
      <c r="G49">
        <v>1185.17</v>
      </c>
      <c r="H49">
        <v>9481.36</v>
      </c>
      <c r="J49" s="4">
        <v>45249</v>
      </c>
      <c r="K49" t="str">
        <v>West</v>
      </c>
      <c r="L49" t="str">
        <v>Maharashtra</v>
      </c>
      <c r="M49" t="str">
        <v>Mumbai</v>
      </c>
      <c r="N49" t="str">
        <v>Furniture</v>
      </c>
      <c r="O49">
        <v>15</v>
      </c>
      <c r="P49">
        <v>4785.6099999999997</v>
      </c>
      <c r="Q49">
        <v>71784.149999999994</v>
      </c>
      <c r="S49" s="4">
        <v>45229</v>
      </c>
      <c r="T49" t="str">
        <v>West</v>
      </c>
      <c r="U49" t="str">
        <v>Maharashtra</v>
      </c>
      <c r="V49" t="str">
        <v>Mumbai</v>
      </c>
      <c r="W49" t="str">
        <v>Clothing</v>
      </c>
      <c r="X49">
        <v>5</v>
      </c>
      <c r="Y49">
        <v>3288.58</v>
      </c>
      <c r="Z49">
        <v>16442.900000000001</v>
      </c>
    </row>
    <row r="50" spans="1:26">
      <c r="A50" s="4">
        <v>45134</v>
      </c>
      <c r="B50" t="s">
        <v>2042</v>
      </c>
      <c r="C50" t="s">
        <v>3055</v>
      </c>
      <c r="D50" t="s">
        <v>4237</v>
      </c>
      <c r="E50" t="s">
        <v>1516</v>
      </c>
      <c r="F50">
        <v>6</v>
      </c>
      <c r="G50">
        <v>4100.9799999999996</v>
      </c>
      <c r="H50">
        <v>24605.88</v>
      </c>
      <c r="J50" s="4">
        <v>44992</v>
      </c>
      <c r="K50" t="str">
        <v>West</v>
      </c>
      <c r="L50" t="str">
        <v>Maharashtra</v>
      </c>
      <c r="M50" t="str">
        <v>Mumbai</v>
      </c>
      <c r="N50" t="str">
        <v>Furniture</v>
      </c>
      <c r="O50">
        <v>14</v>
      </c>
      <c r="P50">
        <v>3259.64</v>
      </c>
      <c r="Q50">
        <v>45634.96</v>
      </c>
      <c r="S50" s="4">
        <v>45199</v>
      </c>
      <c r="T50" t="str">
        <v>West</v>
      </c>
      <c r="U50" t="str">
        <v>Maharashtra</v>
      </c>
      <c r="V50" t="str">
        <v>Mumbai</v>
      </c>
      <c r="W50" t="str">
        <v>Stationery</v>
      </c>
      <c r="X50">
        <v>12</v>
      </c>
      <c r="Y50">
        <v>1352.89</v>
      </c>
      <c r="Z50">
        <v>16234.68</v>
      </c>
    </row>
    <row r="51" spans="1:26">
      <c r="A51" s="4">
        <v>45210</v>
      </c>
      <c r="B51" t="s">
        <v>2041</v>
      </c>
      <c r="C51" t="s">
        <v>3056</v>
      </c>
      <c r="D51" t="s">
        <v>4240</v>
      </c>
      <c r="E51" t="s">
        <v>4235</v>
      </c>
      <c r="F51">
        <v>16</v>
      </c>
      <c r="G51">
        <v>2619.73</v>
      </c>
      <c r="H51">
        <v>41915.68</v>
      </c>
      <c r="J51" s="4">
        <v>45278</v>
      </c>
      <c r="K51" t="str">
        <v>West</v>
      </c>
      <c r="L51" t="str">
        <v>Maharashtra</v>
      </c>
      <c r="M51" t="str">
        <v>Mumbai</v>
      </c>
      <c r="N51" t="str">
        <v>Furniture</v>
      </c>
      <c r="O51">
        <v>2</v>
      </c>
      <c r="P51">
        <v>1377.64</v>
      </c>
      <c r="Q51">
        <v>2755.28</v>
      </c>
      <c r="S51" s="4">
        <v>45128</v>
      </c>
      <c r="T51" t="str">
        <v>West</v>
      </c>
      <c r="U51" t="str">
        <v>Maharashtra</v>
      </c>
      <c r="V51" t="str">
        <v>Mumbai</v>
      </c>
      <c r="W51" t="str">
        <v>Clothing</v>
      </c>
      <c r="X51">
        <v>5</v>
      </c>
      <c r="Y51">
        <v>3156.9</v>
      </c>
      <c r="Z51">
        <v>15784.5</v>
      </c>
    </row>
    <row r="52" spans="1:26">
      <c r="A52" s="4">
        <v>45229</v>
      </c>
      <c r="B52" t="s">
        <v>2041</v>
      </c>
      <c r="C52" t="s">
        <v>3056</v>
      </c>
      <c r="D52" t="s">
        <v>4240</v>
      </c>
      <c r="E52" t="s">
        <v>1517</v>
      </c>
      <c r="F52">
        <v>5</v>
      </c>
      <c r="G52">
        <v>3103.12</v>
      </c>
      <c r="H52">
        <v>15515.6</v>
      </c>
      <c r="J52" s="4">
        <v>45001</v>
      </c>
      <c r="K52" t="str">
        <v>West</v>
      </c>
      <c r="L52" t="str">
        <v>Maharashtra</v>
      </c>
      <c r="M52" t="str">
        <v>Mumbai</v>
      </c>
      <c r="N52" t="str">
        <v>Electronics</v>
      </c>
      <c r="O52">
        <v>1</v>
      </c>
      <c r="P52">
        <v>568.54999999999995</v>
      </c>
      <c r="Q52">
        <v>568.54999999999995</v>
      </c>
      <c r="S52" s="4">
        <v>45177</v>
      </c>
      <c r="T52" t="str">
        <v>West</v>
      </c>
      <c r="U52" t="str">
        <v>Maharashtra</v>
      </c>
      <c r="V52" t="str">
        <v>Mumbai</v>
      </c>
      <c r="W52" t="str">
        <v>Electronics</v>
      </c>
      <c r="X52">
        <v>4</v>
      </c>
      <c r="Y52">
        <v>3725.78</v>
      </c>
      <c r="Z52">
        <v>14903.12</v>
      </c>
    </row>
    <row r="53" spans="1:26">
      <c r="A53" s="4">
        <v>45166</v>
      </c>
      <c r="B53" t="s">
        <v>2041</v>
      </c>
      <c r="C53" t="s">
        <v>3054</v>
      </c>
      <c r="D53" t="s">
        <v>4239</v>
      </c>
      <c r="E53" t="s">
        <v>1517</v>
      </c>
      <c r="F53">
        <v>19</v>
      </c>
      <c r="G53">
        <v>3074.32</v>
      </c>
      <c r="H53">
        <v>58412.08</v>
      </c>
      <c r="J53" s="4">
        <v>45290</v>
      </c>
      <c r="K53" t="str">
        <v>West</v>
      </c>
      <c r="L53" t="str">
        <v>Maharashtra</v>
      </c>
      <c r="M53" t="str">
        <v>Mumbai</v>
      </c>
      <c r="N53" t="str">
        <v>Clothing</v>
      </c>
      <c r="O53">
        <v>18</v>
      </c>
      <c r="P53">
        <v>1533.77</v>
      </c>
      <c r="Q53">
        <v>27607.86</v>
      </c>
      <c r="S53" s="4">
        <v>45202</v>
      </c>
      <c r="T53" t="str">
        <v>West</v>
      </c>
      <c r="U53" t="str">
        <v>Maharashtra</v>
      </c>
      <c r="V53" t="str">
        <v>Mumbai</v>
      </c>
      <c r="W53" t="str">
        <v>Stationery</v>
      </c>
      <c r="X53">
        <v>11</v>
      </c>
      <c r="Y53">
        <v>1316.18</v>
      </c>
      <c r="Z53">
        <v>14477.98</v>
      </c>
    </row>
    <row r="54" spans="1:26">
      <c r="A54" s="4">
        <v>45131</v>
      </c>
      <c r="B54" t="s">
        <v>2041</v>
      </c>
      <c r="C54" t="s">
        <v>3054</v>
      </c>
      <c r="D54" t="s">
        <v>4239</v>
      </c>
      <c r="E54" t="s">
        <v>1516</v>
      </c>
      <c r="F54">
        <v>20</v>
      </c>
      <c r="G54">
        <v>3331.04</v>
      </c>
      <c r="H54">
        <v>66620.800000000003</v>
      </c>
      <c r="J54" s="4">
        <v>44980</v>
      </c>
      <c r="K54" t="str">
        <v>West</v>
      </c>
      <c r="L54" t="str">
        <v>Maharashtra</v>
      </c>
      <c r="M54" t="str">
        <v>Mumbai</v>
      </c>
      <c r="N54" t="str">
        <v>Groceries</v>
      </c>
      <c r="O54">
        <v>20</v>
      </c>
      <c r="P54">
        <v>4638.2</v>
      </c>
      <c r="Q54">
        <v>92764</v>
      </c>
      <c r="S54" s="4">
        <v>45241</v>
      </c>
      <c r="T54" t="str">
        <v>West</v>
      </c>
      <c r="U54" t="str">
        <v>Maharashtra</v>
      </c>
      <c r="V54" t="str">
        <v>Mumbai</v>
      </c>
      <c r="W54" t="str">
        <v>Stationery</v>
      </c>
      <c r="X54">
        <v>3</v>
      </c>
      <c r="Y54">
        <v>4210.7700000000004</v>
      </c>
      <c r="Z54">
        <v>12632.31</v>
      </c>
    </row>
    <row r="55" spans="1:26">
      <c r="A55" s="4">
        <v>45260</v>
      </c>
      <c r="B55" t="s">
        <v>2042</v>
      </c>
      <c r="C55" t="s">
        <v>3055</v>
      </c>
      <c r="D55" t="s">
        <v>4237</v>
      </c>
      <c r="E55" t="s">
        <v>1518</v>
      </c>
      <c r="F55">
        <v>7</v>
      </c>
      <c r="G55">
        <v>4813.28</v>
      </c>
      <c r="H55">
        <v>33692.959999999999</v>
      </c>
      <c r="J55" s="4">
        <v>45193</v>
      </c>
      <c r="K55" t="str">
        <v>West</v>
      </c>
      <c r="L55" t="str">
        <v>Maharashtra</v>
      </c>
      <c r="M55" t="str">
        <v>Mumbai</v>
      </c>
      <c r="N55" t="str">
        <v>Groceries</v>
      </c>
      <c r="O55">
        <v>10</v>
      </c>
      <c r="P55">
        <v>2691.21</v>
      </c>
      <c r="Q55">
        <v>26912.1</v>
      </c>
      <c r="S55" s="4">
        <v>45150</v>
      </c>
      <c r="T55" t="str">
        <v>West</v>
      </c>
      <c r="U55" t="str">
        <v>Maharashtra</v>
      </c>
      <c r="V55" t="str">
        <v>Mumbai</v>
      </c>
      <c r="W55" t="str">
        <v>Furniture</v>
      </c>
      <c r="X55">
        <v>3</v>
      </c>
      <c r="Y55">
        <v>3957.38</v>
      </c>
      <c r="Z55">
        <v>11872.14</v>
      </c>
    </row>
    <row r="56" spans="1:26">
      <c r="A56" s="4">
        <v>45177</v>
      </c>
      <c r="B56" t="s">
        <v>2039</v>
      </c>
      <c r="C56" t="s">
        <v>3052</v>
      </c>
      <c r="D56" t="s">
        <v>4241</v>
      </c>
      <c r="E56" t="s">
        <v>1517</v>
      </c>
      <c r="F56">
        <v>18</v>
      </c>
      <c r="G56">
        <v>1376.52</v>
      </c>
      <c r="H56">
        <v>24777.360000000001</v>
      </c>
      <c r="J56" s="4">
        <v>45128</v>
      </c>
      <c r="K56" t="str">
        <v>West</v>
      </c>
      <c r="L56" t="str">
        <v>Maharashtra</v>
      </c>
      <c r="M56" t="str">
        <v>Mumbai</v>
      </c>
      <c r="N56" t="str">
        <v>Clothing</v>
      </c>
      <c r="O56">
        <v>5</v>
      </c>
      <c r="P56">
        <v>3156.9</v>
      </c>
      <c r="Q56">
        <v>15784.5</v>
      </c>
      <c r="S56" s="4">
        <v>44949</v>
      </c>
      <c r="T56" t="str">
        <v>West</v>
      </c>
      <c r="U56" t="str">
        <v>Maharashtra</v>
      </c>
      <c r="V56" t="str">
        <v>Mumbai</v>
      </c>
      <c r="W56" t="str">
        <v>Furniture</v>
      </c>
      <c r="X56">
        <v>8</v>
      </c>
      <c r="Y56">
        <v>1412.48</v>
      </c>
      <c r="Z56">
        <v>11299.84</v>
      </c>
    </row>
    <row r="57" spans="1:26">
      <c r="A57" s="4">
        <v>45156</v>
      </c>
      <c r="B57" t="s">
        <v>2039</v>
      </c>
      <c r="C57" t="s">
        <v>3053</v>
      </c>
      <c r="D57" t="s">
        <v>4232</v>
      </c>
      <c r="E57" t="s">
        <v>1516</v>
      </c>
      <c r="F57">
        <v>12</v>
      </c>
      <c r="G57">
        <v>3400.71</v>
      </c>
      <c r="H57">
        <v>40808.519999999997</v>
      </c>
      <c r="J57" s="4">
        <v>44927</v>
      </c>
      <c r="K57" t="str">
        <v>West</v>
      </c>
      <c r="L57" t="str">
        <v>Maharashtra</v>
      </c>
      <c r="M57" t="str">
        <v>Mumbai</v>
      </c>
      <c r="N57" t="str">
        <v>Stationery</v>
      </c>
      <c r="O57">
        <v>9</v>
      </c>
      <c r="P57">
        <v>4858.75</v>
      </c>
      <c r="Q57">
        <v>43728.75</v>
      </c>
      <c r="S57" s="4">
        <v>45146</v>
      </c>
      <c r="T57" t="str">
        <v>West</v>
      </c>
      <c r="U57" t="str">
        <v>Maharashtra</v>
      </c>
      <c r="V57" t="str">
        <v>Mumbai</v>
      </c>
      <c r="W57" t="str">
        <v>Electronics</v>
      </c>
      <c r="X57">
        <v>6</v>
      </c>
      <c r="Y57">
        <v>1701.04</v>
      </c>
      <c r="Z57">
        <v>10206.24</v>
      </c>
    </row>
    <row r="58" spans="1:26">
      <c r="A58" s="4">
        <v>45069</v>
      </c>
      <c r="B58" t="s">
        <v>2041</v>
      </c>
      <c r="C58" t="s">
        <v>3056</v>
      </c>
      <c r="D58" t="s">
        <v>4240</v>
      </c>
      <c r="E58" t="s">
        <v>1518</v>
      </c>
      <c r="F58">
        <v>2</v>
      </c>
      <c r="G58">
        <v>4762.71</v>
      </c>
      <c r="H58">
        <v>9525.42</v>
      </c>
      <c r="J58" s="4">
        <v>45095</v>
      </c>
      <c r="K58" t="str">
        <v>West</v>
      </c>
      <c r="L58" t="str">
        <v>Maharashtra</v>
      </c>
      <c r="M58" t="str">
        <v>Mumbai</v>
      </c>
      <c r="N58" t="str">
        <v>Electronics</v>
      </c>
      <c r="O58">
        <v>14</v>
      </c>
      <c r="P58">
        <v>4428</v>
      </c>
      <c r="Q58">
        <v>61992</v>
      </c>
      <c r="S58" s="4">
        <v>45242</v>
      </c>
      <c r="T58" t="str">
        <v>West</v>
      </c>
      <c r="U58" t="str">
        <v>Maharashtra</v>
      </c>
      <c r="V58" t="str">
        <v>Mumbai</v>
      </c>
      <c r="W58" t="str">
        <v>Electronics</v>
      </c>
      <c r="X58">
        <v>7</v>
      </c>
      <c r="Y58">
        <v>1458</v>
      </c>
      <c r="Z58">
        <v>10206</v>
      </c>
    </row>
    <row r="59" spans="1:26">
      <c r="A59" s="4">
        <v>45249</v>
      </c>
      <c r="B59" t="s">
        <v>2042</v>
      </c>
      <c r="C59" t="s">
        <v>3055</v>
      </c>
      <c r="D59" t="s">
        <v>4246</v>
      </c>
      <c r="E59" t="s">
        <v>1516</v>
      </c>
      <c r="F59">
        <v>18</v>
      </c>
      <c r="G59">
        <v>2149.9899999999998</v>
      </c>
      <c r="H59">
        <v>38699.82</v>
      </c>
      <c r="J59" s="4">
        <v>45144</v>
      </c>
      <c r="K59" t="str">
        <v>West</v>
      </c>
      <c r="L59" t="str">
        <v>Maharashtra</v>
      </c>
      <c r="M59" t="str">
        <v>Mumbai</v>
      </c>
      <c r="N59" t="str">
        <v>Stationery</v>
      </c>
      <c r="O59">
        <v>6</v>
      </c>
      <c r="P59">
        <v>3363.77</v>
      </c>
      <c r="Q59">
        <v>20182.62</v>
      </c>
      <c r="S59" s="4">
        <v>44978</v>
      </c>
      <c r="T59" t="str">
        <v>West</v>
      </c>
      <c r="U59" t="str">
        <v>Maharashtra</v>
      </c>
      <c r="V59" t="str">
        <v>Mumbai</v>
      </c>
      <c r="W59" t="str">
        <v>Furniture</v>
      </c>
      <c r="X59">
        <v>4</v>
      </c>
      <c r="Y59">
        <v>1831.79</v>
      </c>
      <c r="Z59">
        <v>7327.16</v>
      </c>
    </row>
    <row r="60" spans="1:26">
      <c r="A60" s="4">
        <v>44978</v>
      </c>
      <c r="B60" t="s">
        <v>2039</v>
      </c>
      <c r="C60" t="s">
        <v>3052</v>
      </c>
      <c r="D60" t="s">
        <v>4241</v>
      </c>
      <c r="E60" t="s">
        <v>1518</v>
      </c>
      <c r="F60">
        <v>13</v>
      </c>
      <c r="G60">
        <v>2665.15</v>
      </c>
      <c r="H60">
        <v>34646.949999999997</v>
      </c>
      <c r="J60" s="4">
        <v>45026</v>
      </c>
      <c r="K60" t="str">
        <v>West</v>
      </c>
      <c r="L60" t="str">
        <v>Maharashtra</v>
      </c>
      <c r="M60" t="str">
        <v>Mumbai</v>
      </c>
      <c r="N60" t="str">
        <v>Electronics</v>
      </c>
      <c r="O60">
        <v>11</v>
      </c>
      <c r="P60">
        <v>1708.99</v>
      </c>
      <c r="Q60">
        <v>18798.89</v>
      </c>
      <c r="S60" s="4">
        <v>44949</v>
      </c>
      <c r="T60" t="str">
        <v>West</v>
      </c>
      <c r="U60" t="str">
        <v>Maharashtra</v>
      </c>
      <c r="V60" t="str">
        <v>Mumbai</v>
      </c>
      <c r="W60" t="str">
        <v>Clothing</v>
      </c>
      <c r="X60">
        <v>9</v>
      </c>
      <c r="Y60">
        <v>808.93</v>
      </c>
      <c r="Z60">
        <v>7280.37</v>
      </c>
    </row>
    <row r="61" spans="1:26">
      <c r="A61" s="4">
        <v>45238</v>
      </c>
      <c r="B61" t="s">
        <v>2042</v>
      </c>
      <c r="C61" t="s">
        <v>3055</v>
      </c>
      <c r="D61" t="s">
        <v>4237</v>
      </c>
      <c r="E61" t="s">
        <v>1514</v>
      </c>
      <c r="F61">
        <v>15</v>
      </c>
      <c r="G61">
        <v>1543.85</v>
      </c>
      <c r="H61">
        <v>23157.75</v>
      </c>
      <c r="J61" s="4">
        <v>45096</v>
      </c>
      <c r="K61" t="str">
        <v>West</v>
      </c>
      <c r="L61" t="str">
        <v>Maharashtra</v>
      </c>
      <c r="M61" t="str">
        <v>Mumbai</v>
      </c>
      <c r="N61" t="str">
        <v>Electronics</v>
      </c>
      <c r="O61">
        <v>2</v>
      </c>
      <c r="P61">
        <v>3239.94</v>
      </c>
      <c r="Q61">
        <v>6479.88</v>
      </c>
      <c r="S61" s="4">
        <v>45083</v>
      </c>
      <c r="T61" t="str">
        <v>West</v>
      </c>
      <c r="U61" t="str">
        <v>Maharashtra</v>
      </c>
      <c r="V61" t="str">
        <v>Mumbai</v>
      </c>
      <c r="W61" t="str">
        <v>Furniture</v>
      </c>
      <c r="X61">
        <v>6</v>
      </c>
      <c r="Y61">
        <v>1205.3599999999999</v>
      </c>
      <c r="Z61">
        <v>7232.16</v>
      </c>
    </row>
    <row r="62" spans="1:26">
      <c r="A62" s="4">
        <v>45143</v>
      </c>
      <c r="B62" t="s">
        <v>2042</v>
      </c>
      <c r="C62" t="s">
        <v>3055</v>
      </c>
      <c r="D62" t="s">
        <v>4237</v>
      </c>
      <c r="E62" t="s">
        <v>1516</v>
      </c>
      <c r="F62">
        <v>3</v>
      </c>
      <c r="G62">
        <v>3366.66</v>
      </c>
      <c r="H62">
        <v>10099.98</v>
      </c>
      <c r="J62" s="4">
        <v>45242</v>
      </c>
      <c r="K62" t="str">
        <v>West</v>
      </c>
      <c r="L62" t="str">
        <v>Maharashtra</v>
      </c>
      <c r="M62" t="str">
        <v>Mumbai</v>
      </c>
      <c r="N62" t="str">
        <v>Stationery</v>
      </c>
      <c r="O62">
        <v>14</v>
      </c>
      <c r="P62">
        <v>492.06</v>
      </c>
      <c r="Q62">
        <v>6888.84</v>
      </c>
      <c r="S62" s="4">
        <v>45164</v>
      </c>
      <c r="T62" t="str">
        <v>West</v>
      </c>
      <c r="U62" t="str">
        <v>Maharashtra</v>
      </c>
      <c r="V62" t="str">
        <v>Mumbai</v>
      </c>
      <c r="W62" t="str">
        <v>Electronics</v>
      </c>
      <c r="X62">
        <v>4</v>
      </c>
      <c r="Y62">
        <v>1788.95</v>
      </c>
      <c r="Z62">
        <v>7155.8</v>
      </c>
    </row>
    <row r="63" spans="1:26">
      <c r="A63" s="4">
        <v>45247</v>
      </c>
      <c r="B63" t="s">
        <v>2039</v>
      </c>
      <c r="C63" t="s">
        <v>3052</v>
      </c>
      <c r="D63" t="s">
        <v>4244</v>
      </c>
      <c r="E63" t="s">
        <v>1514</v>
      </c>
      <c r="F63">
        <v>19</v>
      </c>
      <c r="G63">
        <v>1809.9</v>
      </c>
      <c r="H63">
        <v>34388.1</v>
      </c>
      <c r="J63" s="4">
        <v>45242</v>
      </c>
      <c r="K63" t="str">
        <v>West</v>
      </c>
      <c r="L63" t="str">
        <v>Maharashtra</v>
      </c>
      <c r="M63" t="str">
        <v>Mumbai</v>
      </c>
      <c r="N63" t="str">
        <v>Electronics</v>
      </c>
      <c r="O63">
        <v>7</v>
      </c>
      <c r="P63">
        <v>1458</v>
      </c>
      <c r="Q63">
        <v>10206</v>
      </c>
      <c r="S63" s="4">
        <v>45242</v>
      </c>
      <c r="T63" t="str">
        <v>West</v>
      </c>
      <c r="U63" t="str">
        <v>Maharashtra</v>
      </c>
      <c r="V63" t="str">
        <v>Mumbai</v>
      </c>
      <c r="W63" t="str">
        <v>Stationery</v>
      </c>
      <c r="X63">
        <v>14</v>
      </c>
      <c r="Y63">
        <v>492.06</v>
      </c>
      <c r="Z63">
        <v>6888.84</v>
      </c>
    </row>
    <row r="64" spans="1:26">
      <c r="A64" s="4">
        <v>45002</v>
      </c>
      <c r="B64" t="s">
        <v>2041</v>
      </c>
      <c r="C64" t="s">
        <v>3056</v>
      </c>
      <c r="D64" t="s">
        <v>4245</v>
      </c>
      <c r="E64" t="s">
        <v>1518</v>
      </c>
      <c r="F64">
        <v>7</v>
      </c>
      <c r="G64">
        <v>1774.74</v>
      </c>
      <c r="H64">
        <v>12423.18</v>
      </c>
      <c r="J64" s="4">
        <v>44961</v>
      </c>
      <c r="K64" t="str">
        <v>West</v>
      </c>
      <c r="L64" t="str">
        <v>Maharashtra</v>
      </c>
      <c r="M64" t="str">
        <v>Mumbai</v>
      </c>
      <c r="N64" t="str">
        <v>Electronics</v>
      </c>
      <c r="O64">
        <v>17</v>
      </c>
      <c r="P64">
        <v>4100.2700000000004</v>
      </c>
      <c r="Q64">
        <v>69704.59</v>
      </c>
      <c r="S64" s="4">
        <v>45208</v>
      </c>
      <c r="T64" t="str">
        <v>West</v>
      </c>
      <c r="U64" t="str">
        <v>Maharashtra</v>
      </c>
      <c r="V64" t="str">
        <v>Mumbai</v>
      </c>
      <c r="W64" t="str">
        <v>Stationery</v>
      </c>
      <c r="X64">
        <v>4</v>
      </c>
      <c r="Y64">
        <v>1640.54</v>
      </c>
      <c r="Z64">
        <v>6562.16</v>
      </c>
    </row>
    <row r="65" spans="1:26">
      <c r="A65" s="4">
        <v>45257</v>
      </c>
      <c r="B65" t="s">
        <v>2039</v>
      </c>
      <c r="C65" t="s">
        <v>3053</v>
      </c>
      <c r="D65" t="s">
        <v>4243</v>
      </c>
      <c r="E65" t="s">
        <v>4235</v>
      </c>
      <c r="F65">
        <v>1</v>
      </c>
      <c r="G65">
        <v>3459.33</v>
      </c>
      <c r="H65">
        <v>3459.33</v>
      </c>
      <c r="J65" s="4">
        <v>45049</v>
      </c>
      <c r="K65" t="str">
        <v>West</v>
      </c>
      <c r="L65" t="str">
        <v>Maharashtra</v>
      </c>
      <c r="M65" t="str">
        <v>Mumbai</v>
      </c>
      <c r="N65" t="str">
        <v>Clothing</v>
      </c>
      <c r="O65">
        <v>19</v>
      </c>
      <c r="P65">
        <v>4137.4399999999996</v>
      </c>
      <c r="Q65">
        <v>78611.360000000001</v>
      </c>
      <c r="S65" s="4">
        <v>45096</v>
      </c>
      <c r="T65" t="str">
        <v>West</v>
      </c>
      <c r="U65" t="str">
        <v>Maharashtra</v>
      </c>
      <c r="V65" t="str">
        <v>Mumbai</v>
      </c>
      <c r="W65" t="str">
        <v>Electronics</v>
      </c>
      <c r="X65">
        <v>2</v>
      </c>
      <c r="Y65">
        <v>3239.94</v>
      </c>
      <c r="Z65">
        <v>6479.88</v>
      </c>
    </row>
    <row r="66" spans="1:26">
      <c r="A66" s="4">
        <v>45247</v>
      </c>
      <c r="B66" t="s">
        <v>2042</v>
      </c>
      <c r="C66" t="s">
        <v>3055</v>
      </c>
      <c r="D66" t="s">
        <v>4237</v>
      </c>
      <c r="E66" t="s">
        <v>1514</v>
      </c>
      <c r="F66">
        <v>13</v>
      </c>
      <c r="G66">
        <v>4339.46</v>
      </c>
      <c r="H66">
        <v>56412.98</v>
      </c>
      <c r="J66" s="4">
        <v>45039</v>
      </c>
      <c r="K66" t="str">
        <v>West</v>
      </c>
      <c r="L66" t="str">
        <v>Maharashtra</v>
      </c>
      <c r="M66" t="str">
        <v>Mumbai</v>
      </c>
      <c r="N66" t="str">
        <v>Electronics</v>
      </c>
      <c r="O66">
        <v>14</v>
      </c>
      <c r="P66">
        <v>2775.33</v>
      </c>
      <c r="Q66">
        <v>38854.620000000003</v>
      </c>
      <c r="S66" s="4">
        <v>45047</v>
      </c>
      <c r="T66" t="str">
        <v>West</v>
      </c>
      <c r="U66" t="str">
        <v>Maharashtra</v>
      </c>
      <c r="V66" t="str">
        <v>Mumbai</v>
      </c>
      <c r="W66" t="str">
        <v>Groceries</v>
      </c>
      <c r="X66">
        <v>5</v>
      </c>
      <c r="Y66">
        <v>1204.6400000000001</v>
      </c>
      <c r="Z66">
        <v>6023.2</v>
      </c>
    </row>
    <row r="67" spans="1:26">
      <c r="A67" s="4">
        <v>44965</v>
      </c>
      <c r="B67" t="s">
        <v>2041</v>
      </c>
      <c r="C67" t="s">
        <v>3056</v>
      </c>
      <c r="D67" t="s">
        <v>4233</v>
      </c>
      <c r="E67" t="s">
        <v>4235</v>
      </c>
      <c r="F67">
        <v>17</v>
      </c>
      <c r="G67">
        <v>269.7</v>
      </c>
      <c r="H67">
        <v>4584.8999999999996</v>
      </c>
      <c r="J67" s="4">
        <v>45083</v>
      </c>
      <c r="K67" t="str">
        <v>West</v>
      </c>
      <c r="L67" t="str">
        <v>Maharashtra</v>
      </c>
      <c r="M67" t="str">
        <v>Mumbai</v>
      </c>
      <c r="N67" t="str">
        <v>Furniture</v>
      </c>
      <c r="O67">
        <v>6</v>
      </c>
      <c r="P67">
        <v>1205.3599999999999</v>
      </c>
      <c r="Q67">
        <v>7232.16</v>
      </c>
      <c r="S67" s="4">
        <v>45146</v>
      </c>
      <c r="T67" t="str">
        <v>West</v>
      </c>
      <c r="U67" t="str">
        <v>Maharashtra</v>
      </c>
      <c r="V67" t="str">
        <v>Mumbai</v>
      </c>
      <c r="W67" t="str">
        <v>Furniture</v>
      </c>
      <c r="X67">
        <v>9</v>
      </c>
      <c r="Y67">
        <v>489.27</v>
      </c>
      <c r="Z67">
        <v>4403.43</v>
      </c>
    </row>
    <row r="68" spans="1:26">
      <c r="A68" s="4">
        <v>45086</v>
      </c>
      <c r="B68" t="s">
        <v>2041</v>
      </c>
      <c r="C68" t="s">
        <v>3054</v>
      </c>
      <c r="D68" t="s">
        <v>4234</v>
      </c>
      <c r="E68" t="s">
        <v>1518</v>
      </c>
      <c r="F68">
        <v>18</v>
      </c>
      <c r="G68">
        <v>4103.6099999999997</v>
      </c>
      <c r="H68">
        <v>73864.98</v>
      </c>
      <c r="J68" s="4">
        <v>45027</v>
      </c>
      <c r="K68" t="str">
        <v>West</v>
      </c>
      <c r="L68" t="str">
        <v>Maharashtra</v>
      </c>
      <c r="M68" t="str">
        <v>Mumbai</v>
      </c>
      <c r="N68" t="str">
        <v>Stationery</v>
      </c>
      <c r="O68">
        <v>9</v>
      </c>
      <c r="P68">
        <v>2376.12</v>
      </c>
      <c r="Q68">
        <v>21385.08</v>
      </c>
      <c r="S68" s="4">
        <v>44985</v>
      </c>
      <c r="T68" t="str">
        <v>West</v>
      </c>
      <c r="U68" t="str">
        <v>Maharashtra</v>
      </c>
      <c r="V68" t="str">
        <v>Mumbai</v>
      </c>
      <c r="W68" t="str">
        <v>Groceries</v>
      </c>
      <c r="X68">
        <v>4</v>
      </c>
      <c r="Y68">
        <v>1080.1600000000001</v>
      </c>
      <c r="Z68">
        <v>4320.6400000000003</v>
      </c>
    </row>
    <row r="69" spans="1:26">
      <c r="A69" s="4">
        <v>45069</v>
      </c>
      <c r="B69" t="s">
        <v>2039</v>
      </c>
      <c r="C69" t="s">
        <v>3053</v>
      </c>
      <c r="D69" t="s">
        <v>4238</v>
      </c>
      <c r="E69" t="s">
        <v>1516</v>
      </c>
      <c r="F69">
        <v>14</v>
      </c>
      <c r="G69">
        <v>2785.95</v>
      </c>
      <c r="H69">
        <v>39003.300000000003</v>
      </c>
      <c r="J69" s="4">
        <v>45192</v>
      </c>
      <c r="K69" t="str">
        <v>West</v>
      </c>
      <c r="L69" t="str">
        <v>Maharashtra</v>
      </c>
      <c r="M69" t="str">
        <v>Mumbai</v>
      </c>
      <c r="N69" t="str">
        <v>Electronics</v>
      </c>
      <c r="O69">
        <v>6</v>
      </c>
      <c r="P69">
        <v>686.38</v>
      </c>
      <c r="Q69">
        <v>4118.28</v>
      </c>
      <c r="S69" s="4">
        <v>45192</v>
      </c>
      <c r="T69" t="str">
        <v>West</v>
      </c>
      <c r="U69" t="str">
        <v>Maharashtra</v>
      </c>
      <c r="V69" t="str">
        <v>Mumbai</v>
      </c>
      <c r="W69" t="str">
        <v>Electronics</v>
      </c>
      <c r="X69">
        <v>6</v>
      </c>
      <c r="Y69">
        <v>686.38</v>
      </c>
      <c r="Z69">
        <v>4118.28</v>
      </c>
    </row>
    <row r="70" spans="1:26">
      <c r="A70" s="4">
        <v>45062</v>
      </c>
      <c r="B70" t="s">
        <v>2039</v>
      </c>
      <c r="C70" t="s">
        <v>3053</v>
      </c>
      <c r="D70" t="s">
        <v>4232</v>
      </c>
      <c r="E70" t="s">
        <v>1518</v>
      </c>
      <c r="F70">
        <v>15</v>
      </c>
      <c r="G70">
        <v>2330.62</v>
      </c>
      <c r="H70">
        <v>34959.300000000003</v>
      </c>
      <c r="J70" s="4">
        <v>45176</v>
      </c>
      <c r="K70" t="str">
        <v>West</v>
      </c>
      <c r="L70" t="str">
        <v>Maharashtra</v>
      </c>
      <c r="M70" t="str">
        <v>Mumbai</v>
      </c>
      <c r="N70" t="str">
        <v>Clothing</v>
      </c>
      <c r="O70">
        <v>13</v>
      </c>
      <c r="P70">
        <v>2809.29</v>
      </c>
      <c r="Q70">
        <v>36520.769999999997</v>
      </c>
      <c r="S70" s="4">
        <v>45209</v>
      </c>
      <c r="T70" t="str">
        <v>West</v>
      </c>
      <c r="U70" t="str">
        <v>Maharashtra</v>
      </c>
      <c r="V70" t="str">
        <v>Mumbai</v>
      </c>
      <c r="W70" t="str">
        <v>Groceries</v>
      </c>
      <c r="X70">
        <v>5</v>
      </c>
      <c r="Y70">
        <v>800.88</v>
      </c>
      <c r="Z70">
        <v>4004.4</v>
      </c>
    </row>
    <row r="71" spans="1:26">
      <c r="A71" s="4">
        <v>45107</v>
      </c>
      <c r="B71" t="s">
        <v>2039</v>
      </c>
      <c r="C71" t="s">
        <v>3053</v>
      </c>
      <c r="D71" t="s">
        <v>4243</v>
      </c>
      <c r="E71" t="s">
        <v>4235</v>
      </c>
      <c r="F71">
        <v>1</v>
      </c>
      <c r="G71">
        <v>3698.2</v>
      </c>
      <c r="H71">
        <v>3698.2</v>
      </c>
      <c r="J71" s="4">
        <v>45023</v>
      </c>
      <c r="K71" t="str">
        <v>West</v>
      </c>
      <c r="L71" t="str">
        <v>Maharashtra</v>
      </c>
      <c r="M71" t="str">
        <v>Mumbai</v>
      </c>
      <c r="N71" t="str">
        <v>Stationery</v>
      </c>
      <c r="O71">
        <v>13</v>
      </c>
      <c r="P71">
        <v>4850.17</v>
      </c>
      <c r="Q71">
        <v>63052.21</v>
      </c>
      <c r="S71" s="4">
        <v>45024</v>
      </c>
      <c r="T71" t="str">
        <v>West</v>
      </c>
      <c r="U71" t="str">
        <v>Maharashtra</v>
      </c>
      <c r="V71" t="str">
        <v>Mumbai</v>
      </c>
      <c r="W71" t="str">
        <v>Clothing</v>
      </c>
      <c r="X71">
        <v>1</v>
      </c>
      <c r="Y71">
        <v>3847.65</v>
      </c>
      <c r="Z71">
        <v>3847.65</v>
      </c>
    </row>
    <row r="72" spans="1:26">
      <c r="A72" s="4">
        <v>45048</v>
      </c>
      <c r="B72" t="s">
        <v>2041</v>
      </c>
      <c r="C72" t="s">
        <v>3054</v>
      </c>
      <c r="D72" t="s">
        <v>4239</v>
      </c>
      <c r="E72" t="s">
        <v>1516</v>
      </c>
      <c r="F72">
        <v>16</v>
      </c>
      <c r="G72">
        <v>3586.87</v>
      </c>
      <c r="H72">
        <v>57389.919999999998</v>
      </c>
      <c r="J72" s="4">
        <v>45199</v>
      </c>
      <c r="K72" t="str">
        <v>West</v>
      </c>
      <c r="L72" t="str">
        <v>Maharashtra</v>
      </c>
      <c r="M72" t="str">
        <v>Mumbai</v>
      </c>
      <c r="N72" t="str">
        <v>Stationery</v>
      </c>
      <c r="O72">
        <v>12</v>
      </c>
      <c r="P72">
        <v>1352.89</v>
      </c>
      <c r="Q72">
        <v>16234.68</v>
      </c>
      <c r="S72" s="4">
        <v>44990</v>
      </c>
      <c r="T72" t="str">
        <v>West</v>
      </c>
      <c r="U72" t="str">
        <v>Maharashtra</v>
      </c>
      <c r="V72" t="str">
        <v>Mumbai</v>
      </c>
      <c r="W72" t="str">
        <v>Furniture</v>
      </c>
      <c r="X72">
        <v>1</v>
      </c>
      <c r="Y72">
        <v>3059.01</v>
      </c>
      <c r="Z72">
        <v>3059.01</v>
      </c>
    </row>
    <row r="73" spans="1:26">
      <c r="A73" s="4">
        <v>45011</v>
      </c>
      <c r="B73" t="s">
        <v>2041</v>
      </c>
      <c r="C73" t="s">
        <v>3056</v>
      </c>
      <c r="D73" t="s">
        <v>4240</v>
      </c>
      <c r="E73" t="s">
        <v>1516</v>
      </c>
      <c r="F73">
        <v>4</v>
      </c>
      <c r="G73">
        <v>1434.97</v>
      </c>
      <c r="H73">
        <v>5739.88</v>
      </c>
      <c r="J73" s="4">
        <v>45122</v>
      </c>
      <c r="K73" t="str">
        <v>West</v>
      </c>
      <c r="L73" t="str">
        <v>Maharashtra</v>
      </c>
      <c r="M73" t="str">
        <v>Mumbai</v>
      </c>
      <c r="N73" t="str">
        <v>Clothing</v>
      </c>
      <c r="O73">
        <v>20</v>
      </c>
      <c r="P73">
        <v>1977</v>
      </c>
      <c r="Q73">
        <v>39540</v>
      </c>
      <c r="S73" s="4">
        <v>45278</v>
      </c>
      <c r="T73" t="str">
        <v>West</v>
      </c>
      <c r="U73" t="str">
        <v>Maharashtra</v>
      </c>
      <c r="V73" t="str">
        <v>Mumbai</v>
      </c>
      <c r="W73" t="str">
        <v>Furniture</v>
      </c>
      <c r="X73">
        <v>2</v>
      </c>
      <c r="Y73">
        <v>1377.64</v>
      </c>
      <c r="Z73">
        <v>2755.28</v>
      </c>
    </row>
    <row r="74" spans="1:26">
      <c r="A74" s="4">
        <v>44935</v>
      </c>
      <c r="B74" t="s">
        <v>2041</v>
      </c>
      <c r="C74" t="s">
        <v>3054</v>
      </c>
      <c r="D74" t="s">
        <v>4236</v>
      </c>
      <c r="E74" t="s">
        <v>1516</v>
      </c>
      <c r="F74">
        <v>18</v>
      </c>
      <c r="G74">
        <v>4168.59</v>
      </c>
      <c r="H74">
        <v>75034.62</v>
      </c>
      <c r="J74" s="4">
        <v>45233</v>
      </c>
      <c r="K74" t="str">
        <v>West</v>
      </c>
      <c r="L74" t="str">
        <v>Maharashtra</v>
      </c>
      <c r="M74" t="str">
        <v>Mumbai</v>
      </c>
      <c r="N74" t="str">
        <v>Stationery</v>
      </c>
      <c r="O74">
        <v>16</v>
      </c>
      <c r="P74">
        <v>2563.69</v>
      </c>
      <c r="Q74">
        <v>41019.040000000001</v>
      </c>
      <c r="S74" s="4">
        <v>45167</v>
      </c>
      <c r="T74" t="str">
        <v>West</v>
      </c>
      <c r="U74" t="str">
        <v>Maharashtra</v>
      </c>
      <c r="V74" t="str">
        <v>Mumbai</v>
      </c>
      <c r="W74" t="str">
        <v>Stationery</v>
      </c>
      <c r="X74">
        <v>2</v>
      </c>
      <c r="Y74">
        <v>816.12</v>
      </c>
      <c r="Z74">
        <v>1632.24</v>
      </c>
    </row>
    <row r="75" spans="1:26">
      <c r="A75" s="4">
        <v>45187</v>
      </c>
      <c r="B75" t="s">
        <v>2041</v>
      </c>
      <c r="C75" t="s">
        <v>3054</v>
      </c>
      <c r="D75" t="s">
        <v>4236</v>
      </c>
      <c r="E75" t="s">
        <v>1517</v>
      </c>
      <c r="F75">
        <v>7</v>
      </c>
      <c r="G75">
        <v>2706.33</v>
      </c>
      <c r="H75">
        <v>18944.310000000001</v>
      </c>
      <c r="J75" s="4">
        <v>45066</v>
      </c>
      <c r="K75" t="str">
        <v>West</v>
      </c>
      <c r="L75" t="str">
        <v>Maharashtra</v>
      </c>
      <c r="M75" t="str">
        <v>Mumbai</v>
      </c>
      <c r="N75" t="str">
        <v>Electronics</v>
      </c>
      <c r="O75">
        <v>8</v>
      </c>
      <c r="P75">
        <v>4576.97</v>
      </c>
      <c r="Q75">
        <v>36615.760000000002</v>
      </c>
      <c r="S75" s="4">
        <v>45001</v>
      </c>
      <c r="T75" t="str">
        <v>West</v>
      </c>
      <c r="U75" t="str">
        <v>Maharashtra</v>
      </c>
      <c r="V75" t="str">
        <v>Mumbai</v>
      </c>
      <c r="W75" t="str">
        <v>Electronics</v>
      </c>
      <c r="X75">
        <v>1</v>
      </c>
      <c r="Y75">
        <v>568.54999999999995</v>
      </c>
      <c r="Z75">
        <v>568.54999999999995</v>
      </c>
    </row>
    <row r="76" spans="1:26">
      <c r="A76" s="4">
        <v>45027</v>
      </c>
      <c r="B76" t="s">
        <v>2039</v>
      </c>
      <c r="C76" t="s">
        <v>3052</v>
      </c>
      <c r="D76" t="s">
        <v>4242</v>
      </c>
      <c r="E76" t="s">
        <v>4235</v>
      </c>
      <c r="F76">
        <v>6</v>
      </c>
      <c r="G76">
        <v>4042.16</v>
      </c>
      <c r="H76">
        <v>24252.959999999999</v>
      </c>
    </row>
    <row r="77" spans="1:26">
      <c r="A77" s="4">
        <v>45199</v>
      </c>
      <c r="B77" t="s">
        <v>2041</v>
      </c>
      <c r="C77" t="s">
        <v>3054</v>
      </c>
      <c r="D77" t="s">
        <v>4239</v>
      </c>
      <c r="E77" t="s">
        <v>1517</v>
      </c>
      <c r="F77">
        <v>10</v>
      </c>
      <c r="G77">
        <v>4496.3900000000003</v>
      </c>
      <c r="H77">
        <v>44963.9</v>
      </c>
    </row>
    <row r="78" spans="1:26">
      <c r="A78" s="4">
        <v>45278</v>
      </c>
      <c r="B78" t="s">
        <v>2041</v>
      </c>
      <c r="C78" t="s">
        <v>3054</v>
      </c>
      <c r="D78" t="s">
        <v>4234</v>
      </c>
      <c r="E78" t="s">
        <v>4235</v>
      </c>
      <c r="F78">
        <v>9</v>
      </c>
      <c r="G78">
        <v>4638.57</v>
      </c>
      <c r="H78">
        <v>41747.129999999997</v>
      </c>
    </row>
    <row r="79" spans="1:26">
      <c r="A79" s="4">
        <v>45107</v>
      </c>
      <c r="B79" t="s">
        <v>2039</v>
      </c>
      <c r="C79" t="s">
        <v>3053</v>
      </c>
      <c r="D79" t="s">
        <v>4238</v>
      </c>
      <c r="E79" t="s">
        <v>1518</v>
      </c>
      <c r="F79">
        <v>16</v>
      </c>
      <c r="G79">
        <v>494.05</v>
      </c>
      <c r="H79">
        <v>7904.8</v>
      </c>
    </row>
    <row r="80" spans="1:26">
      <c r="A80" s="4">
        <v>44932</v>
      </c>
      <c r="B80" t="s">
        <v>2041</v>
      </c>
      <c r="C80" t="s">
        <v>3056</v>
      </c>
      <c r="D80" t="s">
        <v>4240</v>
      </c>
      <c r="E80" t="s">
        <v>1514</v>
      </c>
      <c r="F80">
        <v>12</v>
      </c>
      <c r="G80">
        <v>1061.49</v>
      </c>
      <c r="H80">
        <v>12737.88</v>
      </c>
    </row>
    <row r="81" spans="1:8">
      <c r="A81" s="4">
        <v>45257</v>
      </c>
      <c r="B81" t="s">
        <v>2041</v>
      </c>
      <c r="C81" t="s">
        <v>3056</v>
      </c>
      <c r="D81" t="s">
        <v>4245</v>
      </c>
      <c r="E81" t="s">
        <v>4235</v>
      </c>
      <c r="F81">
        <v>16</v>
      </c>
      <c r="G81">
        <v>795.17</v>
      </c>
      <c r="H81">
        <v>12722.72</v>
      </c>
    </row>
    <row r="82" spans="1:8">
      <c r="A82" s="4">
        <v>45104</v>
      </c>
      <c r="B82" t="s">
        <v>2041</v>
      </c>
      <c r="C82" t="s">
        <v>3054</v>
      </c>
      <c r="D82" t="s">
        <v>4234</v>
      </c>
      <c r="E82" t="s">
        <v>1518</v>
      </c>
      <c r="F82">
        <v>14</v>
      </c>
      <c r="G82">
        <v>771.61</v>
      </c>
      <c r="H82">
        <v>10802.54</v>
      </c>
    </row>
    <row r="83" spans="1:8">
      <c r="A83" s="4">
        <v>44934</v>
      </c>
      <c r="B83" t="s">
        <v>2039</v>
      </c>
      <c r="C83" t="s">
        <v>3053</v>
      </c>
      <c r="D83" t="s">
        <v>4243</v>
      </c>
      <c r="E83" t="s">
        <v>1518</v>
      </c>
      <c r="F83">
        <v>16</v>
      </c>
      <c r="G83">
        <v>3702.43</v>
      </c>
      <c r="H83">
        <v>59238.879999999997</v>
      </c>
    </row>
    <row r="84" spans="1:8">
      <c r="A84" s="4">
        <v>45021</v>
      </c>
      <c r="B84" t="s">
        <v>2041</v>
      </c>
      <c r="C84" t="s">
        <v>3056</v>
      </c>
      <c r="D84" t="s">
        <v>4233</v>
      </c>
      <c r="E84" t="s">
        <v>1518</v>
      </c>
      <c r="F84">
        <v>4</v>
      </c>
      <c r="G84">
        <v>1456.19</v>
      </c>
      <c r="H84">
        <v>5824.76</v>
      </c>
    </row>
    <row r="85" spans="1:8">
      <c r="A85" s="4">
        <v>45112</v>
      </c>
      <c r="B85" t="s">
        <v>2041</v>
      </c>
      <c r="C85" t="s">
        <v>3054</v>
      </c>
      <c r="D85" t="s">
        <v>4239</v>
      </c>
      <c r="E85" t="s">
        <v>4235</v>
      </c>
      <c r="F85">
        <v>14</v>
      </c>
      <c r="G85">
        <v>2808.58</v>
      </c>
      <c r="H85">
        <v>39320.120000000003</v>
      </c>
    </row>
    <row r="86" spans="1:8">
      <c r="A86" s="4">
        <v>45208</v>
      </c>
      <c r="B86" t="s">
        <v>2039</v>
      </c>
      <c r="C86" t="s">
        <v>3053</v>
      </c>
      <c r="D86" t="s">
        <v>4232</v>
      </c>
      <c r="E86" t="s">
        <v>1518</v>
      </c>
      <c r="F86">
        <v>4</v>
      </c>
      <c r="G86">
        <v>1640.54</v>
      </c>
      <c r="H86">
        <v>6562.16</v>
      </c>
    </row>
    <row r="87" spans="1:8">
      <c r="A87" s="4">
        <v>45239</v>
      </c>
      <c r="B87" t="s">
        <v>2041</v>
      </c>
      <c r="C87" t="s">
        <v>3054</v>
      </c>
      <c r="D87" t="s">
        <v>4234</v>
      </c>
      <c r="E87" t="s">
        <v>1518</v>
      </c>
      <c r="F87">
        <v>15</v>
      </c>
      <c r="G87">
        <v>3909.42</v>
      </c>
      <c r="H87">
        <v>58641.3</v>
      </c>
    </row>
    <row r="88" spans="1:8">
      <c r="A88" s="4">
        <v>45155</v>
      </c>
      <c r="B88" t="s">
        <v>2041</v>
      </c>
      <c r="C88" t="s">
        <v>3056</v>
      </c>
      <c r="D88" t="s">
        <v>4240</v>
      </c>
      <c r="E88" t="s">
        <v>1516</v>
      </c>
      <c r="F88">
        <v>17</v>
      </c>
      <c r="G88">
        <v>4517.78</v>
      </c>
      <c r="H88">
        <v>76802.259999999995</v>
      </c>
    </row>
    <row r="89" spans="1:8">
      <c r="A89" s="4">
        <v>45150</v>
      </c>
      <c r="B89" t="s">
        <v>2039</v>
      </c>
      <c r="C89" t="s">
        <v>3053</v>
      </c>
      <c r="D89" t="s">
        <v>4243</v>
      </c>
      <c r="E89" t="s">
        <v>1517</v>
      </c>
      <c r="F89">
        <v>5</v>
      </c>
      <c r="G89">
        <v>4198.97</v>
      </c>
      <c r="H89">
        <v>20994.85</v>
      </c>
    </row>
    <row r="90" spans="1:8">
      <c r="A90" s="4">
        <v>45266</v>
      </c>
      <c r="B90" t="s">
        <v>2039</v>
      </c>
      <c r="C90" t="s">
        <v>3052</v>
      </c>
      <c r="D90" t="s">
        <v>4242</v>
      </c>
      <c r="E90" t="s">
        <v>1517</v>
      </c>
      <c r="F90">
        <v>14</v>
      </c>
      <c r="G90">
        <v>4839.1099999999997</v>
      </c>
      <c r="H90">
        <v>67747.539999999994</v>
      </c>
    </row>
    <row r="91" spans="1:8">
      <c r="A91" s="4">
        <v>45042</v>
      </c>
      <c r="B91" t="s">
        <v>2039</v>
      </c>
      <c r="C91" t="s">
        <v>3053</v>
      </c>
      <c r="D91" t="s">
        <v>4238</v>
      </c>
      <c r="E91" t="s">
        <v>1518</v>
      </c>
      <c r="F91">
        <v>18</v>
      </c>
      <c r="G91">
        <v>4022.66</v>
      </c>
      <c r="H91">
        <v>72407.88</v>
      </c>
    </row>
    <row r="92" spans="1:8">
      <c r="A92" s="4">
        <v>45137</v>
      </c>
      <c r="B92" t="s">
        <v>2039</v>
      </c>
      <c r="C92" t="s">
        <v>3052</v>
      </c>
      <c r="D92" t="s">
        <v>4244</v>
      </c>
      <c r="E92" t="s">
        <v>1514</v>
      </c>
      <c r="F92">
        <v>11</v>
      </c>
      <c r="G92">
        <v>1798.54</v>
      </c>
      <c r="H92">
        <v>19783.939999999999</v>
      </c>
    </row>
    <row r="93" spans="1:8">
      <c r="A93" s="4">
        <v>45175</v>
      </c>
      <c r="B93" t="s">
        <v>2039</v>
      </c>
      <c r="C93" t="s">
        <v>3052</v>
      </c>
      <c r="D93" t="s">
        <v>4242</v>
      </c>
      <c r="E93" t="s">
        <v>1516</v>
      </c>
      <c r="F93">
        <v>10</v>
      </c>
      <c r="G93">
        <v>3205.57</v>
      </c>
      <c r="H93">
        <v>32055.7</v>
      </c>
    </row>
    <row r="94" spans="1:8">
      <c r="A94" s="4">
        <v>45266</v>
      </c>
      <c r="B94" t="s">
        <v>2041</v>
      </c>
      <c r="C94" t="s">
        <v>3054</v>
      </c>
      <c r="D94" t="s">
        <v>4239</v>
      </c>
      <c r="E94" t="s">
        <v>1518</v>
      </c>
      <c r="F94">
        <v>5</v>
      </c>
      <c r="G94">
        <v>4987.84</v>
      </c>
      <c r="H94">
        <v>24939.200000000001</v>
      </c>
    </row>
    <row r="95" spans="1:8">
      <c r="A95" s="4">
        <v>44946</v>
      </c>
      <c r="B95" t="s">
        <v>2041</v>
      </c>
      <c r="C95" t="s">
        <v>3054</v>
      </c>
      <c r="D95" t="s">
        <v>4239</v>
      </c>
      <c r="E95" t="s">
        <v>1517</v>
      </c>
      <c r="F95">
        <v>14</v>
      </c>
      <c r="G95">
        <v>1507.19</v>
      </c>
      <c r="H95">
        <v>21100.66</v>
      </c>
    </row>
    <row r="96" spans="1:8">
      <c r="A96" s="4">
        <v>45219</v>
      </c>
      <c r="B96" t="s">
        <v>2039</v>
      </c>
      <c r="C96" t="s">
        <v>3053</v>
      </c>
      <c r="D96" t="s">
        <v>4232</v>
      </c>
      <c r="E96" t="s">
        <v>1518</v>
      </c>
      <c r="F96">
        <v>17</v>
      </c>
      <c r="G96">
        <v>3490.72</v>
      </c>
      <c r="H96">
        <v>59342.239999999998</v>
      </c>
    </row>
    <row r="97" spans="1:8">
      <c r="A97" s="4">
        <v>45026</v>
      </c>
      <c r="B97" t="s">
        <v>2041</v>
      </c>
      <c r="C97" t="s">
        <v>3054</v>
      </c>
      <c r="D97" t="s">
        <v>4239</v>
      </c>
      <c r="E97" t="s">
        <v>1516</v>
      </c>
      <c r="F97">
        <v>5</v>
      </c>
      <c r="G97">
        <v>3786.28</v>
      </c>
      <c r="H97">
        <v>18931.400000000001</v>
      </c>
    </row>
    <row r="98" spans="1:8">
      <c r="A98" s="4">
        <v>44974</v>
      </c>
      <c r="B98" t="s">
        <v>2041</v>
      </c>
      <c r="C98" t="s">
        <v>3056</v>
      </c>
      <c r="D98" t="s">
        <v>4240</v>
      </c>
      <c r="E98" t="s">
        <v>4235</v>
      </c>
      <c r="F98">
        <v>10</v>
      </c>
      <c r="G98">
        <v>4196.24</v>
      </c>
      <c r="H98">
        <v>41962.400000000001</v>
      </c>
    </row>
    <row r="99" spans="1:8">
      <c r="A99" s="4">
        <v>44974</v>
      </c>
      <c r="B99" t="s">
        <v>2041</v>
      </c>
      <c r="C99" t="s">
        <v>3056</v>
      </c>
      <c r="D99" t="s">
        <v>4245</v>
      </c>
      <c r="E99" t="s">
        <v>4235</v>
      </c>
      <c r="F99">
        <v>4</v>
      </c>
      <c r="G99">
        <v>1493.04</v>
      </c>
      <c r="H99">
        <v>5972.16</v>
      </c>
    </row>
    <row r="100" spans="1:8">
      <c r="A100" s="4">
        <v>45224</v>
      </c>
      <c r="B100" t="s">
        <v>2042</v>
      </c>
      <c r="C100" t="s">
        <v>3055</v>
      </c>
      <c r="D100" t="s">
        <v>4247</v>
      </c>
      <c r="E100" t="s">
        <v>1517</v>
      </c>
      <c r="F100">
        <v>16</v>
      </c>
      <c r="G100">
        <v>2502.5700000000002</v>
      </c>
      <c r="H100">
        <v>40041.120000000003</v>
      </c>
    </row>
    <row r="101" spans="1:8">
      <c r="A101" s="4">
        <v>45052</v>
      </c>
      <c r="B101" t="s">
        <v>2041</v>
      </c>
      <c r="C101" t="s">
        <v>3054</v>
      </c>
      <c r="D101" t="s">
        <v>4239</v>
      </c>
      <c r="E101" t="s">
        <v>4235</v>
      </c>
      <c r="F101">
        <v>19</v>
      </c>
      <c r="G101">
        <v>548.70000000000005</v>
      </c>
      <c r="H101">
        <v>10425.299999999999</v>
      </c>
    </row>
    <row r="102" spans="1:8">
      <c r="A102" s="4">
        <v>45149</v>
      </c>
      <c r="B102" t="s">
        <v>2041</v>
      </c>
      <c r="C102" t="s">
        <v>3054</v>
      </c>
      <c r="D102" t="s">
        <v>4236</v>
      </c>
      <c r="E102" t="s">
        <v>1516</v>
      </c>
      <c r="F102">
        <v>19</v>
      </c>
      <c r="G102">
        <v>1309.6500000000001</v>
      </c>
      <c r="H102">
        <v>24883.35</v>
      </c>
    </row>
    <row r="103" spans="1:8">
      <c r="A103" s="4">
        <v>45130</v>
      </c>
      <c r="B103" t="s">
        <v>2039</v>
      </c>
      <c r="C103" t="s">
        <v>3053</v>
      </c>
      <c r="D103" t="s">
        <v>4238</v>
      </c>
      <c r="E103" t="s">
        <v>1518</v>
      </c>
      <c r="F103">
        <v>2</v>
      </c>
      <c r="G103">
        <v>741.33</v>
      </c>
      <c r="H103">
        <v>1482.66</v>
      </c>
    </row>
    <row r="104" spans="1:8">
      <c r="A104" s="4">
        <v>45150</v>
      </c>
      <c r="B104" t="s">
        <v>2039</v>
      </c>
      <c r="C104" t="s">
        <v>3053</v>
      </c>
      <c r="D104" t="s">
        <v>4232</v>
      </c>
      <c r="E104" t="s">
        <v>1517</v>
      </c>
      <c r="F104">
        <v>3</v>
      </c>
      <c r="G104">
        <v>3957.38</v>
      </c>
      <c r="H104">
        <v>11872.14</v>
      </c>
    </row>
    <row r="105" spans="1:8">
      <c r="A105" s="4">
        <v>44939</v>
      </c>
      <c r="B105" t="s">
        <v>2039</v>
      </c>
      <c r="C105" t="s">
        <v>3053</v>
      </c>
      <c r="D105" t="s">
        <v>4243</v>
      </c>
      <c r="E105" t="s">
        <v>1516</v>
      </c>
      <c r="F105">
        <v>18</v>
      </c>
      <c r="G105">
        <v>2777.65</v>
      </c>
      <c r="H105">
        <v>49997.7</v>
      </c>
    </row>
    <row r="106" spans="1:8">
      <c r="A106" s="4">
        <v>45078</v>
      </c>
      <c r="B106" t="s">
        <v>2039</v>
      </c>
      <c r="C106" t="s">
        <v>3052</v>
      </c>
      <c r="D106" t="s">
        <v>4244</v>
      </c>
      <c r="E106" t="s">
        <v>4235</v>
      </c>
      <c r="F106">
        <v>15</v>
      </c>
      <c r="G106">
        <v>2586.8000000000002</v>
      </c>
      <c r="H106">
        <v>38802</v>
      </c>
    </row>
    <row r="107" spans="1:8">
      <c r="A107" s="4">
        <v>45184</v>
      </c>
      <c r="B107" t="s">
        <v>2041</v>
      </c>
      <c r="C107" t="s">
        <v>3056</v>
      </c>
      <c r="D107" t="s">
        <v>4233</v>
      </c>
      <c r="E107" t="s">
        <v>1516</v>
      </c>
      <c r="F107">
        <v>13</v>
      </c>
      <c r="G107">
        <v>4337.22</v>
      </c>
      <c r="H107">
        <v>56383.86</v>
      </c>
    </row>
    <row r="108" spans="1:8">
      <c r="A108" s="4">
        <v>45195</v>
      </c>
      <c r="B108" t="s">
        <v>2041</v>
      </c>
      <c r="C108" t="s">
        <v>3054</v>
      </c>
      <c r="D108" t="s">
        <v>4234</v>
      </c>
      <c r="E108" t="s">
        <v>4235</v>
      </c>
      <c r="F108">
        <v>5</v>
      </c>
      <c r="G108">
        <v>4499.88</v>
      </c>
      <c r="H108">
        <v>22499.4</v>
      </c>
    </row>
    <row r="109" spans="1:8">
      <c r="A109" s="4">
        <v>45244</v>
      </c>
      <c r="B109" t="s">
        <v>2039</v>
      </c>
      <c r="C109" t="s">
        <v>3053</v>
      </c>
      <c r="D109" t="s">
        <v>4238</v>
      </c>
      <c r="E109" t="s">
        <v>1518</v>
      </c>
      <c r="F109">
        <v>13</v>
      </c>
      <c r="G109">
        <v>4357.0200000000004</v>
      </c>
      <c r="H109">
        <v>56641.26</v>
      </c>
    </row>
    <row r="110" spans="1:8">
      <c r="A110" s="4">
        <v>44949</v>
      </c>
      <c r="B110" t="s">
        <v>2039</v>
      </c>
      <c r="C110" t="s">
        <v>3053</v>
      </c>
      <c r="D110" t="s">
        <v>4232</v>
      </c>
      <c r="E110" t="s">
        <v>1516</v>
      </c>
      <c r="F110">
        <v>9</v>
      </c>
      <c r="G110">
        <v>808.93</v>
      </c>
      <c r="H110">
        <v>7280.37</v>
      </c>
    </row>
    <row r="111" spans="1:8">
      <c r="A111" s="4">
        <v>44962</v>
      </c>
      <c r="B111" t="s">
        <v>2039</v>
      </c>
      <c r="C111" t="s">
        <v>3053</v>
      </c>
      <c r="D111" t="s">
        <v>4243</v>
      </c>
      <c r="E111" t="s">
        <v>1518</v>
      </c>
      <c r="F111">
        <v>9</v>
      </c>
      <c r="G111">
        <v>2267.7199999999998</v>
      </c>
      <c r="H111">
        <v>20409.48</v>
      </c>
    </row>
    <row r="112" spans="1:8">
      <c r="A112" s="4">
        <v>45206</v>
      </c>
      <c r="B112" t="s">
        <v>2041</v>
      </c>
      <c r="C112" t="s">
        <v>3056</v>
      </c>
      <c r="D112" t="s">
        <v>4245</v>
      </c>
      <c r="E112" t="s">
        <v>1514</v>
      </c>
      <c r="F112">
        <v>13</v>
      </c>
      <c r="G112">
        <v>2238.96</v>
      </c>
      <c r="H112">
        <v>29106.48</v>
      </c>
    </row>
    <row r="113" spans="1:8">
      <c r="A113" s="4">
        <v>45183</v>
      </c>
      <c r="B113" t="s">
        <v>2039</v>
      </c>
      <c r="C113" t="s">
        <v>3052</v>
      </c>
      <c r="D113" t="s">
        <v>4244</v>
      </c>
      <c r="E113" t="s">
        <v>1518</v>
      </c>
      <c r="F113">
        <v>3</v>
      </c>
      <c r="G113">
        <v>4195.66</v>
      </c>
      <c r="H113">
        <v>12586.98</v>
      </c>
    </row>
    <row r="114" spans="1:8">
      <c r="A114" s="4">
        <v>45046</v>
      </c>
      <c r="B114" t="s">
        <v>2042</v>
      </c>
      <c r="C114" t="s">
        <v>3055</v>
      </c>
      <c r="D114" t="s">
        <v>4246</v>
      </c>
      <c r="E114" t="s">
        <v>1517</v>
      </c>
      <c r="F114">
        <v>6</v>
      </c>
      <c r="G114">
        <v>1508.35</v>
      </c>
      <c r="H114">
        <v>9050.1</v>
      </c>
    </row>
    <row r="115" spans="1:8">
      <c r="A115" s="4">
        <v>44953</v>
      </c>
      <c r="B115" t="s">
        <v>2042</v>
      </c>
      <c r="C115" t="s">
        <v>3055</v>
      </c>
      <c r="D115" t="s">
        <v>4246</v>
      </c>
      <c r="E115" t="s">
        <v>1517</v>
      </c>
      <c r="F115">
        <v>8</v>
      </c>
      <c r="G115">
        <v>1314.71</v>
      </c>
      <c r="H115">
        <v>10517.68</v>
      </c>
    </row>
    <row r="116" spans="1:8">
      <c r="A116" s="4">
        <v>45009</v>
      </c>
      <c r="B116" t="s">
        <v>2039</v>
      </c>
      <c r="C116" t="s">
        <v>3052</v>
      </c>
      <c r="D116" t="s">
        <v>4244</v>
      </c>
      <c r="E116" t="s">
        <v>4235</v>
      </c>
      <c r="F116">
        <v>11</v>
      </c>
      <c r="G116">
        <v>1435.18</v>
      </c>
      <c r="H116">
        <v>15786.98</v>
      </c>
    </row>
    <row r="117" spans="1:8">
      <c r="A117" s="4">
        <v>45274</v>
      </c>
      <c r="B117" t="s">
        <v>2039</v>
      </c>
      <c r="C117" t="s">
        <v>3052</v>
      </c>
      <c r="D117" t="s">
        <v>4244</v>
      </c>
      <c r="E117" t="s">
        <v>1517</v>
      </c>
      <c r="F117">
        <v>11</v>
      </c>
      <c r="G117">
        <v>4188.37</v>
      </c>
      <c r="H117">
        <v>46072.07</v>
      </c>
    </row>
    <row r="118" spans="1:8">
      <c r="A118" s="4">
        <v>45068</v>
      </c>
      <c r="B118" t="s">
        <v>2042</v>
      </c>
      <c r="C118" t="s">
        <v>3055</v>
      </c>
      <c r="D118" t="s">
        <v>4246</v>
      </c>
      <c r="E118" t="s">
        <v>1517</v>
      </c>
      <c r="F118">
        <v>1</v>
      </c>
      <c r="G118">
        <v>4859.6499999999996</v>
      </c>
      <c r="H118">
        <v>4859.6499999999996</v>
      </c>
    </row>
    <row r="119" spans="1:8">
      <c r="A119" s="4">
        <v>45062</v>
      </c>
      <c r="B119" t="s">
        <v>2041</v>
      </c>
      <c r="C119" t="s">
        <v>3056</v>
      </c>
      <c r="D119" t="s">
        <v>4245</v>
      </c>
      <c r="E119" t="s">
        <v>1516</v>
      </c>
      <c r="F119">
        <v>18</v>
      </c>
      <c r="G119">
        <v>3913.42</v>
      </c>
      <c r="H119">
        <v>70441.56</v>
      </c>
    </row>
    <row r="120" spans="1:8">
      <c r="A120" s="4">
        <v>45029</v>
      </c>
      <c r="B120" t="s">
        <v>2041</v>
      </c>
      <c r="C120" t="s">
        <v>3056</v>
      </c>
      <c r="D120" t="s">
        <v>4245</v>
      </c>
      <c r="E120" t="s">
        <v>1514</v>
      </c>
      <c r="F120">
        <v>8</v>
      </c>
      <c r="G120">
        <v>4402.3599999999997</v>
      </c>
      <c r="H120">
        <v>35218.879999999997</v>
      </c>
    </row>
    <row r="121" spans="1:8">
      <c r="A121" s="4">
        <v>45092</v>
      </c>
      <c r="B121" t="s">
        <v>2039</v>
      </c>
      <c r="C121" t="s">
        <v>3053</v>
      </c>
      <c r="D121" t="s">
        <v>4232</v>
      </c>
      <c r="E121" t="s">
        <v>1516</v>
      </c>
      <c r="F121">
        <v>19</v>
      </c>
      <c r="G121">
        <v>1965.12</v>
      </c>
      <c r="H121">
        <v>37337.279999999999</v>
      </c>
    </row>
    <row r="122" spans="1:8">
      <c r="A122" s="4">
        <v>45154</v>
      </c>
      <c r="B122" t="s">
        <v>2039</v>
      </c>
      <c r="C122" t="s">
        <v>3052</v>
      </c>
      <c r="D122" t="s">
        <v>4244</v>
      </c>
      <c r="E122" t="s">
        <v>1517</v>
      </c>
      <c r="F122">
        <v>11</v>
      </c>
      <c r="G122">
        <v>2522.63</v>
      </c>
      <c r="H122">
        <v>27748.93</v>
      </c>
    </row>
    <row r="123" spans="1:8">
      <c r="A123" s="4">
        <v>45188</v>
      </c>
      <c r="B123" t="s">
        <v>2039</v>
      </c>
      <c r="C123" t="s">
        <v>3052</v>
      </c>
      <c r="D123" t="s">
        <v>4242</v>
      </c>
      <c r="E123" t="s">
        <v>1514</v>
      </c>
      <c r="F123">
        <v>19</v>
      </c>
      <c r="G123">
        <v>2493.0300000000002</v>
      </c>
      <c r="H123">
        <v>47367.57</v>
      </c>
    </row>
    <row r="124" spans="1:8">
      <c r="A124" s="4">
        <v>45268</v>
      </c>
      <c r="B124" t="s">
        <v>2041</v>
      </c>
      <c r="C124" t="s">
        <v>3056</v>
      </c>
      <c r="D124" t="s">
        <v>4245</v>
      </c>
      <c r="E124" t="s">
        <v>4235</v>
      </c>
      <c r="F124">
        <v>16</v>
      </c>
      <c r="G124">
        <v>3895.18</v>
      </c>
      <c r="H124">
        <v>62322.879999999997</v>
      </c>
    </row>
    <row r="125" spans="1:8">
      <c r="A125" s="4">
        <v>45166</v>
      </c>
      <c r="B125" t="s">
        <v>2041</v>
      </c>
      <c r="C125" t="s">
        <v>3056</v>
      </c>
      <c r="D125" t="s">
        <v>4245</v>
      </c>
      <c r="E125" t="s">
        <v>1516</v>
      </c>
      <c r="F125">
        <v>2</v>
      </c>
      <c r="G125">
        <v>1827.28</v>
      </c>
      <c r="H125">
        <v>3654.56</v>
      </c>
    </row>
    <row r="126" spans="1:8">
      <c r="A126" s="4">
        <v>44952</v>
      </c>
      <c r="B126" t="s">
        <v>2039</v>
      </c>
      <c r="C126" t="s">
        <v>3052</v>
      </c>
      <c r="D126" t="s">
        <v>4241</v>
      </c>
      <c r="E126" t="s">
        <v>1514</v>
      </c>
      <c r="F126">
        <v>13</v>
      </c>
      <c r="G126">
        <v>1753.48</v>
      </c>
      <c r="H126">
        <v>22795.24</v>
      </c>
    </row>
    <row r="127" spans="1:8">
      <c r="A127" s="4">
        <v>45124</v>
      </c>
      <c r="B127" t="s">
        <v>2041</v>
      </c>
      <c r="C127" t="s">
        <v>3056</v>
      </c>
      <c r="D127" t="s">
        <v>4245</v>
      </c>
      <c r="E127" t="s">
        <v>1517</v>
      </c>
      <c r="F127">
        <v>16</v>
      </c>
      <c r="G127">
        <v>971.39</v>
      </c>
      <c r="H127">
        <v>15542.24</v>
      </c>
    </row>
    <row r="128" spans="1:8">
      <c r="A128" s="4">
        <v>45214</v>
      </c>
      <c r="B128" t="s">
        <v>2041</v>
      </c>
      <c r="C128" t="s">
        <v>3054</v>
      </c>
      <c r="D128" t="s">
        <v>4236</v>
      </c>
      <c r="E128" t="s">
        <v>1514</v>
      </c>
      <c r="F128">
        <v>15</v>
      </c>
      <c r="G128">
        <v>346.45</v>
      </c>
      <c r="H128">
        <v>5196.75</v>
      </c>
    </row>
    <row r="129" spans="1:8">
      <c r="A129" s="4">
        <v>45249</v>
      </c>
      <c r="B129" t="s">
        <v>2039</v>
      </c>
      <c r="C129" t="s">
        <v>3052</v>
      </c>
      <c r="D129" t="s">
        <v>4242</v>
      </c>
      <c r="E129" t="s">
        <v>1518</v>
      </c>
      <c r="F129">
        <v>12</v>
      </c>
      <c r="G129">
        <v>186.62</v>
      </c>
      <c r="H129">
        <v>2239.44</v>
      </c>
    </row>
    <row r="130" spans="1:8">
      <c r="A130" s="4">
        <v>45010</v>
      </c>
      <c r="B130" t="s">
        <v>2042</v>
      </c>
      <c r="C130" t="s">
        <v>3055</v>
      </c>
      <c r="D130" t="s">
        <v>4237</v>
      </c>
      <c r="E130" t="s">
        <v>4235</v>
      </c>
      <c r="F130">
        <v>4</v>
      </c>
      <c r="G130">
        <v>431.75</v>
      </c>
      <c r="H130">
        <v>1727</v>
      </c>
    </row>
    <row r="131" spans="1:8">
      <c r="A131" s="4">
        <v>45290</v>
      </c>
      <c r="B131" t="s">
        <v>2041</v>
      </c>
      <c r="C131" t="s">
        <v>3056</v>
      </c>
      <c r="D131" t="s">
        <v>4240</v>
      </c>
      <c r="E131" t="s">
        <v>1517</v>
      </c>
      <c r="F131">
        <v>19</v>
      </c>
      <c r="G131">
        <v>4411.57</v>
      </c>
      <c r="H131">
        <v>83819.83</v>
      </c>
    </row>
    <row r="132" spans="1:8">
      <c r="A132" s="4">
        <v>44943</v>
      </c>
      <c r="B132" t="s">
        <v>2041</v>
      </c>
      <c r="C132" t="s">
        <v>3056</v>
      </c>
      <c r="D132" t="s">
        <v>4233</v>
      </c>
      <c r="E132" t="s">
        <v>1514</v>
      </c>
      <c r="F132">
        <v>8</v>
      </c>
      <c r="G132">
        <v>918.76</v>
      </c>
      <c r="H132">
        <v>7350.08</v>
      </c>
    </row>
    <row r="133" spans="1:8">
      <c r="A133" s="4">
        <v>45096</v>
      </c>
      <c r="B133" t="s">
        <v>2039</v>
      </c>
      <c r="C133" t="s">
        <v>3052</v>
      </c>
      <c r="D133" t="s">
        <v>4244</v>
      </c>
      <c r="E133" t="s">
        <v>1518</v>
      </c>
      <c r="F133">
        <v>13</v>
      </c>
      <c r="G133">
        <v>1767.86</v>
      </c>
      <c r="H133">
        <v>22982.18</v>
      </c>
    </row>
    <row r="134" spans="1:8">
      <c r="A134" s="4">
        <v>45167</v>
      </c>
      <c r="B134" t="s">
        <v>2041</v>
      </c>
      <c r="C134" t="s">
        <v>3056</v>
      </c>
      <c r="D134" t="s">
        <v>4245</v>
      </c>
      <c r="E134" t="s">
        <v>1517</v>
      </c>
      <c r="F134">
        <v>13</v>
      </c>
      <c r="G134">
        <v>4650.74</v>
      </c>
      <c r="H134">
        <v>60459.62</v>
      </c>
    </row>
    <row r="135" spans="1:8">
      <c r="A135" s="4">
        <v>45142</v>
      </c>
      <c r="B135" t="s">
        <v>2041</v>
      </c>
      <c r="C135" t="s">
        <v>3056</v>
      </c>
      <c r="D135" t="s">
        <v>4245</v>
      </c>
      <c r="E135" t="s">
        <v>1517</v>
      </c>
      <c r="F135">
        <v>3</v>
      </c>
      <c r="G135">
        <v>4876.51</v>
      </c>
      <c r="H135">
        <v>14629.53</v>
      </c>
    </row>
    <row r="136" spans="1:8">
      <c r="A136" s="4">
        <v>45200</v>
      </c>
      <c r="B136" t="s">
        <v>2041</v>
      </c>
      <c r="C136" t="s">
        <v>3056</v>
      </c>
      <c r="D136" t="s">
        <v>4245</v>
      </c>
      <c r="E136" t="s">
        <v>4235</v>
      </c>
      <c r="F136">
        <v>16</v>
      </c>
      <c r="G136">
        <v>4354.03</v>
      </c>
      <c r="H136">
        <v>69664.479999999996</v>
      </c>
    </row>
    <row r="137" spans="1:8">
      <c r="A137" s="4">
        <v>45212</v>
      </c>
      <c r="B137" t="s">
        <v>2041</v>
      </c>
      <c r="C137" t="s">
        <v>3054</v>
      </c>
      <c r="D137" t="s">
        <v>4234</v>
      </c>
      <c r="E137" t="s">
        <v>1518</v>
      </c>
      <c r="F137">
        <v>16</v>
      </c>
      <c r="G137">
        <v>2682.3</v>
      </c>
      <c r="H137">
        <v>42916.800000000003</v>
      </c>
    </row>
    <row r="138" spans="1:8">
      <c r="A138" s="4">
        <v>45010</v>
      </c>
      <c r="B138" t="s">
        <v>2039</v>
      </c>
      <c r="C138" t="s">
        <v>3053</v>
      </c>
      <c r="D138" t="s">
        <v>4243</v>
      </c>
      <c r="E138" t="s">
        <v>1518</v>
      </c>
      <c r="F138">
        <v>16</v>
      </c>
      <c r="G138">
        <v>328.65</v>
      </c>
      <c r="H138">
        <v>5258.4</v>
      </c>
    </row>
    <row r="139" spans="1:8">
      <c r="A139" s="4">
        <v>45251</v>
      </c>
      <c r="B139" t="s">
        <v>2039</v>
      </c>
      <c r="C139" t="s">
        <v>3053</v>
      </c>
      <c r="D139" t="s">
        <v>4238</v>
      </c>
      <c r="E139" t="s">
        <v>1516</v>
      </c>
      <c r="F139">
        <v>13</v>
      </c>
      <c r="G139">
        <v>1198.5</v>
      </c>
      <c r="H139">
        <v>15580.5</v>
      </c>
    </row>
    <row r="140" spans="1:8">
      <c r="A140" s="4">
        <v>45116</v>
      </c>
      <c r="B140" t="s">
        <v>2042</v>
      </c>
      <c r="C140" t="s">
        <v>3055</v>
      </c>
      <c r="D140" t="s">
        <v>4237</v>
      </c>
      <c r="E140" t="s">
        <v>1516</v>
      </c>
      <c r="F140">
        <v>17</v>
      </c>
      <c r="G140">
        <v>3679.89</v>
      </c>
      <c r="H140">
        <v>62558.13</v>
      </c>
    </row>
    <row r="141" spans="1:8">
      <c r="A141" s="4">
        <v>45080</v>
      </c>
      <c r="B141" t="s">
        <v>2041</v>
      </c>
      <c r="C141" t="s">
        <v>3054</v>
      </c>
      <c r="D141" t="s">
        <v>4234</v>
      </c>
      <c r="E141" t="s">
        <v>1516</v>
      </c>
      <c r="F141">
        <v>1</v>
      </c>
      <c r="G141">
        <v>696.38</v>
      </c>
      <c r="H141">
        <v>696.38</v>
      </c>
    </row>
    <row r="142" spans="1:8">
      <c r="A142" s="4">
        <v>45089</v>
      </c>
      <c r="B142" t="s">
        <v>2041</v>
      </c>
      <c r="C142" t="s">
        <v>3054</v>
      </c>
      <c r="D142" t="s">
        <v>4234</v>
      </c>
      <c r="E142" t="s">
        <v>1518</v>
      </c>
      <c r="F142">
        <v>13</v>
      </c>
      <c r="G142">
        <v>3551.21</v>
      </c>
      <c r="H142">
        <v>46165.73</v>
      </c>
    </row>
    <row r="143" spans="1:8">
      <c r="A143" s="4">
        <v>45231</v>
      </c>
      <c r="B143" t="s">
        <v>2041</v>
      </c>
      <c r="C143" t="s">
        <v>3054</v>
      </c>
      <c r="D143" t="s">
        <v>4239</v>
      </c>
      <c r="E143" t="s">
        <v>1514</v>
      </c>
      <c r="F143">
        <v>18</v>
      </c>
      <c r="G143">
        <v>262.12</v>
      </c>
      <c r="H143">
        <v>4718.16</v>
      </c>
    </row>
    <row r="144" spans="1:8">
      <c r="A144" s="4">
        <v>45266</v>
      </c>
      <c r="B144" t="s">
        <v>2041</v>
      </c>
      <c r="C144" t="s">
        <v>3056</v>
      </c>
      <c r="D144" t="s">
        <v>4233</v>
      </c>
      <c r="E144" t="s">
        <v>1514</v>
      </c>
      <c r="F144">
        <v>16</v>
      </c>
      <c r="G144">
        <v>3897.57</v>
      </c>
      <c r="H144">
        <v>62361.120000000003</v>
      </c>
    </row>
    <row r="145" spans="1:8">
      <c r="A145" s="4">
        <v>45033</v>
      </c>
      <c r="B145" t="s">
        <v>2041</v>
      </c>
      <c r="C145" t="s">
        <v>3056</v>
      </c>
      <c r="D145" t="s">
        <v>4240</v>
      </c>
      <c r="E145" t="s">
        <v>1516</v>
      </c>
      <c r="F145">
        <v>1</v>
      </c>
      <c r="G145">
        <v>3042.8</v>
      </c>
      <c r="H145">
        <v>3042.8</v>
      </c>
    </row>
    <row r="146" spans="1:8">
      <c r="A146" s="4">
        <v>45258</v>
      </c>
      <c r="B146" t="s">
        <v>2039</v>
      </c>
      <c r="C146" t="s">
        <v>3052</v>
      </c>
      <c r="D146" t="s">
        <v>4244</v>
      </c>
      <c r="E146" t="s">
        <v>1517</v>
      </c>
      <c r="F146">
        <v>20</v>
      </c>
      <c r="G146">
        <v>4066.74</v>
      </c>
      <c r="H146">
        <v>81334.8</v>
      </c>
    </row>
    <row r="147" spans="1:8">
      <c r="A147" s="4">
        <v>45210</v>
      </c>
      <c r="B147" t="s">
        <v>2041</v>
      </c>
      <c r="C147" t="s">
        <v>3056</v>
      </c>
      <c r="D147" t="s">
        <v>4245</v>
      </c>
      <c r="E147" t="s">
        <v>1518</v>
      </c>
      <c r="F147">
        <v>11</v>
      </c>
      <c r="G147">
        <v>4066.2</v>
      </c>
      <c r="H147">
        <v>44728.2</v>
      </c>
    </row>
    <row r="148" spans="1:8">
      <c r="A148" s="4">
        <v>44999</v>
      </c>
      <c r="B148" t="s">
        <v>2041</v>
      </c>
      <c r="C148" t="s">
        <v>3056</v>
      </c>
      <c r="D148" t="s">
        <v>4233</v>
      </c>
      <c r="E148" t="s">
        <v>1517</v>
      </c>
      <c r="F148">
        <v>19</v>
      </c>
      <c r="G148">
        <v>1398.49</v>
      </c>
      <c r="H148">
        <v>26571.31</v>
      </c>
    </row>
    <row r="149" spans="1:8">
      <c r="A149" s="4">
        <v>45108</v>
      </c>
      <c r="B149" t="s">
        <v>2039</v>
      </c>
      <c r="C149" t="s">
        <v>3053</v>
      </c>
      <c r="D149" t="s">
        <v>4232</v>
      </c>
      <c r="E149" t="s">
        <v>1517</v>
      </c>
      <c r="F149">
        <v>11</v>
      </c>
      <c r="G149">
        <v>3969.39</v>
      </c>
      <c r="H149">
        <v>43663.29</v>
      </c>
    </row>
    <row r="150" spans="1:8">
      <c r="A150" s="4">
        <v>45264</v>
      </c>
      <c r="B150" t="s">
        <v>2041</v>
      </c>
      <c r="C150" t="s">
        <v>3054</v>
      </c>
      <c r="D150" t="s">
        <v>4236</v>
      </c>
      <c r="E150" t="s">
        <v>1517</v>
      </c>
      <c r="F150">
        <v>7</v>
      </c>
      <c r="G150">
        <v>4720.63</v>
      </c>
      <c r="H150">
        <v>33044.410000000003</v>
      </c>
    </row>
    <row r="151" spans="1:8">
      <c r="A151" s="4">
        <v>45214</v>
      </c>
      <c r="B151" t="s">
        <v>2039</v>
      </c>
      <c r="C151" t="s">
        <v>3052</v>
      </c>
      <c r="D151" t="s">
        <v>4244</v>
      </c>
      <c r="E151" t="s">
        <v>1516</v>
      </c>
      <c r="F151">
        <v>1</v>
      </c>
      <c r="G151">
        <v>3658.84</v>
      </c>
      <c r="H151">
        <v>3658.84</v>
      </c>
    </row>
    <row r="152" spans="1:8">
      <c r="A152" s="4">
        <v>45083</v>
      </c>
      <c r="B152" t="s">
        <v>2039</v>
      </c>
      <c r="C152" t="s">
        <v>3053</v>
      </c>
      <c r="D152" t="s">
        <v>4238</v>
      </c>
      <c r="E152" t="s">
        <v>1516</v>
      </c>
      <c r="F152">
        <v>1</v>
      </c>
      <c r="G152">
        <v>4681.07</v>
      </c>
      <c r="H152">
        <v>4681.07</v>
      </c>
    </row>
    <row r="153" spans="1:8">
      <c r="A153" s="4">
        <v>45246</v>
      </c>
      <c r="B153" t="s">
        <v>2041</v>
      </c>
      <c r="C153" t="s">
        <v>3054</v>
      </c>
      <c r="D153" t="s">
        <v>4239</v>
      </c>
      <c r="E153" t="s">
        <v>1518</v>
      </c>
      <c r="F153">
        <v>11</v>
      </c>
      <c r="G153">
        <v>4089.16</v>
      </c>
      <c r="H153">
        <v>44980.76</v>
      </c>
    </row>
    <row r="154" spans="1:8">
      <c r="A154" s="4">
        <v>45275</v>
      </c>
      <c r="B154" t="s">
        <v>2042</v>
      </c>
      <c r="C154" t="s">
        <v>3055</v>
      </c>
      <c r="D154" t="s">
        <v>4237</v>
      </c>
      <c r="E154" t="s">
        <v>1517</v>
      </c>
      <c r="F154">
        <v>13</v>
      </c>
      <c r="G154">
        <v>3069.28</v>
      </c>
      <c r="H154">
        <v>39900.639999999999</v>
      </c>
    </row>
    <row r="155" spans="1:8">
      <c r="A155" s="4">
        <v>44992</v>
      </c>
      <c r="B155" t="s">
        <v>2041</v>
      </c>
      <c r="C155" t="s">
        <v>3054</v>
      </c>
      <c r="D155" t="s">
        <v>4236</v>
      </c>
      <c r="E155" t="s">
        <v>1516</v>
      </c>
      <c r="F155">
        <v>4</v>
      </c>
      <c r="G155">
        <v>1385.95</v>
      </c>
      <c r="H155">
        <v>5543.8</v>
      </c>
    </row>
    <row r="156" spans="1:8">
      <c r="A156" s="4">
        <v>45112</v>
      </c>
      <c r="B156" t="s">
        <v>2041</v>
      </c>
      <c r="C156" t="s">
        <v>3054</v>
      </c>
      <c r="D156" t="s">
        <v>4239</v>
      </c>
      <c r="E156" t="s">
        <v>1516</v>
      </c>
      <c r="F156">
        <v>14</v>
      </c>
      <c r="G156">
        <v>1770.36</v>
      </c>
      <c r="H156">
        <v>24785.040000000001</v>
      </c>
    </row>
    <row r="157" spans="1:8">
      <c r="A157" s="4">
        <v>44979</v>
      </c>
      <c r="B157" t="s">
        <v>2042</v>
      </c>
      <c r="C157" t="s">
        <v>3055</v>
      </c>
      <c r="D157" t="s">
        <v>4247</v>
      </c>
      <c r="E157" t="s">
        <v>1514</v>
      </c>
      <c r="F157">
        <v>3</v>
      </c>
      <c r="G157">
        <v>4020.68</v>
      </c>
      <c r="H157">
        <v>12062.04</v>
      </c>
    </row>
    <row r="158" spans="1:8">
      <c r="A158" s="4">
        <v>45004</v>
      </c>
      <c r="B158" t="s">
        <v>2039</v>
      </c>
      <c r="C158" t="s">
        <v>3053</v>
      </c>
      <c r="D158" t="s">
        <v>4238</v>
      </c>
      <c r="E158" t="s">
        <v>1514</v>
      </c>
      <c r="F158">
        <v>9</v>
      </c>
      <c r="G158">
        <v>4953.3999999999996</v>
      </c>
      <c r="H158">
        <v>44580.6</v>
      </c>
    </row>
    <row r="159" spans="1:8">
      <c r="A159" s="4">
        <v>45239</v>
      </c>
      <c r="B159" t="s">
        <v>2039</v>
      </c>
      <c r="C159" t="s">
        <v>3052</v>
      </c>
      <c r="D159" t="s">
        <v>4242</v>
      </c>
      <c r="E159" t="s">
        <v>1514</v>
      </c>
      <c r="F159">
        <v>7</v>
      </c>
      <c r="G159">
        <v>1729.24</v>
      </c>
      <c r="H159">
        <v>12104.68</v>
      </c>
    </row>
    <row r="160" spans="1:8">
      <c r="A160" s="4">
        <v>45255</v>
      </c>
      <c r="B160" t="s">
        <v>2041</v>
      </c>
      <c r="C160" t="s">
        <v>3056</v>
      </c>
      <c r="D160" t="s">
        <v>4233</v>
      </c>
      <c r="E160" t="s">
        <v>4235</v>
      </c>
      <c r="F160">
        <v>15</v>
      </c>
      <c r="G160">
        <v>534.41999999999996</v>
      </c>
      <c r="H160">
        <v>8016.3</v>
      </c>
    </row>
    <row r="161" spans="1:8">
      <c r="A161" s="4">
        <v>45186</v>
      </c>
      <c r="B161" t="s">
        <v>2042</v>
      </c>
      <c r="C161" t="s">
        <v>3055</v>
      </c>
      <c r="D161" t="s">
        <v>4247</v>
      </c>
      <c r="E161" t="s">
        <v>4235</v>
      </c>
      <c r="F161">
        <v>12</v>
      </c>
      <c r="G161">
        <v>4378.41</v>
      </c>
      <c r="H161">
        <v>52540.92</v>
      </c>
    </row>
    <row r="162" spans="1:8">
      <c r="A162" s="4">
        <v>44981</v>
      </c>
      <c r="B162" t="s">
        <v>2041</v>
      </c>
      <c r="C162" t="s">
        <v>3056</v>
      </c>
      <c r="D162" t="s">
        <v>4245</v>
      </c>
      <c r="E162" t="s">
        <v>4235</v>
      </c>
      <c r="F162">
        <v>16</v>
      </c>
      <c r="G162">
        <v>3931.95</v>
      </c>
      <c r="H162">
        <v>62911.199999999997</v>
      </c>
    </row>
    <row r="163" spans="1:8">
      <c r="A163" s="4">
        <v>45286</v>
      </c>
      <c r="B163" t="s">
        <v>2041</v>
      </c>
      <c r="C163" t="s">
        <v>3054</v>
      </c>
      <c r="D163" t="s">
        <v>4239</v>
      </c>
      <c r="E163" t="s">
        <v>1516</v>
      </c>
      <c r="F163">
        <v>20</v>
      </c>
      <c r="G163">
        <v>3751.01</v>
      </c>
      <c r="H163">
        <v>75020.2</v>
      </c>
    </row>
    <row r="164" spans="1:8">
      <c r="A164" s="4">
        <v>45008</v>
      </c>
      <c r="B164" t="s">
        <v>2042</v>
      </c>
      <c r="C164" t="s">
        <v>3055</v>
      </c>
      <c r="D164" t="s">
        <v>4246</v>
      </c>
      <c r="E164" t="s">
        <v>1516</v>
      </c>
      <c r="F164">
        <v>20</v>
      </c>
      <c r="G164">
        <v>2580.02</v>
      </c>
      <c r="H164">
        <v>51600.4</v>
      </c>
    </row>
    <row r="165" spans="1:8">
      <c r="A165" s="4">
        <v>45223</v>
      </c>
      <c r="B165" t="s">
        <v>2041</v>
      </c>
      <c r="C165" t="s">
        <v>3056</v>
      </c>
      <c r="D165" t="s">
        <v>4245</v>
      </c>
      <c r="E165" t="s">
        <v>1516</v>
      </c>
      <c r="F165">
        <v>3</v>
      </c>
      <c r="G165">
        <v>468.7</v>
      </c>
      <c r="H165">
        <v>1406.1</v>
      </c>
    </row>
    <row r="166" spans="1:8">
      <c r="A166" s="4">
        <v>45010</v>
      </c>
      <c r="B166" t="s">
        <v>2042</v>
      </c>
      <c r="C166" t="s">
        <v>3055</v>
      </c>
      <c r="D166" t="s">
        <v>4247</v>
      </c>
      <c r="E166" t="s">
        <v>1516</v>
      </c>
      <c r="F166">
        <v>6</v>
      </c>
      <c r="G166">
        <v>3125.31</v>
      </c>
      <c r="H166">
        <v>18751.86</v>
      </c>
    </row>
    <row r="167" spans="1:8">
      <c r="A167" s="4">
        <v>45077</v>
      </c>
      <c r="B167" t="s">
        <v>2039</v>
      </c>
      <c r="C167" t="s">
        <v>3052</v>
      </c>
      <c r="D167" t="s">
        <v>4242</v>
      </c>
      <c r="E167" t="s">
        <v>1516</v>
      </c>
      <c r="F167">
        <v>19</v>
      </c>
      <c r="G167">
        <v>1641.98</v>
      </c>
      <c r="H167">
        <v>31197.62</v>
      </c>
    </row>
    <row r="168" spans="1:8">
      <c r="A168" s="4">
        <v>45203</v>
      </c>
      <c r="B168" t="s">
        <v>2041</v>
      </c>
      <c r="C168" t="s">
        <v>3054</v>
      </c>
      <c r="D168" t="s">
        <v>4239</v>
      </c>
      <c r="E168" t="s">
        <v>1516</v>
      </c>
      <c r="F168">
        <v>17</v>
      </c>
      <c r="G168">
        <v>463.54</v>
      </c>
      <c r="H168">
        <v>7880.18</v>
      </c>
    </row>
    <row r="169" spans="1:8">
      <c r="A169" s="4">
        <v>45180</v>
      </c>
      <c r="B169" t="s">
        <v>2041</v>
      </c>
      <c r="C169" t="s">
        <v>3056</v>
      </c>
      <c r="D169" t="s">
        <v>4245</v>
      </c>
      <c r="E169" t="s">
        <v>1516</v>
      </c>
      <c r="F169">
        <v>17</v>
      </c>
      <c r="G169">
        <v>4088.77</v>
      </c>
      <c r="H169">
        <v>69509.09</v>
      </c>
    </row>
    <row r="170" spans="1:8">
      <c r="A170" s="4">
        <v>45202</v>
      </c>
      <c r="B170" t="s">
        <v>2041</v>
      </c>
      <c r="C170" t="s">
        <v>3056</v>
      </c>
      <c r="D170" t="s">
        <v>4233</v>
      </c>
      <c r="E170" t="s">
        <v>1514</v>
      </c>
      <c r="F170">
        <v>17</v>
      </c>
      <c r="G170">
        <v>1194.33</v>
      </c>
      <c r="H170">
        <v>20303.61</v>
      </c>
    </row>
    <row r="171" spans="1:8">
      <c r="A171" s="4">
        <v>45283</v>
      </c>
      <c r="B171" t="s">
        <v>2039</v>
      </c>
      <c r="C171" t="s">
        <v>3052</v>
      </c>
      <c r="D171" t="s">
        <v>4241</v>
      </c>
      <c r="E171" t="s">
        <v>1514</v>
      </c>
      <c r="F171">
        <v>14</v>
      </c>
      <c r="G171">
        <v>1215.6199999999999</v>
      </c>
      <c r="H171">
        <v>17018.68</v>
      </c>
    </row>
    <row r="172" spans="1:8">
      <c r="A172" s="4">
        <v>45062</v>
      </c>
      <c r="B172" t="s">
        <v>2041</v>
      </c>
      <c r="C172" t="s">
        <v>3054</v>
      </c>
      <c r="D172" t="s">
        <v>4234</v>
      </c>
      <c r="E172" t="s">
        <v>1518</v>
      </c>
      <c r="F172">
        <v>5</v>
      </c>
      <c r="G172">
        <v>4619.16</v>
      </c>
      <c r="H172">
        <v>23095.8</v>
      </c>
    </row>
    <row r="173" spans="1:8">
      <c r="A173" s="4">
        <v>44965</v>
      </c>
      <c r="B173" t="s">
        <v>2041</v>
      </c>
      <c r="C173" t="s">
        <v>3056</v>
      </c>
      <c r="D173" t="s">
        <v>4245</v>
      </c>
      <c r="E173" t="s">
        <v>1518</v>
      </c>
      <c r="F173">
        <v>6</v>
      </c>
      <c r="G173">
        <v>3277.95</v>
      </c>
      <c r="H173">
        <v>19667.7</v>
      </c>
    </row>
    <row r="174" spans="1:8">
      <c r="A174" s="4">
        <v>44929</v>
      </c>
      <c r="B174" t="s">
        <v>2039</v>
      </c>
      <c r="C174" t="s">
        <v>3052</v>
      </c>
      <c r="D174" t="s">
        <v>4241</v>
      </c>
      <c r="E174" t="s">
        <v>1517</v>
      </c>
      <c r="F174">
        <v>11</v>
      </c>
      <c r="G174">
        <v>4205.55</v>
      </c>
      <c r="H174">
        <v>46261.05</v>
      </c>
    </row>
    <row r="175" spans="1:8">
      <c r="A175" s="4">
        <v>45209</v>
      </c>
      <c r="B175" t="s">
        <v>2039</v>
      </c>
      <c r="C175" t="s">
        <v>3053</v>
      </c>
      <c r="D175" t="s">
        <v>4232</v>
      </c>
      <c r="E175" t="s">
        <v>4235</v>
      </c>
      <c r="F175">
        <v>5</v>
      </c>
      <c r="G175">
        <v>800.88</v>
      </c>
      <c r="H175">
        <v>4004.4</v>
      </c>
    </row>
    <row r="176" spans="1:8">
      <c r="A176" s="4">
        <v>45116</v>
      </c>
      <c r="B176" t="s">
        <v>2041</v>
      </c>
      <c r="C176" t="s">
        <v>3054</v>
      </c>
      <c r="D176" t="s">
        <v>4234</v>
      </c>
      <c r="E176" t="s">
        <v>1514</v>
      </c>
      <c r="F176">
        <v>4</v>
      </c>
      <c r="G176">
        <v>3022.72</v>
      </c>
      <c r="H176">
        <v>12090.88</v>
      </c>
    </row>
    <row r="177" spans="1:8">
      <c r="A177" s="4">
        <v>45285</v>
      </c>
      <c r="B177" t="s">
        <v>2039</v>
      </c>
      <c r="C177" t="s">
        <v>3052</v>
      </c>
      <c r="D177" t="s">
        <v>4242</v>
      </c>
      <c r="E177" t="s">
        <v>1518</v>
      </c>
      <c r="F177">
        <v>2</v>
      </c>
      <c r="G177">
        <v>2171.79</v>
      </c>
      <c r="H177">
        <v>4343.58</v>
      </c>
    </row>
    <row r="178" spans="1:8">
      <c r="A178" s="4">
        <v>45012</v>
      </c>
      <c r="B178" t="s">
        <v>2042</v>
      </c>
      <c r="C178" t="s">
        <v>3055</v>
      </c>
      <c r="D178" t="s">
        <v>4237</v>
      </c>
      <c r="E178" t="s">
        <v>1518</v>
      </c>
      <c r="F178">
        <v>9</v>
      </c>
      <c r="G178">
        <v>1667.06</v>
      </c>
      <c r="H178">
        <v>15003.54</v>
      </c>
    </row>
    <row r="179" spans="1:8">
      <c r="A179" s="4">
        <v>45104</v>
      </c>
      <c r="B179" t="s">
        <v>2039</v>
      </c>
      <c r="C179" t="s">
        <v>3052</v>
      </c>
      <c r="D179" t="s">
        <v>4242</v>
      </c>
      <c r="E179" t="s">
        <v>4235</v>
      </c>
      <c r="F179">
        <v>6</v>
      </c>
      <c r="G179">
        <v>1985.97</v>
      </c>
      <c r="H179">
        <v>11915.82</v>
      </c>
    </row>
    <row r="180" spans="1:8">
      <c r="A180" s="4">
        <v>44950</v>
      </c>
      <c r="B180" t="s">
        <v>2039</v>
      </c>
      <c r="C180" t="s">
        <v>3053</v>
      </c>
      <c r="D180" t="s">
        <v>4238</v>
      </c>
      <c r="E180" t="s">
        <v>1518</v>
      </c>
      <c r="F180">
        <v>15</v>
      </c>
      <c r="G180">
        <v>2706.66</v>
      </c>
      <c r="H180">
        <v>40599.9</v>
      </c>
    </row>
    <row r="181" spans="1:8">
      <c r="A181" s="4">
        <v>45193</v>
      </c>
      <c r="B181" t="s">
        <v>2041</v>
      </c>
      <c r="C181" t="s">
        <v>3054</v>
      </c>
      <c r="D181" t="s">
        <v>4239</v>
      </c>
      <c r="E181" t="s">
        <v>1517</v>
      </c>
      <c r="F181">
        <v>16</v>
      </c>
      <c r="G181">
        <v>2793.48</v>
      </c>
      <c r="H181">
        <v>44695.68</v>
      </c>
    </row>
    <row r="182" spans="1:8">
      <c r="A182" s="4">
        <v>45162</v>
      </c>
      <c r="B182" t="s">
        <v>2039</v>
      </c>
      <c r="C182" t="s">
        <v>3052</v>
      </c>
      <c r="D182" t="s">
        <v>4242</v>
      </c>
      <c r="E182" t="s">
        <v>1516</v>
      </c>
      <c r="F182">
        <v>16</v>
      </c>
      <c r="G182">
        <v>2666.78</v>
      </c>
      <c r="H182">
        <v>42668.480000000003</v>
      </c>
    </row>
    <row r="183" spans="1:8">
      <c r="A183" s="4">
        <v>45245</v>
      </c>
      <c r="B183" t="s">
        <v>2042</v>
      </c>
      <c r="C183" t="s">
        <v>3055</v>
      </c>
      <c r="D183" t="s">
        <v>4246</v>
      </c>
      <c r="E183" t="s">
        <v>4235</v>
      </c>
      <c r="F183">
        <v>13</v>
      </c>
      <c r="G183">
        <v>864.09</v>
      </c>
      <c r="H183">
        <v>11233.17</v>
      </c>
    </row>
    <row r="184" spans="1:8">
      <c r="A184" s="4">
        <v>44976</v>
      </c>
      <c r="B184" t="s">
        <v>2039</v>
      </c>
      <c r="C184" t="s">
        <v>3052</v>
      </c>
      <c r="D184" t="s">
        <v>4244</v>
      </c>
      <c r="E184" t="s">
        <v>1516</v>
      </c>
      <c r="F184">
        <v>19</v>
      </c>
      <c r="G184">
        <v>3649.75</v>
      </c>
      <c r="H184">
        <v>69345.25</v>
      </c>
    </row>
    <row r="185" spans="1:8">
      <c r="A185" s="4">
        <v>45013</v>
      </c>
      <c r="B185" t="s">
        <v>2039</v>
      </c>
      <c r="C185" t="s">
        <v>3052</v>
      </c>
      <c r="D185" t="s">
        <v>4242</v>
      </c>
      <c r="E185" t="s">
        <v>1516</v>
      </c>
      <c r="F185">
        <v>10</v>
      </c>
      <c r="G185">
        <v>4718.03</v>
      </c>
      <c r="H185">
        <v>47180.3</v>
      </c>
    </row>
    <row r="186" spans="1:8">
      <c r="A186" s="4">
        <v>45160</v>
      </c>
      <c r="B186" t="s">
        <v>2039</v>
      </c>
      <c r="C186" t="s">
        <v>3053</v>
      </c>
      <c r="D186" t="s">
        <v>4238</v>
      </c>
      <c r="E186" t="s">
        <v>1517</v>
      </c>
      <c r="F186">
        <v>5</v>
      </c>
      <c r="G186">
        <v>4386.2</v>
      </c>
      <c r="H186">
        <v>21931</v>
      </c>
    </row>
    <row r="187" spans="1:8">
      <c r="A187" s="4">
        <v>45110</v>
      </c>
      <c r="B187" t="s">
        <v>2041</v>
      </c>
      <c r="C187" t="s">
        <v>3054</v>
      </c>
      <c r="D187" t="s">
        <v>4236</v>
      </c>
      <c r="E187" t="s">
        <v>4235</v>
      </c>
      <c r="F187">
        <v>3</v>
      </c>
      <c r="G187">
        <v>2966.4</v>
      </c>
      <c r="H187">
        <v>8899.2000000000007</v>
      </c>
    </row>
    <row r="188" spans="1:8">
      <c r="A188" s="4">
        <v>45243</v>
      </c>
      <c r="B188" t="s">
        <v>2039</v>
      </c>
      <c r="C188" t="s">
        <v>3053</v>
      </c>
      <c r="D188" t="s">
        <v>4232</v>
      </c>
      <c r="E188" t="s">
        <v>1517</v>
      </c>
      <c r="F188">
        <v>12</v>
      </c>
      <c r="G188">
        <v>3074.45</v>
      </c>
      <c r="H188">
        <v>36893.4</v>
      </c>
    </row>
    <row r="189" spans="1:8">
      <c r="A189" s="4">
        <v>45118</v>
      </c>
      <c r="B189" t="s">
        <v>2041</v>
      </c>
      <c r="C189" t="s">
        <v>3054</v>
      </c>
      <c r="D189" t="s">
        <v>4239</v>
      </c>
      <c r="E189" t="s">
        <v>4235</v>
      </c>
      <c r="F189">
        <v>10</v>
      </c>
      <c r="G189">
        <v>3122.59</v>
      </c>
      <c r="H189">
        <v>31225.9</v>
      </c>
    </row>
    <row r="190" spans="1:8">
      <c r="A190" s="4">
        <v>45264</v>
      </c>
      <c r="B190" t="s">
        <v>2041</v>
      </c>
      <c r="C190" t="s">
        <v>3056</v>
      </c>
      <c r="D190" t="s">
        <v>4233</v>
      </c>
      <c r="E190" t="s">
        <v>1518</v>
      </c>
      <c r="F190">
        <v>10</v>
      </c>
      <c r="G190">
        <v>3964.05</v>
      </c>
      <c r="H190">
        <v>39640.5</v>
      </c>
    </row>
    <row r="191" spans="1:8">
      <c r="A191" s="4">
        <v>44942</v>
      </c>
      <c r="B191" t="s">
        <v>2039</v>
      </c>
      <c r="C191" t="s">
        <v>3052</v>
      </c>
      <c r="D191" t="s">
        <v>4244</v>
      </c>
      <c r="E191" t="s">
        <v>1514</v>
      </c>
      <c r="F191">
        <v>18</v>
      </c>
      <c r="G191">
        <v>3561.06</v>
      </c>
      <c r="H191">
        <v>64099.08</v>
      </c>
    </row>
    <row r="192" spans="1:8">
      <c r="A192" s="4">
        <v>45270</v>
      </c>
      <c r="B192" t="s">
        <v>2039</v>
      </c>
      <c r="C192" t="s">
        <v>3052</v>
      </c>
      <c r="D192" t="s">
        <v>4244</v>
      </c>
      <c r="E192" t="s">
        <v>1514</v>
      </c>
      <c r="F192">
        <v>4</v>
      </c>
      <c r="G192">
        <v>1208.21</v>
      </c>
      <c r="H192">
        <v>4832.84</v>
      </c>
    </row>
    <row r="193" spans="1:8">
      <c r="A193" s="4">
        <v>45252</v>
      </c>
      <c r="B193" t="s">
        <v>2042</v>
      </c>
      <c r="C193" t="s">
        <v>3055</v>
      </c>
      <c r="D193" t="s">
        <v>4237</v>
      </c>
      <c r="E193" t="s">
        <v>1518</v>
      </c>
      <c r="F193">
        <v>9</v>
      </c>
      <c r="G193">
        <v>3552.02</v>
      </c>
      <c r="H193">
        <v>31968.18</v>
      </c>
    </row>
    <row r="194" spans="1:8">
      <c r="A194" s="4">
        <v>45286</v>
      </c>
      <c r="B194" t="s">
        <v>2039</v>
      </c>
      <c r="C194" t="s">
        <v>3052</v>
      </c>
      <c r="D194" t="s">
        <v>4242</v>
      </c>
      <c r="E194" t="s">
        <v>1516</v>
      </c>
      <c r="F194">
        <v>14</v>
      </c>
      <c r="G194">
        <v>2260.17</v>
      </c>
      <c r="H194">
        <v>31642.38</v>
      </c>
    </row>
    <row r="195" spans="1:8">
      <c r="A195" s="4">
        <v>45286</v>
      </c>
      <c r="B195" t="s">
        <v>2041</v>
      </c>
      <c r="C195" t="s">
        <v>3054</v>
      </c>
      <c r="D195" t="s">
        <v>4239</v>
      </c>
      <c r="E195" t="s">
        <v>1517</v>
      </c>
      <c r="F195">
        <v>7</v>
      </c>
      <c r="G195">
        <v>2557.77</v>
      </c>
      <c r="H195">
        <v>17904.39</v>
      </c>
    </row>
    <row r="196" spans="1:8">
      <c r="A196" s="4">
        <v>45243</v>
      </c>
      <c r="B196" t="s">
        <v>2041</v>
      </c>
      <c r="C196" t="s">
        <v>3056</v>
      </c>
      <c r="D196" t="s">
        <v>4233</v>
      </c>
      <c r="E196" t="s">
        <v>1518</v>
      </c>
      <c r="F196">
        <v>2</v>
      </c>
      <c r="G196">
        <v>2914.14</v>
      </c>
      <c r="H196">
        <v>5828.28</v>
      </c>
    </row>
    <row r="197" spans="1:8">
      <c r="A197" s="4">
        <v>45269</v>
      </c>
      <c r="B197" t="s">
        <v>2042</v>
      </c>
      <c r="C197" t="s">
        <v>3055</v>
      </c>
      <c r="D197" t="s">
        <v>4247</v>
      </c>
      <c r="E197" t="s">
        <v>1518</v>
      </c>
      <c r="F197">
        <v>12</v>
      </c>
      <c r="G197">
        <v>2726.43</v>
      </c>
      <c r="H197">
        <v>32717.16</v>
      </c>
    </row>
    <row r="198" spans="1:8">
      <c r="A198" s="4">
        <v>45261</v>
      </c>
      <c r="B198" t="s">
        <v>2041</v>
      </c>
      <c r="C198" t="s">
        <v>3056</v>
      </c>
      <c r="D198" t="s">
        <v>4245</v>
      </c>
      <c r="E198" t="s">
        <v>1516</v>
      </c>
      <c r="F198">
        <v>10</v>
      </c>
      <c r="G198">
        <v>3950.06</v>
      </c>
      <c r="H198">
        <v>39500.6</v>
      </c>
    </row>
    <row r="199" spans="1:8">
      <c r="A199" s="4">
        <v>45110</v>
      </c>
      <c r="B199" t="s">
        <v>2041</v>
      </c>
      <c r="C199" t="s">
        <v>3054</v>
      </c>
      <c r="D199" t="s">
        <v>4236</v>
      </c>
      <c r="E199" t="s">
        <v>1516</v>
      </c>
      <c r="F199">
        <v>3</v>
      </c>
      <c r="G199">
        <v>4999.6899999999996</v>
      </c>
      <c r="H199">
        <v>14999.07</v>
      </c>
    </row>
    <row r="200" spans="1:8">
      <c r="A200" s="4">
        <v>45209</v>
      </c>
      <c r="B200" t="s">
        <v>2039</v>
      </c>
      <c r="C200" t="s">
        <v>3053</v>
      </c>
      <c r="D200" t="s">
        <v>4232</v>
      </c>
      <c r="E200" t="s">
        <v>1518</v>
      </c>
      <c r="F200">
        <v>15</v>
      </c>
      <c r="G200">
        <v>4657.82</v>
      </c>
      <c r="H200">
        <v>69867.3</v>
      </c>
    </row>
    <row r="201" spans="1:8">
      <c r="A201" s="4">
        <v>45108</v>
      </c>
      <c r="B201" t="s">
        <v>2041</v>
      </c>
      <c r="C201" t="s">
        <v>3054</v>
      </c>
      <c r="D201" t="s">
        <v>4239</v>
      </c>
      <c r="E201" t="s">
        <v>1517</v>
      </c>
      <c r="F201">
        <v>2</v>
      </c>
      <c r="G201">
        <v>4997.2299999999996</v>
      </c>
      <c r="H201">
        <v>9994.4599999999991</v>
      </c>
    </row>
    <row r="202" spans="1:8">
      <c r="A202" s="4">
        <v>45128</v>
      </c>
      <c r="B202" t="s">
        <v>2041</v>
      </c>
      <c r="C202" t="s">
        <v>3054</v>
      </c>
      <c r="D202" t="s">
        <v>4239</v>
      </c>
      <c r="E202" t="s">
        <v>1516</v>
      </c>
      <c r="F202">
        <v>15</v>
      </c>
      <c r="G202">
        <v>4579.29</v>
      </c>
      <c r="H202">
        <v>68689.350000000006</v>
      </c>
    </row>
    <row r="203" spans="1:8">
      <c r="A203" s="4">
        <v>45245</v>
      </c>
      <c r="B203" t="s">
        <v>2039</v>
      </c>
      <c r="C203" t="s">
        <v>3052</v>
      </c>
      <c r="D203" t="s">
        <v>4244</v>
      </c>
      <c r="E203" t="s">
        <v>1514</v>
      </c>
      <c r="F203">
        <v>5</v>
      </c>
      <c r="G203">
        <v>3619.58</v>
      </c>
      <c r="H203">
        <v>18097.900000000001</v>
      </c>
    </row>
    <row r="204" spans="1:8">
      <c r="A204" s="4">
        <v>45279</v>
      </c>
      <c r="B204" t="s">
        <v>2041</v>
      </c>
      <c r="C204" t="s">
        <v>3054</v>
      </c>
      <c r="D204" t="s">
        <v>4236</v>
      </c>
      <c r="E204" t="s">
        <v>4235</v>
      </c>
      <c r="F204">
        <v>11</v>
      </c>
      <c r="G204">
        <v>1389.59</v>
      </c>
      <c r="H204">
        <v>15285.49</v>
      </c>
    </row>
    <row r="205" spans="1:8">
      <c r="A205" s="4">
        <v>45284</v>
      </c>
      <c r="B205" t="s">
        <v>2041</v>
      </c>
      <c r="C205" t="s">
        <v>3054</v>
      </c>
      <c r="D205" t="s">
        <v>4239</v>
      </c>
      <c r="E205" t="s">
        <v>1517</v>
      </c>
      <c r="F205">
        <v>9</v>
      </c>
      <c r="G205">
        <v>1302.45</v>
      </c>
      <c r="H205">
        <v>11722.05</v>
      </c>
    </row>
    <row r="206" spans="1:8">
      <c r="A206" s="4">
        <v>45193</v>
      </c>
      <c r="B206" t="s">
        <v>2039</v>
      </c>
      <c r="C206" t="s">
        <v>3052</v>
      </c>
      <c r="D206" t="s">
        <v>4244</v>
      </c>
      <c r="E206" t="s">
        <v>1518</v>
      </c>
      <c r="F206">
        <v>10</v>
      </c>
      <c r="G206">
        <v>743.68</v>
      </c>
      <c r="H206">
        <v>7436.8</v>
      </c>
    </row>
    <row r="207" spans="1:8">
      <c r="A207" s="4">
        <v>45213</v>
      </c>
      <c r="B207" t="s">
        <v>2041</v>
      </c>
      <c r="C207" t="s">
        <v>3054</v>
      </c>
      <c r="D207" t="s">
        <v>4234</v>
      </c>
      <c r="E207" t="s">
        <v>4235</v>
      </c>
      <c r="F207">
        <v>5</v>
      </c>
      <c r="G207">
        <v>1445.72</v>
      </c>
      <c r="H207">
        <v>7228.6</v>
      </c>
    </row>
    <row r="208" spans="1:8">
      <c r="A208" s="4">
        <v>45112</v>
      </c>
      <c r="B208" t="s">
        <v>2042</v>
      </c>
      <c r="C208" t="s">
        <v>3055</v>
      </c>
      <c r="D208" t="s">
        <v>4237</v>
      </c>
      <c r="E208" t="s">
        <v>1514</v>
      </c>
      <c r="F208">
        <v>10</v>
      </c>
      <c r="G208">
        <v>3411.13</v>
      </c>
      <c r="H208">
        <v>34111.300000000003</v>
      </c>
    </row>
    <row r="209" spans="1:8">
      <c r="A209" s="4">
        <v>44999</v>
      </c>
      <c r="B209" t="s">
        <v>2042</v>
      </c>
      <c r="C209" t="s">
        <v>3055</v>
      </c>
      <c r="D209" t="s">
        <v>4237</v>
      </c>
      <c r="E209" t="s">
        <v>1518</v>
      </c>
      <c r="F209">
        <v>20</v>
      </c>
      <c r="G209">
        <v>3069.92</v>
      </c>
      <c r="H209">
        <v>61398.400000000001</v>
      </c>
    </row>
    <row r="210" spans="1:8">
      <c r="A210" s="4">
        <v>44993</v>
      </c>
      <c r="B210" t="s">
        <v>2042</v>
      </c>
      <c r="C210" t="s">
        <v>3055</v>
      </c>
      <c r="D210" t="s">
        <v>4246</v>
      </c>
      <c r="E210" t="s">
        <v>1514</v>
      </c>
      <c r="F210">
        <v>11</v>
      </c>
      <c r="G210">
        <v>377.1</v>
      </c>
      <c r="H210">
        <v>4148.1000000000004</v>
      </c>
    </row>
    <row r="211" spans="1:8">
      <c r="A211" s="4">
        <v>45080</v>
      </c>
      <c r="B211" t="s">
        <v>2041</v>
      </c>
      <c r="C211" t="s">
        <v>3056</v>
      </c>
      <c r="D211" t="s">
        <v>4245</v>
      </c>
      <c r="E211" t="s">
        <v>1516</v>
      </c>
      <c r="F211">
        <v>9</v>
      </c>
      <c r="G211">
        <v>203.38</v>
      </c>
      <c r="H211">
        <v>1830.42</v>
      </c>
    </row>
    <row r="212" spans="1:8">
      <c r="A212" s="4">
        <v>45021</v>
      </c>
      <c r="B212" t="s">
        <v>2041</v>
      </c>
      <c r="C212" t="s">
        <v>3056</v>
      </c>
      <c r="D212" t="s">
        <v>4240</v>
      </c>
      <c r="E212" t="s">
        <v>4235</v>
      </c>
      <c r="F212">
        <v>6</v>
      </c>
      <c r="G212">
        <v>3457.43</v>
      </c>
      <c r="H212">
        <v>20744.580000000002</v>
      </c>
    </row>
    <row r="213" spans="1:8">
      <c r="A213" s="4">
        <v>45154</v>
      </c>
      <c r="B213" t="s">
        <v>2039</v>
      </c>
      <c r="C213" t="s">
        <v>3053</v>
      </c>
      <c r="D213" t="s">
        <v>4238</v>
      </c>
      <c r="E213" t="s">
        <v>1517</v>
      </c>
      <c r="F213">
        <v>11</v>
      </c>
      <c r="G213">
        <v>3646.35</v>
      </c>
      <c r="H213">
        <v>40109.85</v>
      </c>
    </row>
    <row r="214" spans="1:8">
      <c r="A214" s="4">
        <v>44997</v>
      </c>
      <c r="B214" t="s">
        <v>2041</v>
      </c>
      <c r="C214" t="s">
        <v>3056</v>
      </c>
      <c r="D214" t="s">
        <v>4240</v>
      </c>
      <c r="E214" t="s">
        <v>1518</v>
      </c>
      <c r="F214">
        <v>6</v>
      </c>
      <c r="G214">
        <v>827.78</v>
      </c>
      <c r="H214">
        <v>4966.68</v>
      </c>
    </row>
    <row r="215" spans="1:8">
      <c r="A215" s="4">
        <v>44985</v>
      </c>
      <c r="B215" t="s">
        <v>2041</v>
      </c>
      <c r="C215" t="s">
        <v>3056</v>
      </c>
      <c r="D215" t="s">
        <v>4240</v>
      </c>
      <c r="E215" t="s">
        <v>1518</v>
      </c>
      <c r="F215">
        <v>18</v>
      </c>
      <c r="G215">
        <v>3102.47</v>
      </c>
      <c r="H215">
        <v>55844.46</v>
      </c>
    </row>
    <row r="216" spans="1:8">
      <c r="A216" s="4">
        <v>44975</v>
      </c>
      <c r="B216" t="s">
        <v>2039</v>
      </c>
      <c r="C216" t="s">
        <v>3052</v>
      </c>
      <c r="D216" t="s">
        <v>4241</v>
      </c>
      <c r="E216" t="s">
        <v>1518</v>
      </c>
      <c r="F216">
        <v>9</v>
      </c>
      <c r="G216">
        <v>2677.7</v>
      </c>
      <c r="H216">
        <v>24099.3</v>
      </c>
    </row>
    <row r="217" spans="1:8">
      <c r="A217" s="4">
        <v>45037</v>
      </c>
      <c r="B217" t="s">
        <v>2041</v>
      </c>
      <c r="C217" t="s">
        <v>3056</v>
      </c>
      <c r="D217" t="s">
        <v>4240</v>
      </c>
      <c r="E217" t="s">
        <v>1518</v>
      </c>
      <c r="F217">
        <v>17</v>
      </c>
      <c r="G217">
        <v>1071.3</v>
      </c>
      <c r="H217">
        <v>18212.099999999999</v>
      </c>
    </row>
    <row r="218" spans="1:8">
      <c r="A218" s="4">
        <v>45113</v>
      </c>
      <c r="B218" t="s">
        <v>2041</v>
      </c>
      <c r="C218" t="s">
        <v>3054</v>
      </c>
      <c r="D218" t="s">
        <v>4239</v>
      </c>
      <c r="E218" t="s">
        <v>4235</v>
      </c>
      <c r="F218">
        <v>9</v>
      </c>
      <c r="G218">
        <v>3395.02</v>
      </c>
      <c r="H218">
        <v>30555.18</v>
      </c>
    </row>
    <row r="219" spans="1:8">
      <c r="A219" s="4">
        <v>45161</v>
      </c>
      <c r="B219" t="s">
        <v>2041</v>
      </c>
      <c r="C219" t="s">
        <v>3054</v>
      </c>
      <c r="D219" t="s">
        <v>4239</v>
      </c>
      <c r="E219" t="s">
        <v>4235</v>
      </c>
      <c r="F219">
        <v>12</v>
      </c>
      <c r="G219">
        <v>3932.48</v>
      </c>
      <c r="H219">
        <v>47189.760000000002</v>
      </c>
    </row>
    <row r="220" spans="1:8">
      <c r="A220" s="4">
        <v>45158</v>
      </c>
      <c r="B220" t="s">
        <v>2039</v>
      </c>
      <c r="C220" t="s">
        <v>3053</v>
      </c>
      <c r="D220" t="s">
        <v>4238</v>
      </c>
      <c r="E220" t="s">
        <v>1518</v>
      </c>
      <c r="F220">
        <v>2</v>
      </c>
      <c r="G220">
        <v>3385.43</v>
      </c>
      <c r="H220">
        <v>6770.86</v>
      </c>
    </row>
    <row r="221" spans="1:8">
      <c r="A221" s="4">
        <v>44941</v>
      </c>
      <c r="B221" t="s">
        <v>2041</v>
      </c>
      <c r="C221" t="s">
        <v>3056</v>
      </c>
      <c r="D221" t="s">
        <v>4240</v>
      </c>
      <c r="E221" t="s">
        <v>1516</v>
      </c>
      <c r="F221">
        <v>7</v>
      </c>
      <c r="G221">
        <v>3070.09</v>
      </c>
      <c r="H221">
        <v>21490.63</v>
      </c>
    </row>
    <row r="222" spans="1:8">
      <c r="A222" s="4">
        <v>44929</v>
      </c>
      <c r="B222" t="s">
        <v>2039</v>
      </c>
      <c r="C222" t="s">
        <v>3052</v>
      </c>
      <c r="D222" t="s">
        <v>4244</v>
      </c>
      <c r="E222" t="s">
        <v>1516</v>
      </c>
      <c r="F222">
        <v>12</v>
      </c>
      <c r="G222">
        <v>1169.8399999999999</v>
      </c>
      <c r="H222">
        <v>14038.08</v>
      </c>
    </row>
    <row r="223" spans="1:8">
      <c r="A223" s="4">
        <v>45134</v>
      </c>
      <c r="B223" t="s">
        <v>2039</v>
      </c>
      <c r="C223" t="s">
        <v>3053</v>
      </c>
      <c r="D223" t="s">
        <v>4238</v>
      </c>
      <c r="E223" t="s">
        <v>1514</v>
      </c>
      <c r="F223">
        <v>12</v>
      </c>
      <c r="G223">
        <v>1333.81</v>
      </c>
      <c r="H223">
        <v>16005.72</v>
      </c>
    </row>
    <row r="224" spans="1:8">
      <c r="A224" s="4">
        <v>44966</v>
      </c>
      <c r="B224" t="s">
        <v>2041</v>
      </c>
      <c r="C224" t="s">
        <v>3054</v>
      </c>
      <c r="D224" t="s">
        <v>4236</v>
      </c>
      <c r="E224" t="s">
        <v>4235</v>
      </c>
      <c r="F224">
        <v>1</v>
      </c>
      <c r="G224">
        <v>3964.37</v>
      </c>
      <c r="H224">
        <v>3964.37</v>
      </c>
    </row>
    <row r="225" spans="1:8">
      <c r="A225" s="4">
        <v>45104</v>
      </c>
      <c r="B225" t="s">
        <v>2041</v>
      </c>
      <c r="C225" t="s">
        <v>3056</v>
      </c>
      <c r="D225" t="s">
        <v>4240</v>
      </c>
      <c r="E225" t="s">
        <v>1514</v>
      </c>
      <c r="F225">
        <v>8</v>
      </c>
      <c r="G225">
        <v>720.07</v>
      </c>
      <c r="H225">
        <v>5760.56</v>
      </c>
    </row>
    <row r="226" spans="1:8">
      <c r="A226" s="4">
        <v>45177</v>
      </c>
      <c r="B226" t="s">
        <v>2042</v>
      </c>
      <c r="C226" t="s">
        <v>3055</v>
      </c>
      <c r="D226" t="s">
        <v>4237</v>
      </c>
      <c r="E226" t="s">
        <v>1517</v>
      </c>
      <c r="F226">
        <v>17</v>
      </c>
      <c r="G226">
        <v>4033.84</v>
      </c>
      <c r="H226">
        <v>68575.28</v>
      </c>
    </row>
    <row r="227" spans="1:8">
      <c r="A227" s="4">
        <v>44935</v>
      </c>
      <c r="B227" t="s">
        <v>2042</v>
      </c>
      <c r="C227" t="s">
        <v>3055</v>
      </c>
      <c r="D227" t="s">
        <v>4237</v>
      </c>
      <c r="E227" t="s">
        <v>1514</v>
      </c>
      <c r="F227">
        <v>16</v>
      </c>
      <c r="G227">
        <v>3625.28</v>
      </c>
      <c r="H227">
        <v>58004.480000000003</v>
      </c>
    </row>
    <row r="228" spans="1:8">
      <c r="A228" s="4">
        <v>45118</v>
      </c>
      <c r="B228" t="s">
        <v>2041</v>
      </c>
      <c r="C228" t="s">
        <v>3056</v>
      </c>
      <c r="D228" t="s">
        <v>4233</v>
      </c>
      <c r="E228" t="s">
        <v>1514</v>
      </c>
      <c r="F228">
        <v>9</v>
      </c>
      <c r="G228">
        <v>773.71</v>
      </c>
      <c r="H228">
        <v>6963.39</v>
      </c>
    </row>
    <row r="229" spans="1:8">
      <c r="A229" s="4">
        <v>45055</v>
      </c>
      <c r="B229" t="s">
        <v>2041</v>
      </c>
      <c r="C229" t="s">
        <v>3056</v>
      </c>
      <c r="D229" t="s">
        <v>4240</v>
      </c>
      <c r="E229" t="s">
        <v>1514</v>
      </c>
      <c r="F229">
        <v>18</v>
      </c>
      <c r="G229">
        <v>696.83</v>
      </c>
      <c r="H229">
        <v>12542.94</v>
      </c>
    </row>
    <row r="230" spans="1:8">
      <c r="A230" s="4">
        <v>45031</v>
      </c>
      <c r="B230" t="s">
        <v>2041</v>
      </c>
      <c r="C230" t="s">
        <v>3054</v>
      </c>
      <c r="D230" t="s">
        <v>4236</v>
      </c>
      <c r="E230" t="s">
        <v>1517</v>
      </c>
      <c r="F230">
        <v>13</v>
      </c>
      <c r="G230">
        <v>1466.66</v>
      </c>
      <c r="H230">
        <v>19066.580000000002</v>
      </c>
    </row>
    <row r="231" spans="1:8">
      <c r="A231" s="4">
        <v>45146</v>
      </c>
      <c r="B231" t="s">
        <v>2039</v>
      </c>
      <c r="C231" t="s">
        <v>3052</v>
      </c>
      <c r="D231" t="s">
        <v>4242</v>
      </c>
      <c r="E231" t="s">
        <v>4235</v>
      </c>
      <c r="F231">
        <v>8</v>
      </c>
      <c r="G231">
        <v>1927.88</v>
      </c>
      <c r="H231">
        <v>15423.04</v>
      </c>
    </row>
    <row r="232" spans="1:8">
      <c r="A232" s="4">
        <v>45187</v>
      </c>
      <c r="B232" t="s">
        <v>2041</v>
      </c>
      <c r="C232" t="s">
        <v>3054</v>
      </c>
      <c r="D232" t="s">
        <v>4236</v>
      </c>
      <c r="E232" t="s">
        <v>4235</v>
      </c>
      <c r="F232">
        <v>12</v>
      </c>
      <c r="G232">
        <v>1947.14</v>
      </c>
      <c r="H232">
        <v>23365.68</v>
      </c>
    </row>
    <row r="233" spans="1:8">
      <c r="A233" s="4">
        <v>45029</v>
      </c>
      <c r="B233" t="s">
        <v>2041</v>
      </c>
      <c r="C233" t="s">
        <v>3054</v>
      </c>
      <c r="D233" t="s">
        <v>4239</v>
      </c>
      <c r="E233" t="s">
        <v>1517</v>
      </c>
      <c r="F233">
        <v>1</v>
      </c>
      <c r="G233">
        <v>632.39</v>
      </c>
      <c r="H233">
        <v>632.39</v>
      </c>
    </row>
    <row r="234" spans="1:8">
      <c r="A234" s="4">
        <v>45059</v>
      </c>
      <c r="B234" t="s">
        <v>2042</v>
      </c>
      <c r="C234" t="s">
        <v>3055</v>
      </c>
      <c r="D234" t="s">
        <v>4237</v>
      </c>
      <c r="E234" t="s">
        <v>4235</v>
      </c>
      <c r="F234">
        <v>10</v>
      </c>
      <c r="G234">
        <v>4092.05</v>
      </c>
      <c r="H234">
        <v>40920.5</v>
      </c>
    </row>
    <row r="235" spans="1:8">
      <c r="A235" s="4">
        <v>44986</v>
      </c>
      <c r="B235" t="s">
        <v>2039</v>
      </c>
      <c r="C235" t="s">
        <v>3052</v>
      </c>
      <c r="D235" t="s">
        <v>4242</v>
      </c>
      <c r="E235" t="s">
        <v>1514</v>
      </c>
      <c r="F235">
        <v>6</v>
      </c>
      <c r="G235">
        <v>2609.65</v>
      </c>
      <c r="H235">
        <v>15657.9</v>
      </c>
    </row>
    <row r="236" spans="1:8">
      <c r="A236" s="4">
        <v>44978</v>
      </c>
      <c r="B236" t="s">
        <v>2042</v>
      </c>
      <c r="C236" t="s">
        <v>3055</v>
      </c>
      <c r="D236" t="s">
        <v>4237</v>
      </c>
      <c r="E236" t="s">
        <v>4235</v>
      </c>
      <c r="F236">
        <v>6</v>
      </c>
      <c r="G236">
        <v>4219.6099999999997</v>
      </c>
      <c r="H236">
        <v>25317.66</v>
      </c>
    </row>
    <row r="237" spans="1:8">
      <c r="A237" s="4">
        <v>45081</v>
      </c>
      <c r="B237" t="s">
        <v>2041</v>
      </c>
      <c r="C237" t="s">
        <v>3054</v>
      </c>
      <c r="D237" t="s">
        <v>4236</v>
      </c>
      <c r="E237" t="s">
        <v>1516</v>
      </c>
      <c r="F237">
        <v>11</v>
      </c>
      <c r="G237">
        <v>1703.12</v>
      </c>
      <c r="H237">
        <v>18734.32</v>
      </c>
    </row>
    <row r="238" spans="1:8">
      <c r="A238" s="4">
        <v>44928</v>
      </c>
      <c r="B238" t="s">
        <v>2039</v>
      </c>
      <c r="C238" t="s">
        <v>3052</v>
      </c>
      <c r="D238" t="s">
        <v>4241</v>
      </c>
      <c r="E238" t="s">
        <v>4235</v>
      </c>
      <c r="F238">
        <v>11</v>
      </c>
      <c r="G238">
        <v>548.91999999999996</v>
      </c>
      <c r="H238">
        <v>6038.12</v>
      </c>
    </row>
    <row r="239" spans="1:8">
      <c r="A239" s="4">
        <v>45092</v>
      </c>
      <c r="B239" t="s">
        <v>2041</v>
      </c>
      <c r="C239" t="s">
        <v>3054</v>
      </c>
      <c r="D239" t="s">
        <v>4236</v>
      </c>
      <c r="E239" t="s">
        <v>4235</v>
      </c>
      <c r="F239">
        <v>20</v>
      </c>
      <c r="G239">
        <v>3684.86</v>
      </c>
      <c r="H239">
        <v>73697.2</v>
      </c>
    </row>
    <row r="240" spans="1:8">
      <c r="A240" s="4">
        <v>45021</v>
      </c>
      <c r="B240" t="s">
        <v>2039</v>
      </c>
      <c r="C240" t="s">
        <v>3052</v>
      </c>
      <c r="D240" t="s">
        <v>4242</v>
      </c>
      <c r="E240" t="s">
        <v>1517</v>
      </c>
      <c r="F240">
        <v>13</v>
      </c>
      <c r="G240">
        <v>2351.59</v>
      </c>
      <c r="H240">
        <v>30570.67</v>
      </c>
    </row>
    <row r="241" spans="1:8">
      <c r="A241" s="4">
        <v>45173</v>
      </c>
      <c r="B241" t="s">
        <v>2041</v>
      </c>
      <c r="C241" t="s">
        <v>3054</v>
      </c>
      <c r="D241" t="s">
        <v>4239</v>
      </c>
      <c r="E241" t="s">
        <v>1517</v>
      </c>
      <c r="F241">
        <v>8</v>
      </c>
      <c r="G241">
        <v>1410.46</v>
      </c>
      <c r="H241">
        <v>11283.68</v>
      </c>
    </row>
    <row r="242" spans="1:8">
      <c r="A242" s="4">
        <v>45095</v>
      </c>
      <c r="B242" t="s">
        <v>2041</v>
      </c>
      <c r="C242" t="s">
        <v>3056</v>
      </c>
      <c r="D242" t="s">
        <v>4245</v>
      </c>
      <c r="E242" t="s">
        <v>4235</v>
      </c>
      <c r="F242">
        <v>2</v>
      </c>
      <c r="G242">
        <v>4032.05</v>
      </c>
      <c r="H242">
        <v>8064.1</v>
      </c>
    </row>
    <row r="243" spans="1:8">
      <c r="A243" s="4">
        <v>45061</v>
      </c>
      <c r="B243" t="s">
        <v>2041</v>
      </c>
      <c r="C243" t="s">
        <v>3054</v>
      </c>
      <c r="D243" t="s">
        <v>4236</v>
      </c>
      <c r="E243" t="s">
        <v>1514</v>
      </c>
      <c r="F243">
        <v>16</v>
      </c>
      <c r="G243">
        <v>325.52</v>
      </c>
      <c r="H243">
        <v>5208.32</v>
      </c>
    </row>
    <row r="244" spans="1:8">
      <c r="A244" s="4">
        <v>45112</v>
      </c>
      <c r="B244" t="s">
        <v>2039</v>
      </c>
      <c r="C244" t="s">
        <v>3052</v>
      </c>
      <c r="D244" t="s">
        <v>4241</v>
      </c>
      <c r="E244" t="s">
        <v>1518</v>
      </c>
      <c r="F244">
        <v>17</v>
      </c>
      <c r="G244">
        <v>4427.79</v>
      </c>
      <c r="H244">
        <v>75272.429999999993</v>
      </c>
    </row>
    <row r="245" spans="1:8">
      <c r="A245" s="4">
        <v>45004</v>
      </c>
      <c r="B245" t="s">
        <v>2041</v>
      </c>
      <c r="C245" t="s">
        <v>3054</v>
      </c>
      <c r="D245" t="s">
        <v>4239</v>
      </c>
      <c r="E245" t="s">
        <v>4235</v>
      </c>
      <c r="F245">
        <v>6</v>
      </c>
      <c r="G245">
        <v>484.95</v>
      </c>
      <c r="H245">
        <v>2909.7</v>
      </c>
    </row>
    <row r="246" spans="1:8">
      <c r="A246" s="4">
        <v>45047</v>
      </c>
      <c r="B246" t="s">
        <v>2039</v>
      </c>
      <c r="C246" t="s">
        <v>3053</v>
      </c>
      <c r="D246" t="s">
        <v>4232</v>
      </c>
      <c r="E246" t="s">
        <v>4235</v>
      </c>
      <c r="F246">
        <v>5</v>
      </c>
      <c r="G246">
        <v>1204.6400000000001</v>
      </c>
      <c r="H246">
        <v>6023.2</v>
      </c>
    </row>
    <row r="247" spans="1:8">
      <c r="A247" s="4">
        <v>45042</v>
      </c>
      <c r="B247" t="s">
        <v>2041</v>
      </c>
      <c r="C247" t="s">
        <v>3056</v>
      </c>
      <c r="D247" t="s">
        <v>4240</v>
      </c>
      <c r="E247" t="s">
        <v>1516</v>
      </c>
      <c r="F247">
        <v>18</v>
      </c>
      <c r="G247">
        <v>1576.88</v>
      </c>
      <c r="H247">
        <v>28383.84</v>
      </c>
    </row>
    <row r="248" spans="1:8">
      <c r="A248" s="4">
        <v>45265</v>
      </c>
      <c r="B248" t="s">
        <v>2041</v>
      </c>
      <c r="C248" t="s">
        <v>3054</v>
      </c>
      <c r="D248" t="s">
        <v>4239</v>
      </c>
      <c r="E248" t="s">
        <v>1514</v>
      </c>
      <c r="F248">
        <v>13</v>
      </c>
      <c r="G248">
        <v>3190.8</v>
      </c>
      <c r="H248">
        <v>41480.400000000001</v>
      </c>
    </row>
    <row r="249" spans="1:8">
      <c r="A249" s="4">
        <v>45258</v>
      </c>
      <c r="B249" t="s">
        <v>2041</v>
      </c>
      <c r="C249" t="s">
        <v>3054</v>
      </c>
      <c r="D249" t="s">
        <v>4236</v>
      </c>
      <c r="E249" t="s">
        <v>4235</v>
      </c>
      <c r="F249">
        <v>13</v>
      </c>
      <c r="G249">
        <v>2347.66</v>
      </c>
      <c r="H249">
        <v>30519.58</v>
      </c>
    </row>
    <row r="250" spans="1:8">
      <c r="A250" s="4">
        <v>44942</v>
      </c>
      <c r="B250" t="s">
        <v>2039</v>
      </c>
      <c r="C250" t="s">
        <v>3052</v>
      </c>
      <c r="D250" t="s">
        <v>4242</v>
      </c>
      <c r="E250" t="s">
        <v>1517</v>
      </c>
      <c r="F250">
        <v>18</v>
      </c>
      <c r="G250">
        <v>3524.11</v>
      </c>
      <c r="H250">
        <v>63433.98</v>
      </c>
    </row>
    <row r="251" spans="1:8">
      <c r="A251" s="4">
        <v>45015</v>
      </c>
      <c r="B251" t="s">
        <v>2039</v>
      </c>
      <c r="C251" t="s">
        <v>3052</v>
      </c>
      <c r="D251" t="s">
        <v>4242</v>
      </c>
      <c r="E251" t="s">
        <v>4235</v>
      </c>
      <c r="F251">
        <v>9</v>
      </c>
      <c r="G251">
        <v>888.33</v>
      </c>
      <c r="H251">
        <v>7994.97</v>
      </c>
    </row>
    <row r="252" spans="1:8">
      <c r="A252" s="4">
        <v>45113</v>
      </c>
      <c r="B252" t="s">
        <v>2039</v>
      </c>
      <c r="C252" t="s">
        <v>3052</v>
      </c>
      <c r="D252" t="s">
        <v>4241</v>
      </c>
      <c r="E252" t="s">
        <v>4235</v>
      </c>
      <c r="F252">
        <v>8</v>
      </c>
      <c r="G252">
        <v>1484.56</v>
      </c>
      <c r="H252">
        <v>11876.48</v>
      </c>
    </row>
    <row r="253" spans="1:8">
      <c r="A253" s="4">
        <v>45177</v>
      </c>
      <c r="B253" t="s">
        <v>2039</v>
      </c>
      <c r="C253" t="s">
        <v>3053</v>
      </c>
      <c r="D253" t="s">
        <v>4232</v>
      </c>
      <c r="E253" t="s">
        <v>1514</v>
      </c>
      <c r="F253">
        <v>4</v>
      </c>
      <c r="G253">
        <v>3725.78</v>
      </c>
      <c r="H253">
        <v>14903.12</v>
      </c>
    </row>
    <row r="254" spans="1:8">
      <c r="A254" s="4">
        <v>44939</v>
      </c>
      <c r="B254" t="s">
        <v>2039</v>
      </c>
      <c r="C254" t="s">
        <v>3053</v>
      </c>
      <c r="D254" t="s">
        <v>4243</v>
      </c>
      <c r="E254" t="s">
        <v>1518</v>
      </c>
      <c r="F254">
        <v>18</v>
      </c>
      <c r="G254">
        <v>4721.4399999999996</v>
      </c>
      <c r="H254">
        <v>84985.919999999998</v>
      </c>
    </row>
    <row r="255" spans="1:8">
      <c r="A255" s="4">
        <v>45171</v>
      </c>
      <c r="B255" t="s">
        <v>2041</v>
      </c>
      <c r="C255" t="s">
        <v>3054</v>
      </c>
      <c r="D255" t="s">
        <v>4236</v>
      </c>
      <c r="E255" t="s">
        <v>1517</v>
      </c>
      <c r="F255">
        <v>15</v>
      </c>
      <c r="G255">
        <v>4426.4399999999996</v>
      </c>
      <c r="H255">
        <v>66396.600000000006</v>
      </c>
    </row>
    <row r="256" spans="1:8">
      <c r="A256" s="4">
        <v>45052</v>
      </c>
      <c r="B256" t="s">
        <v>2041</v>
      </c>
      <c r="C256" t="s">
        <v>3056</v>
      </c>
      <c r="D256" t="s">
        <v>4245</v>
      </c>
      <c r="E256" t="s">
        <v>1516</v>
      </c>
      <c r="F256">
        <v>1</v>
      </c>
      <c r="G256">
        <v>1219.0999999999999</v>
      </c>
      <c r="H256">
        <v>1219.0999999999999</v>
      </c>
    </row>
    <row r="257" spans="1:8">
      <c r="A257" s="4">
        <v>45152</v>
      </c>
      <c r="B257" t="s">
        <v>2042</v>
      </c>
      <c r="C257" t="s">
        <v>3055</v>
      </c>
      <c r="D257" t="s">
        <v>4247</v>
      </c>
      <c r="E257" t="s">
        <v>1516</v>
      </c>
      <c r="F257">
        <v>8</v>
      </c>
      <c r="G257">
        <v>2628.31</v>
      </c>
      <c r="H257">
        <v>21026.48</v>
      </c>
    </row>
    <row r="258" spans="1:8">
      <c r="A258" s="4">
        <v>45272</v>
      </c>
      <c r="B258" t="s">
        <v>2041</v>
      </c>
      <c r="C258" t="s">
        <v>3056</v>
      </c>
      <c r="D258" t="s">
        <v>4233</v>
      </c>
      <c r="E258" t="s">
        <v>1514</v>
      </c>
      <c r="F258">
        <v>18</v>
      </c>
      <c r="G258">
        <v>2784.49</v>
      </c>
      <c r="H258">
        <v>50120.82</v>
      </c>
    </row>
    <row r="259" spans="1:8">
      <c r="A259" s="4">
        <v>45156</v>
      </c>
      <c r="B259" t="s">
        <v>2039</v>
      </c>
      <c r="C259" t="s">
        <v>3052</v>
      </c>
      <c r="D259" t="s">
        <v>4242</v>
      </c>
      <c r="E259" t="s">
        <v>4235</v>
      </c>
      <c r="F259">
        <v>16</v>
      </c>
      <c r="G259">
        <v>1907.95</v>
      </c>
      <c r="H259">
        <v>30527.200000000001</v>
      </c>
    </row>
    <row r="260" spans="1:8">
      <c r="A260" s="4">
        <v>45047</v>
      </c>
      <c r="B260" t="s">
        <v>2041</v>
      </c>
      <c r="C260" t="s">
        <v>3056</v>
      </c>
      <c r="D260" t="s">
        <v>4240</v>
      </c>
      <c r="E260" t="s">
        <v>1516</v>
      </c>
      <c r="F260">
        <v>15</v>
      </c>
      <c r="G260">
        <v>1712.05</v>
      </c>
      <c r="H260">
        <v>25680.75</v>
      </c>
    </row>
    <row r="261" spans="1:8">
      <c r="A261" s="4">
        <v>44945</v>
      </c>
      <c r="B261" t="s">
        <v>2039</v>
      </c>
      <c r="C261" t="s">
        <v>3052</v>
      </c>
      <c r="D261" t="s">
        <v>4242</v>
      </c>
      <c r="E261" t="s">
        <v>1517</v>
      </c>
      <c r="F261">
        <v>15</v>
      </c>
      <c r="G261">
        <v>2167.91</v>
      </c>
      <c r="H261">
        <v>32518.65</v>
      </c>
    </row>
    <row r="262" spans="1:8">
      <c r="A262" s="4">
        <v>45232</v>
      </c>
      <c r="B262" t="s">
        <v>2041</v>
      </c>
      <c r="C262" t="s">
        <v>3056</v>
      </c>
      <c r="D262" t="s">
        <v>4233</v>
      </c>
      <c r="E262" t="s">
        <v>1516</v>
      </c>
      <c r="F262">
        <v>9</v>
      </c>
      <c r="G262">
        <v>228.49</v>
      </c>
      <c r="H262">
        <v>2056.41</v>
      </c>
    </row>
    <row r="263" spans="1:8">
      <c r="A263" s="4">
        <v>44953</v>
      </c>
      <c r="B263" t="s">
        <v>2042</v>
      </c>
      <c r="C263" t="s">
        <v>3055</v>
      </c>
      <c r="D263" t="s">
        <v>4246</v>
      </c>
      <c r="E263" t="s">
        <v>1517</v>
      </c>
      <c r="F263">
        <v>9</v>
      </c>
      <c r="G263">
        <v>3095.35</v>
      </c>
      <c r="H263">
        <v>27858.15</v>
      </c>
    </row>
    <row r="264" spans="1:8">
      <c r="A264" s="4">
        <v>44955</v>
      </c>
      <c r="B264" t="s">
        <v>2039</v>
      </c>
      <c r="C264" t="s">
        <v>3052</v>
      </c>
      <c r="D264" t="s">
        <v>4244</v>
      </c>
      <c r="E264" t="s">
        <v>1514</v>
      </c>
      <c r="F264">
        <v>5</v>
      </c>
      <c r="G264">
        <v>714.68</v>
      </c>
      <c r="H264">
        <v>3573.4</v>
      </c>
    </row>
    <row r="265" spans="1:8">
      <c r="A265" s="4">
        <v>45226</v>
      </c>
      <c r="B265" t="s">
        <v>2041</v>
      </c>
      <c r="C265" t="s">
        <v>3056</v>
      </c>
      <c r="D265" t="s">
        <v>4233</v>
      </c>
      <c r="E265" t="s">
        <v>1518</v>
      </c>
      <c r="F265">
        <v>15</v>
      </c>
      <c r="G265">
        <v>4545.26</v>
      </c>
      <c r="H265">
        <v>68178.899999999994</v>
      </c>
    </row>
    <row r="266" spans="1:8">
      <c r="A266" s="4">
        <v>45212</v>
      </c>
      <c r="B266" t="s">
        <v>2039</v>
      </c>
      <c r="C266" t="s">
        <v>3052</v>
      </c>
      <c r="D266" t="s">
        <v>4241</v>
      </c>
      <c r="E266" t="s">
        <v>1514</v>
      </c>
      <c r="F266">
        <v>20</v>
      </c>
      <c r="G266">
        <v>2133.5300000000002</v>
      </c>
      <c r="H266">
        <v>42670.6</v>
      </c>
    </row>
    <row r="267" spans="1:8">
      <c r="A267" s="4">
        <v>45033</v>
      </c>
      <c r="B267" t="s">
        <v>2042</v>
      </c>
      <c r="C267" t="s">
        <v>3055</v>
      </c>
      <c r="D267" t="s">
        <v>4246</v>
      </c>
      <c r="E267" t="s">
        <v>1516</v>
      </c>
      <c r="F267">
        <v>13</v>
      </c>
      <c r="G267">
        <v>993.43</v>
      </c>
      <c r="H267">
        <v>12914.59</v>
      </c>
    </row>
    <row r="268" spans="1:8">
      <c r="A268" s="4">
        <v>45255</v>
      </c>
      <c r="B268" t="s">
        <v>2041</v>
      </c>
      <c r="C268" t="s">
        <v>3056</v>
      </c>
      <c r="D268" t="s">
        <v>4240</v>
      </c>
      <c r="E268" t="s">
        <v>1518</v>
      </c>
      <c r="F268">
        <v>15</v>
      </c>
      <c r="G268">
        <v>2081.27</v>
      </c>
      <c r="H268">
        <v>31219.05</v>
      </c>
    </row>
    <row r="269" spans="1:8">
      <c r="A269" s="4">
        <v>45275</v>
      </c>
      <c r="B269" t="s">
        <v>2041</v>
      </c>
      <c r="C269" t="s">
        <v>3054</v>
      </c>
      <c r="D269" t="s">
        <v>4236</v>
      </c>
      <c r="E269" t="s">
        <v>1516</v>
      </c>
      <c r="F269">
        <v>12</v>
      </c>
      <c r="G269">
        <v>2882.46</v>
      </c>
      <c r="H269">
        <v>34589.519999999997</v>
      </c>
    </row>
    <row r="270" spans="1:8">
      <c r="A270" s="4">
        <v>45254</v>
      </c>
      <c r="B270" t="s">
        <v>2039</v>
      </c>
      <c r="C270" t="s">
        <v>3052</v>
      </c>
      <c r="D270" t="s">
        <v>4244</v>
      </c>
      <c r="E270" t="s">
        <v>1517</v>
      </c>
      <c r="F270">
        <v>8</v>
      </c>
      <c r="G270">
        <v>4169.8999999999996</v>
      </c>
      <c r="H270">
        <v>33359.199999999997</v>
      </c>
    </row>
    <row r="271" spans="1:8">
      <c r="A271" s="4">
        <v>45000</v>
      </c>
      <c r="B271" t="s">
        <v>2042</v>
      </c>
      <c r="C271" t="s">
        <v>3055</v>
      </c>
      <c r="D271" t="s">
        <v>4246</v>
      </c>
      <c r="E271" t="s">
        <v>4235</v>
      </c>
      <c r="F271">
        <v>6</v>
      </c>
      <c r="G271">
        <v>4364.67</v>
      </c>
      <c r="H271">
        <v>26188.02</v>
      </c>
    </row>
    <row r="272" spans="1:8">
      <c r="A272" s="4">
        <v>44987</v>
      </c>
      <c r="B272" t="s">
        <v>2041</v>
      </c>
      <c r="C272" t="s">
        <v>3056</v>
      </c>
      <c r="D272" t="s">
        <v>4245</v>
      </c>
      <c r="E272" t="s">
        <v>1516</v>
      </c>
      <c r="F272">
        <v>17</v>
      </c>
      <c r="G272">
        <v>2924.72</v>
      </c>
      <c r="H272">
        <v>49720.24</v>
      </c>
    </row>
    <row r="273" spans="1:8">
      <c r="A273" s="4">
        <v>44961</v>
      </c>
      <c r="B273" t="s">
        <v>2039</v>
      </c>
      <c r="C273" t="s">
        <v>3053</v>
      </c>
      <c r="D273" t="s">
        <v>4238</v>
      </c>
      <c r="E273" t="s">
        <v>1518</v>
      </c>
      <c r="F273">
        <v>8</v>
      </c>
      <c r="G273">
        <v>4290.04</v>
      </c>
      <c r="H273">
        <v>34320.32</v>
      </c>
    </row>
    <row r="274" spans="1:8">
      <c r="A274" s="4">
        <v>45161</v>
      </c>
      <c r="B274" t="s">
        <v>2041</v>
      </c>
      <c r="C274" t="s">
        <v>3054</v>
      </c>
      <c r="D274" t="s">
        <v>4239</v>
      </c>
      <c r="E274" t="s">
        <v>1514</v>
      </c>
      <c r="F274">
        <v>19</v>
      </c>
      <c r="G274">
        <v>3336.46</v>
      </c>
      <c r="H274">
        <v>63392.74</v>
      </c>
    </row>
    <row r="275" spans="1:8">
      <c r="A275" s="4">
        <v>45139</v>
      </c>
      <c r="B275" t="s">
        <v>2041</v>
      </c>
      <c r="C275" t="s">
        <v>3056</v>
      </c>
      <c r="D275" t="s">
        <v>4240</v>
      </c>
      <c r="E275" t="s">
        <v>1514</v>
      </c>
      <c r="F275">
        <v>20</v>
      </c>
      <c r="G275">
        <v>3728.46</v>
      </c>
      <c r="H275">
        <v>74569.2</v>
      </c>
    </row>
    <row r="276" spans="1:8">
      <c r="A276" s="4">
        <v>45187</v>
      </c>
      <c r="B276" t="s">
        <v>2042</v>
      </c>
      <c r="C276" t="s">
        <v>3055</v>
      </c>
      <c r="D276" t="s">
        <v>4246</v>
      </c>
      <c r="E276" t="s">
        <v>1517</v>
      </c>
      <c r="F276">
        <v>20</v>
      </c>
      <c r="G276">
        <v>1592.52</v>
      </c>
      <c r="H276">
        <v>31850.400000000001</v>
      </c>
    </row>
    <row r="277" spans="1:8">
      <c r="A277" s="4">
        <v>45117</v>
      </c>
      <c r="B277" t="s">
        <v>2039</v>
      </c>
      <c r="C277" t="s">
        <v>3053</v>
      </c>
      <c r="D277" t="s">
        <v>4238</v>
      </c>
      <c r="E277" t="s">
        <v>4235</v>
      </c>
      <c r="F277">
        <v>20</v>
      </c>
      <c r="G277">
        <v>2415.86</v>
      </c>
      <c r="H277">
        <v>48317.2</v>
      </c>
    </row>
    <row r="278" spans="1:8">
      <c r="A278" s="4">
        <v>44971</v>
      </c>
      <c r="B278" t="s">
        <v>2041</v>
      </c>
      <c r="C278" t="s">
        <v>3054</v>
      </c>
      <c r="D278" t="s">
        <v>4236</v>
      </c>
      <c r="E278" t="s">
        <v>1518</v>
      </c>
      <c r="F278">
        <v>12</v>
      </c>
      <c r="G278">
        <v>2733.87</v>
      </c>
      <c r="H278">
        <v>32806.44</v>
      </c>
    </row>
    <row r="279" spans="1:8">
      <c r="A279" s="4">
        <v>45081</v>
      </c>
      <c r="B279" t="s">
        <v>2041</v>
      </c>
      <c r="C279" t="s">
        <v>3054</v>
      </c>
      <c r="D279" t="s">
        <v>4234</v>
      </c>
      <c r="E279" t="s">
        <v>1516</v>
      </c>
      <c r="F279">
        <v>20</v>
      </c>
      <c r="G279">
        <v>4398.47</v>
      </c>
      <c r="H279">
        <v>87969.4</v>
      </c>
    </row>
    <row r="280" spans="1:8">
      <c r="A280" s="4">
        <v>45068</v>
      </c>
      <c r="B280" t="s">
        <v>2042</v>
      </c>
      <c r="C280" t="s">
        <v>3055</v>
      </c>
      <c r="D280" t="s">
        <v>4237</v>
      </c>
      <c r="E280" t="s">
        <v>1518</v>
      </c>
      <c r="F280">
        <v>6</v>
      </c>
      <c r="G280">
        <v>1537.45</v>
      </c>
      <c r="H280">
        <v>9224.7000000000007</v>
      </c>
    </row>
    <row r="281" spans="1:8">
      <c r="A281" s="4">
        <v>45247</v>
      </c>
      <c r="B281" t="s">
        <v>2039</v>
      </c>
      <c r="C281" t="s">
        <v>3052</v>
      </c>
      <c r="D281" t="s">
        <v>4244</v>
      </c>
      <c r="E281" t="s">
        <v>1516</v>
      </c>
      <c r="F281">
        <v>3</v>
      </c>
      <c r="G281">
        <v>1818.3</v>
      </c>
      <c r="H281">
        <v>5454.9</v>
      </c>
    </row>
    <row r="282" spans="1:8">
      <c r="A282" s="4">
        <v>45228</v>
      </c>
      <c r="B282" t="s">
        <v>2041</v>
      </c>
      <c r="C282" t="s">
        <v>3054</v>
      </c>
      <c r="D282" t="s">
        <v>4236</v>
      </c>
      <c r="E282" t="s">
        <v>4235</v>
      </c>
      <c r="F282">
        <v>1</v>
      </c>
      <c r="G282">
        <v>1239.25</v>
      </c>
      <c r="H282">
        <v>1239.25</v>
      </c>
    </row>
    <row r="283" spans="1:8">
      <c r="A283" s="4">
        <v>44961</v>
      </c>
      <c r="B283" t="s">
        <v>2042</v>
      </c>
      <c r="C283" t="s">
        <v>3055</v>
      </c>
      <c r="D283" t="s">
        <v>4247</v>
      </c>
      <c r="E283" t="s">
        <v>1514</v>
      </c>
      <c r="F283">
        <v>5</v>
      </c>
      <c r="G283">
        <v>968.86</v>
      </c>
      <c r="H283">
        <v>4844.3</v>
      </c>
    </row>
    <row r="284" spans="1:8">
      <c r="A284" s="4">
        <v>45273</v>
      </c>
      <c r="B284" t="s">
        <v>2039</v>
      </c>
      <c r="C284" t="s">
        <v>3053</v>
      </c>
      <c r="D284" t="s">
        <v>4232</v>
      </c>
      <c r="E284" t="s">
        <v>1516</v>
      </c>
      <c r="F284">
        <v>11</v>
      </c>
      <c r="G284">
        <v>2097.48</v>
      </c>
      <c r="H284">
        <v>23072.28</v>
      </c>
    </row>
    <row r="285" spans="1:8">
      <c r="A285" s="4">
        <v>45211</v>
      </c>
      <c r="B285" t="s">
        <v>2042</v>
      </c>
      <c r="C285" t="s">
        <v>3055</v>
      </c>
      <c r="D285" t="s">
        <v>4247</v>
      </c>
      <c r="E285" t="s">
        <v>1517</v>
      </c>
      <c r="F285">
        <v>14</v>
      </c>
      <c r="G285">
        <v>188.94</v>
      </c>
      <c r="H285">
        <v>2645.16</v>
      </c>
    </row>
    <row r="286" spans="1:8">
      <c r="A286" s="4">
        <v>45026</v>
      </c>
      <c r="B286" t="s">
        <v>2042</v>
      </c>
      <c r="C286" t="s">
        <v>3055</v>
      </c>
      <c r="D286" t="s">
        <v>4237</v>
      </c>
      <c r="E286" t="s">
        <v>1514</v>
      </c>
      <c r="F286">
        <v>3</v>
      </c>
      <c r="G286">
        <v>4201.09</v>
      </c>
      <c r="H286">
        <v>12603.27</v>
      </c>
    </row>
    <row r="287" spans="1:8">
      <c r="A287" s="4">
        <v>45050</v>
      </c>
      <c r="B287" t="s">
        <v>2039</v>
      </c>
      <c r="C287" t="s">
        <v>3053</v>
      </c>
      <c r="D287" t="s">
        <v>4238</v>
      </c>
      <c r="E287" t="s">
        <v>4235</v>
      </c>
      <c r="F287">
        <v>19</v>
      </c>
      <c r="G287">
        <v>430.16</v>
      </c>
      <c r="H287">
        <v>8173.04</v>
      </c>
    </row>
    <row r="288" spans="1:8">
      <c r="A288" s="4">
        <v>45274</v>
      </c>
      <c r="B288" t="s">
        <v>2042</v>
      </c>
      <c r="C288" t="s">
        <v>3055</v>
      </c>
      <c r="D288" t="s">
        <v>4237</v>
      </c>
      <c r="E288" t="s">
        <v>1517</v>
      </c>
      <c r="F288">
        <v>5</v>
      </c>
      <c r="G288">
        <v>2957.2</v>
      </c>
      <c r="H288">
        <v>14786</v>
      </c>
    </row>
    <row r="289" spans="1:8">
      <c r="A289" s="4">
        <v>44960</v>
      </c>
      <c r="B289" t="s">
        <v>2041</v>
      </c>
      <c r="C289" t="s">
        <v>3056</v>
      </c>
      <c r="D289" t="s">
        <v>4245</v>
      </c>
      <c r="E289" t="s">
        <v>1514</v>
      </c>
      <c r="F289">
        <v>7</v>
      </c>
      <c r="G289">
        <v>1164.5999999999999</v>
      </c>
      <c r="H289">
        <v>8152.2</v>
      </c>
    </row>
    <row r="290" spans="1:8">
      <c r="A290" s="4">
        <v>44955</v>
      </c>
      <c r="B290" t="s">
        <v>2041</v>
      </c>
      <c r="C290" t="s">
        <v>3056</v>
      </c>
      <c r="D290" t="s">
        <v>4240</v>
      </c>
      <c r="E290" t="s">
        <v>1514</v>
      </c>
      <c r="F290">
        <v>2</v>
      </c>
      <c r="G290">
        <v>161.19</v>
      </c>
      <c r="H290">
        <v>322.38</v>
      </c>
    </row>
    <row r="291" spans="1:8">
      <c r="A291" s="4">
        <v>45069</v>
      </c>
      <c r="B291" t="s">
        <v>2041</v>
      </c>
      <c r="C291" t="s">
        <v>3056</v>
      </c>
      <c r="D291" t="s">
        <v>4233</v>
      </c>
      <c r="E291" t="s">
        <v>1517</v>
      </c>
      <c r="F291">
        <v>4</v>
      </c>
      <c r="G291">
        <v>2689.7</v>
      </c>
      <c r="H291">
        <v>10758.8</v>
      </c>
    </row>
    <row r="292" spans="1:8">
      <c r="A292" s="4">
        <v>45036</v>
      </c>
      <c r="B292" t="s">
        <v>2039</v>
      </c>
      <c r="C292" t="s">
        <v>3052</v>
      </c>
      <c r="D292" t="s">
        <v>4242</v>
      </c>
      <c r="E292" t="s">
        <v>1514</v>
      </c>
      <c r="F292">
        <v>16</v>
      </c>
      <c r="G292">
        <v>523.29999999999995</v>
      </c>
      <c r="H292">
        <v>8372.7999999999993</v>
      </c>
    </row>
    <row r="293" spans="1:8">
      <c r="A293" s="4">
        <v>45233</v>
      </c>
      <c r="B293" t="s">
        <v>2039</v>
      </c>
      <c r="C293" t="s">
        <v>3052</v>
      </c>
      <c r="D293" t="s">
        <v>4241</v>
      </c>
      <c r="E293" t="s">
        <v>1514</v>
      </c>
      <c r="F293">
        <v>3</v>
      </c>
      <c r="G293">
        <v>884.5</v>
      </c>
      <c r="H293">
        <v>2653.5</v>
      </c>
    </row>
    <row r="294" spans="1:8">
      <c r="A294" s="4">
        <v>45174</v>
      </c>
      <c r="B294" t="s">
        <v>2042</v>
      </c>
      <c r="C294" t="s">
        <v>3055</v>
      </c>
      <c r="D294" t="s">
        <v>4246</v>
      </c>
      <c r="E294" t="s">
        <v>1516</v>
      </c>
      <c r="F294">
        <v>13</v>
      </c>
      <c r="G294">
        <v>3724.27</v>
      </c>
      <c r="H294">
        <v>48415.51</v>
      </c>
    </row>
    <row r="295" spans="1:8">
      <c r="A295" s="4">
        <v>45215</v>
      </c>
      <c r="B295" t="s">
        <v>2039</v>
      </c>
      <c r="C295" t="s">
        <v>3053</v>
      </c>
      <c r="D295" t="s">
        <v>4238</v>
      </c>
      <c r="E295" t="s">
        <v>1517</v>
      </c>
      <c r="F295">
        <v>9</v>
      </c>
      <c r="G295">
        <v>3678.86</v>
      </c>
      <c r="H295">
        <v>33109.74</v>
      </c>
    </row>
    <row r="296" spans="1:8">
      <c r="A296" s="4">
        <v>45039</v>
      </c>
      <c r="B296" t="s">
        <v>2041</v>
      </c>
      <c r="C296" t="s">
        <v>3054</v>
      </c>
      <c r="D296" t="s">
        <v>4236</v>
      </c>
      <c r="E296" t="s">
        <v>1514</v>
      </c>
      <c r="F296">
        <v>3</v>
      </c>
      <c r="G296">
        <v>938.33</v>
      </c>
      <c r="H296">
        <v>2814.99</v>
      </c>
    </row>
    <row r="297" spans="1:8">
      <c r="A297" s="4">
        <v>45015</v>
      </c>
      <c r="B297" t="s">
        <v>2041</v>
      </c>
      <c r="C297" t="s">
        <v>3054</v>
      </c>
      <c r="D297" t="s">
        <v>4239</v>
      </c>
      <c r="E297" t="s">
        <v>1514</v>
      </c>
      <c r="F297">
        <v>17</v>
      </c>
      <c r="G297">
        <v>2664.62</v>
      </c>
      <c r="H297">
        <v>45298.54</v>
      </c>
    </row>
    <row r="298" spans="1:8">
      <c r="A298" s="4">
        <v>45121</v>
      </c>
      <c r="B298" t="s">
        <v>2039</v>
      </c>
      <c r="C298" t="s">
        <v>3053</v>
      </c>
      <c r="D298" t="s">
        <v>4238</v>
      </c>
      <c r="E298" t="s">
        <v>1518</v>
      </c>
      <c r="F298">
        <v>5</v>
      </c>
      <c r="G298">
        <v>4035.07</v>
      </c>
      <c r="H298">
        <v>20175.349999999999</v>
      </c>
    </row>
    <row r="299" spans="1:8">
      <c r="A299" s="4">
        <v>45018</v>
      </c>
      <c r="B299" t="s">
        <v>2042</v>
      </c>
      <c r="C299" t="s">
        <v>3055</v>
      </c>
      <c r="D299" t="s">
        <v>4247</v>
      </c>
      <c r="E299" t="s">
        <v>4235</v>
      </c>
      <c r="F299">
        <v>20</v>
      </c>
      <c r="G299">
        <v>605.86</v>
      </c>
      <c r="H299">
        <v>12117.2</v>
      </c>
    </row>
    <row r="300" spans="1:8">
      <c r="A300" s="4">
        <v>45070</v>
      </c>
      <c r="B300" t="s">
        <v>2039</v>
      </c>
      <c r="C300" t="s">
        <v>3053</v>
      </c>
      <c r="D300" t="s">
        <v>4238</v>
      </c>
      <c r="E300" t="s">
        <v>1517</v>
      </c>
      <c r="F300">
        <v>3</v>
      </c>
      <c r="G300">
        <v>2082</v>
      </c>
      <c r="H300">
        <v>6246</v>
      </c>
    </row>
    <row r="301" spans="1:8">
      <c r="A301" s="4">
        <v>45185</v>
      </c>
      <c r="B301" t="s">
        <v>2039</v>
      </c>
      <c r="C301" t="s">
        <v>3053</v>
      </c>
      <c r="D301" t="s">
        <v>4238</v>
      </c>
      <c r="E301" t="s">
        <v>4235</v>
      </c>
      <c r="F301">
        <v>8</v>
      </c>
      <c r="G301">
        <v>3372.86</v>
      </c>
      <c r="H301">
        <v>26982.880000000001</v>
      </c>
    </row>
    <row r="302" spans="1:8">
      <c r="A302" s="4">
        <v>45150</v>
      </c>
      <c r="B302" t="s">
        <v>2042</v>
      </c>
      <c r="C302" t="s">
        <v>3055</v>
      </c>
      <c r="D302" t="s">
        <v>4246</v>
      </c>
      <c r="E302" t="s">
        <v>1516</v>
      </c>
      <c r="F302">
        <v>15</v>
      </c>
      <c r="G302">
        <v>318.32</v>
      </c>
      <c r="H302">
        <v>4774.8</v>
      </c>
    </row>
    <row r="303" spans="1:8">
      <c r="A303" s="4">
        <v>45253</v>
      </c>
      <c r="B303" t="s">
        <v>2042</v>
      </c>
      <c r="C303" t="s">
        <v>3055</v>
      </c>
      <c r="D303" t="s">
        <v>4247</v>
      </c>
      <c r="E303" t="s">
        <v>1517</v>
      </c>
      <c r="F303">
        <v>5</v>
      </c>
      <c r="G303">
        <v>3900.9</v>
      </c>
      <c r="H303">
        <v>19504.5</v>
      </c>
    </row>
    <row r="304" spans="1:8">
      <c r="A304" s="4">
        <v>45229</v>
      </c>
      <c r="B304" t="s">
        <v>2039</v>
      </c>
      <c r="C304" t="s">
        <v>3053</v>
      </c>
      <c r="D304" t="s">
        <v>4232</v>
      </c>
      <c r="E304" t="s">
        <v>1514</v>
      </c>
      <c r="F304">
        <v>15</v>
      </c>
      <c r="G304">
        <v>1113.76</v>
      </c>
      <c r="H304">
        <v>16706.400000000001</v>
      </c>
    </row>
    <row r="305" spans="1:8">
      <c r="A305" s="4">
        <v>45195</v>
      </c>
      <c r="B305" t="s">
        <v>2042</v>
      </c>
      <c r="C305" t="s">
        <v>3055</v>
      </c>
      <c r="D305" t="s">
        <v>4237</v>
      </c>
      <c r="E305" t="s">
        <v>4235</v>
      </c>
      <c r="F305">
        <v>9</v>
      </c>
      <c r="G305">
        <v>3458</v>
      </c>
      <c r="H305">
        <v>31122</v>
      </c>
    </row>
    <row r="306" spans="1:8">
      <c r="A306" s="4">
        <v>45228</v>
      </c>
      <c r="B306" t="s">
        <v>2042</v>
      </c>
      <c r="C306" t="s">
        <v>3055</v>
      </c>
      <c r="D306" t="s">
        <v>4246</v>
      </c>
      <c r="E306" t="s">
        <v>1516</v>
      </c>
      <c r="F306">
        <v>7</v>
      </c>
      <c r="G306">
        <v>3415.15</v>
      </c>
      <c r="H306">
        <v>23906.05</v>
      </c>
    </row>
    <row r="307" spans="1:8">
      <c r="A307" s="4">
        <v>45217</v>
      </c>
      <c r="B307" t="s">
        <v>2041</v>
      </c>
      <c r="C307" t="s">
        <v>3056</v>
      </c>
      <c r="D307" t="s">
        <v>4245</v>
      </c>
      <c r="E307" t="s">
        <v>1518</v>
      </c>
      <c r="F307">
        <v>15</v>
      </c>
      <c r="G307">
        <v>2920.62</v>
      </c>
      <c r="H307">
        <v>43809.3</v>
      </c>
    </row>
    <row r="308" spans="1:8">
      <c r="A308" s="4">
        <v>45161</v>
      </c>
      <c r="B308" t="s">
        <v>2039</v>
      </c>
      <c r="C308" t="s">
        <v>3053</v>
      </c>
      <c r="D308" t="s">
        <v>4232</v>
      </c>
      <c r="E308" t="s">
        <v>4235</v>
      </c>
      <c r="F308">
        <v>20</v>
      </c>
      <c r="G308">
        <v>1100.3800000000001</v>
      </c>
      <c r="H308">
        <v>22007.599999999999</v>
      </c>
    </row>
    <row r="309" spans="1:8">
      <c r="A309" s="4">
        <v>45284</v>
      </c>
      <c r="B309" t="s">
        <v>2041</v>
      </c>
      <c r="C309" t="s">
        <v>3054</v>
      </c>
      <c r="D309" t="s">
        <v>4234</v>
      </c>
      <c r="E309" t="s">
        <v>1514</v>
      </c>
      <c r="F309">
        <v>15</v>
      </c>
      <c r="G309">
        <v>170.6</v>
      </c>
      <c r="H309">
        <v>2559</v>
      </c>
    </row>
    <row r="310" spans="1:8">
      <c r="A310" s="4">
        <v>44932</v>
      </c>
      <c r="B310" t="s">
        <v>2041</v>
      </c>
      <c r="C310" t="s">
        <v>3056</v>
      </c>
      <c r="D310" t="s">
        <v>4233</v>
      </c>
      <c r="E310" t="s">
        <v>4235</v>
      </c>
      <c r="F310">
        <v>18</v>
      </c>
      <c r="G310">
        <v>1073</v>
      </c>
      <c r="H310">
        <v>19314</v>
      </c>
    </row>
    <row r="311" spans="1:8">
      <c r="A311" s="4">
        <v>44985</v>
      </c>
      <c r="B311" t="s">
        <v>2039</v>
      </c>
      <c r="C311" t="s">
        <v>3052</v>
      </c>
      <c r="D311" t="s">
        <v>4242</v>
      </c>
      <c r="E311" t="s">
        <v>1518</v>
      </c>
      <c r="F311">
        <v>9</v>
      </c>
      <c r="G311">
        <v>3276.04</v>
      </c>
      <c r="H311">
        <v>29484.36</v>
      </c>
    </row>
    <row r="312" spans="1:8">
      <c r="A312" s="4">
        <v>45167</v>
      </c>
      <c r="B312" t="s">
        <v>2041</v>
      </c>
      <c r="C312" t="s">
        <v>3054</v>
      </c>
      <c r="D312" t="s">
        <v>4239</v>
      </c>
      <c r="E312" t="s">
        <v>1517</v>
      </c>
      <c r="F312">
        <v>1</v>
      </c>
      <c r="G312">
        <v>3734.74</v>
      </c>
      <c r="H312">
        <v>3734.74</v>
      </c>
    </row>
    <row r="313" spans="1:8">
      <c r="A313" s="4">
        <v>44982</v>
      </c>
      <c r="B313" t="s">
        <v>2039</v>
      </c>
      <c r="C313" t="s">
        <v>3053</v>
      </c>
      <c r="D313" t="s">
        <v>4232</v>
      </c>
      <c r="E313" t="s">
        <v>1516</v>
      </c>
      <c r="F313">
        <v>5</v>
      </c>
      <c r="G313">
        <v>3926.26</v>
      </c>
      <c r="H313">
        <v>19631.3</v>
      </c>
    </row>
    <row r="314" spans="1:8">
      <c r="A314" s="4">
        <v>45220</v>
      </c>
      <c r="B314" t="s">
        <v>2041</v>
      </c>
      <c r="C314" t="s">
        <v>3056</v>
      </c>
      <c r="D314" t="s">
        <v>4245</v>
      </c>
      <c r="E314" t="s">
        <v>4235</v>
      </c>
      <c r="F314">
        <v>7</v>
      </c>
      <c r="G314">
        <v>2048.48</v>
      </c>
      <c r="H314">
        <v>14339.36</v>
      </c>
    </row>
    <row r="315" spans="1:8">
      <c r="A315" s="4">
        <v>45202</v>
      </c>
      <c r="B315" t="s">
        <v>2039</v>
      </c>
      <c r="C315" t="s">
        <v>3053</v>
      </c>
      <c r="D315" t="s">
        <v>4232</v>
      </c>
      <c r="E315" t="s">
        <v>1518</v>
      </c>
      <c r="F315">
        <v>11</v>
      </c>
      <c r="G315">
        <v>1316.18</v>
      </c>
      <c r="H315">
        <v>14477.98</v>
      </c>
    </row>
    <row r="316" spans="1:8">
      <c r="A316" s="4">
        <v>45016</v>
      </c>
      <c r="B316" t="s">
        <v>2042</v>
      </c>
      <c r="C316" t="s">
        <v>3055</v>
      </c>
      <c r="D316" t="s">
        <v>4246</v>
      </c>
      <c r="E316" t="s">
        <v>1518</v>
      </c>
      <c r="F316">
        <v>10</v>
      </c>
      <c r="G316">
        <v>2027.97</v>
      </c>
      <c r="H316">
        <v>20279.7</v>
      </c>
    </row>
    <row r="317" spans="1:8">
      <c r="A317" s="4">
        <v>45119</v>
      </c>
      <c r="B317" t="s">
        <v>2039</v>
      </c>
      <c r="C317" t="s">
        <v>3053</v>
      </c>
      <c r="D317" t="s">
        <v>4232</v>
      </c>
      <c r="E317" t="s">
        <v>1514</v>
      </c>
      <c r="F317">
        <v>9</v>
      </c>
      <c r="G317">
        <v>4757.53</v>
      </c>
      <c r="H317">
        <v>42817.77</v>
      </c>
    </row>
    <row r="318" spans="1:8">
      <c r="A318" s="4">
        <v>45001</v>
      </c>
      <c r="B318" t="s">
        <v>2039</v>
      </c>
      <c r="C318" t="s">
        <v>3053</v>
      </c>
      <c r="D318" t="s">
        <v>4238</v>
      </c>
      <c r="E318" t="s">
        <v>1516</v>
      </c>
      <c r="F318">
        <v>4</v>
      </c>
      <c r="G318">
        <v>1256.3399999999999</v>
      </c>
      <c r="H318">
        <v>5025.3599999999997</v>
      </c>
    </row>
    <row r="319" spans="1:8">
      <c r="A319" s="4">
        <v>45191</v>
      </c>
      <c r="B319" t="s">
        <v>2042</v>
      </c>
      <c r="C319" t="s">
        <v>3055</v>
      </c>
      <c r="D319" t="s">
        <v>4246</v>
      </c>
      <c r="E319" t="s">
        <v>1514</v>
      </c>
      <c r="F319">
        <v>11</v>
      </c>
      <c r="G319">
        <v>1065.6400000000001</v>
      </c>
      <c r="H319">
        <v>11722.04</v>
      </c>
    </row>
    <row r="320" spans="1:8">
      <c r="A320" s="4">
        <v>44994</v>
      </c>
      <c r="B320" t="s">
        <v>2039</v>
      </c>
      <c r="C320" t="s">
        <v>3052</v>
      </c>
      <c r="D320" t="s">
        <v>4244</v>
      </c>
      <c r="E320" t="s">
        <v>1517</v>
      </c>
      <c r="F320">
        <v>15</v>
      </c>
      <c r="G320">
        <v>961.23</v>
      </c>
      <c r="H320">
        <v>14418.45</v>
      </c>
    </row>
    <row r="321" spans="1:8">
      <c r="A321" s="4">
        <v>45071</v>
      </c>
      <c r="B321" t="s">
        <v>2039</v>
      </c>
      <c r="C321" t="s">
        <v>3052</v>
      </c>
      <c r="D321" t="s">
        <v>4241</v>
      </c>
      <c r="E321" t="s">
        <v>1518</v>
      </c>
      <c r="F321">
        <v>2</v>
      </c>
      <c r="G321">
        <v>2238.46</v>
      </c>
      <c r="H321">
        <v>4476.92</v>
      </c>
    </row>
    <row r="322" spans="1:8">
      <c r="A322" s="4">
        <v>45107</v>
      </c>
      <c r="B322" t="s">
        <v>2042</v>
      </c>
      <c r="C322" t="s">
        <v>3055</v>
      </c>
      <c r="D322" t="s">
        <v>4247</v>
      </c>
      <c r="E322" t="s">
        <v>1517</v>
      </c>
      <c r="F322">
        <v>17</v>
      </c>
      <c r="G322">
        <v>1538.4</v>
      </c>
      <c r="H322">
        <v>26152.799999999999</v>
      </c>
    </row>
    <row r="323" spans="1:8">
      <c r="A323" s="4">
        <v>45214</v>
      </c>
      <c r="B323" t="s">
        <v>2039</v>
      </c>
      <c r="C323" t="s">
        <v>3053</v>
      </c>
      <c r="D323" t="s">
        <v>4243</v>
      </c>
      <c r="E323" t="s">
        <v>1516</v>
      </c>
      <c r="F323">
        <v>17</v>
      </c>
      <c r="G323">
        <v>1307.24</v>
      </c>
      <c r="H323">
        <v>22223.08</v>
      </c>
    </row>
    <row r="324" spans="1:8">
      <c r="A324" s="4">
        <v>45097</v>
      </c>
      <c r="B324" t="s">
        <v>2042</v>
      </c>
      <c r="C324" t="s">
        <v>3055</v>
      </c>
      <c r="D324" t="s">
        <v>4237</v>
      </c>
      <c r="E324" t="s">
        <v>4235</v>
      </c>
      <c r="F324">
        <v>1</v>
      </c>
      <c r="G324">
        <v>840.65</v>
      </c>
      <c r="H324">
        <v>840.65</v>
      </c>
    </row>
    <row r="325" spans="1:8">
      <c r="A325" s="4">
        <v>44971</v>
      </c>
      <c r="B325" t="s">
        <v>2039</v>
      </c>
      <c r="C325" t="s">
        <v>3053</v>
      </c>
      <c r="D325" t="s">
        <v>4232</v>
      </c>
      <c r="E325" t="s">
        <v>1516</v>
      </c>
      <c r="F325">
        <v>15</v>
      </c>
      <c r="G325">
        <v>4822.26</v>
      </c>
      <c r="H325">
        <v>72333.899999999994</v>
      </c>
    </row>
    <row r="326" spans="1:8">
      <c r="A326" s="4">
        <v>44989</v>
      </c>
      <c r="B326" t="s">
        <v>2042</v>
      </c>
      <c r="C326" t="s">
        <v>3055</v>
      </c>
      <c r="D326" t="s">
        <v>4246</v>
      </c>
      <c r="E326" t="s">
        <v>1518</v>
      </c>
      <c r="F326">
        <v>1</v>
      </c>
      <c r="G326">
        <v>3781.47</v>
      </c>
      <c r="H326">
        <v>3781.47</v>
      </c>
    </row>
    <row r="327" spans="1:8">
      <c r="A327" s="4">
        <v>45083</v>
      </c>
      <c r="B327" t="s">
        <v>2039</v>
      </c>
      <c r="C327" t="s">
        <v>3052</v>
      </c>
      <c r="D327" t="s">
        <v>4242</v>
      </c>
      <c r="E327" t="s">
        <v>1517</v>
      </c>
      <c r="F327">
        <v>6</v>
      </c>
      <c r="G327">
        <v>3051.1</v>
      </c>
      <c r="H327">
        <v>18306.599999999999</v>
      </c>
    </row>
    <row r="328" spans="1:8">
      <c r="A328" s="4">
        <v>45270</v>
      </c>
      <c r="B328" t="s">
        <v>2041</v>
      </c>
      <c r="C328" t="s">
        <v>3056</v>
      </c>
      <c r="D328" t="s">
        <v>4240</v>
      </c>
      <c r="E328" t="s">
        <v>4235</v>
      </c>
      <c r="F328">
        <v>10</v>
      </c>
      <c r="G328">
        <v>642.49</v>
      </c>
      <c r="H328">
        <v>6424.9</v>
      </c>
    </row>
    <row r="329" spans="1:8">
      <c r="A329" s="4">
        <v>45264</v>
      </c>
      <c r="B329" t="s">
        <v>2041</v>
      </c>
      <c r="C329" t="s">
        <v>3056</v>
      </c>
      <c r="D329" t="s">
        <v>4240</v>
      </c>
      <c r="E329" t="s">
        <v>4235</v>
      </c>
      <c r="F329">
        <v>15</v>
      </c>
      <c r="G329">
        <v>2346.4</v>
      </c>
      <c r="H329">
        <v>35196</v>
      </c>
    </row>
    <row r="330" spans="1:8">
      <c r="A330" s="4">
        <v>44958</v>
      </c>
      <c r="B330" t="s">
        <v>2041</v>
      </c>
      <c r="C330" t="s">
        <v>3056</v>
      </c>
      <c r="D330" t="s">
        <v>4240</v>
      </c>
      <c r="E330" t="s">
        <v>1518</v>
      </c>
      <c r="F330">
        <v>20</v>
      </c>
      <c r="G330">
        <v>1514.3</v>
      </c>
      <c r="H330">
        <v>30286</v>
      </c>
    </row>
    <row r="331" spans="1:8">
      <c r="A331" s="4">
        <v>45105</v>
      </c>
      <c r="B331" t="s">
        <v>2042</v>
      </c>
      <c r="C331" t="s">
        <v>3055</v>
      </c>
      <c r="D331" t="s">
        <v>4237</v>
      </c>
      <c r="E331" t="s">
        <v>1517</v>
      </c>
      <c r="F331">
        <v>16</v>
      </c>
      <c r="G331">
        <v>4364.8999999999996</v>
      </c>
      <c r="H331">
        <v>69838.399999999994</v>
      </c>
    </row>
    <row r="332" spans="1:8">
      <c r="A332" s="4">
        <v>45171</v>
      </c>
      <c r="B332" t="s">
        <v>2039</v>
      </c>
      <c r="C332" t="s">
        <v>3053</v>
      </c>
      <c r="D332" t="s">
        <v>4238</v>
      </c>
      <c r="E332" t="s">
        <v>1517</v>
      </c>
      <c r="F332">
        <v>2</v>
      </c>
      <c r="G332">
        <v>1695.6</v>
      </c>
      <c r="H332">
        <v>3391.2</v>
      </c>
    </row>
    <row r="333" spans="1:8">
      <c r="A333" s="4">
        <v>45110</v>
      </c>
      <c r="B333" t="s">
        <v>2041</v>
      </c>
      <c r="C333" t="s">
        <v>3056</v>
      </c>
      <c r="D333" t="s">
        <v>4233</v>
      </c>
      <c r="E333" t="s">
        <v>1518</v>
      </c>
      <c r="F333">
        <v>18</v>
      </c>
      <c r="G333">
        <v>1968.87</v>
      </c>
      <c r="H333">
        <v>35439.660000000003</v>
      </c>
    </row>
    <row r="334" spans="1:8">
      <c r="A334" s="4">
        <v>44978</v>
      </c>
      <c r="B334" t="s">
        <v>2041</v>
      </c>
      <c r="C334" t="s">
        <v>3056</v>
      </c>
      <c r="D334" t="s">
        <v>4240</v>
      </c>
      <c r="E334" t="s">
        <v>1518</v>
      </c>
      <c r="F334">
        <v>17</v>
      </c>
      <c r="G334">
        <v>1777.42</v>
      </c>
      <c r="H334">
        <v>30216.14</v>
      </c>
    </row>
    <row r="335" spans="1:8">
      <c r="A335" s="4">
        <v>45201</v>
      </c>
      <c r="B335" t="s">
        <v>2041</v>
      </c>
      <c r="C335" t="s">
        <v>3056</v>
      </c>
      <c r="D335" t="s">
        <v>4233</v>
      </c>
      <c r="E335" t="s">
        <v>1518</v>
      </c>
      <c r="F335">
        <v>19</v>
      </c>
      <c r="G335">
        <v>1564.94</v>
      </c>
      <c r="H335">
        <v>29733.86</v>
      </c>
    </row>
    <row r="336" spans="1:8">
      <c r="A336" s="4">
        <v>45022</v>
      </c>
      <c r="B336" t="s">
        <v>2039</v>
      </c>
      <c r="C336" t="s">
        <v>3052</v>
      </c>
      <c r="D336" t="s">
        <v>4242</v>
      </c>
      <c r="E336" t="s">
        <v>1514</v>
      </c>
      <c r="F336">
        <v>7</v>
      </c>
      <c r="G336">
        <v>1205.8900000000001</v>
      </c>
      <c r="H336">
        <v>8441.23</v>
      </c>
    </row>
    <row r="337" spans="1:8">
      <c r="A337" s="4">
        <v>45051</v>
      </c>
      <c r="B337" t="s">
        <v>2041</v>
      </c>
      <c r="C337" t="s">
        <v>3054</v>
      </c>
      <c r="D337" t="s">
        <v>4239</v>
      </c>
      <c r="E337" t="s">
        <v>1518</v>
      </c>
      <c r="F337">
        <v>7</v>
      </c>
      <c r="G337">
        <v>4530.8100000000004</v>
      </c>
      <c r="H337">
        <v>31715.67</v>
      </c>
    </row>
    <row r="338" spans="1:8">
      <c r="A338" s="4">
        <v>45008</v>
      </c>
      <c r="B338" t="s">
        <v>2041</v>
      </c>
      <c r="C338" t="s">
        <v>3054</v>
      </c>
      <c r="D338" t="s">
        <v>4236</v>
      </c>
      <c r="E338" t="s">
        <v>1516</v>
      </c>
      <c r="F338">
        <v>13</v>
      </c>
      <c r="G338">
        <v>3568.86</v>
      </c>
      <c r="H338">
        <v>46395.18</v>
      </c>
    </row>
    <row r="339" spans="1:8">
      <c r="A339" s="4">
        <v>45164</v>
      </c>
      <c r="B339" t="s">
        <v>2041</v>
      </c>
      <c r="C339" t="s">
        <v>3054</v>
      </c>
      <c r="D339" t="s">
        <v>4234</v>
      </c>
      <c r="E339" t="s">
        <v>1517</v>
      </c>
      <c r="F339">
        <v>10</v>
      </c>
      <c r="G339">
        <v>2349.2399999999998</v>
      </c>
      <c r="H339">
        <v>23492.400000000001</v>
      </c>
    </row>
    <row r="340" spans="1:8">
      <c r="A340" s="4">
        <v>44992</v>
      </c>
      <c r="B340" t="s">
        <v>2039</v>
      </c>
      <c r="C340" t="s">
        <v>3052</v>
      </c>
      <c r="D340" t="s">
        <v>4242</v>
      </c>
      <c r="E340" t="s">
        <v>1516</v>
      </c>
      <c r="F340">
        <v>16</v>
      </c>
      <c r="G340">
        <v>1025.8</v>
      </c>
      <c r="H340">
        <v>16412.8</v>
      </c>
    </row>
    <row r="341" spans="1:8">
      <c r="A341" s="4">
        <v>45015</v>
      </c>
      <c r="B341" t="s">
        <v>2042</v>
      </c>
      <c r="C341" t="s">
        <v>3055</v>
      </c>
      <c r="D341" t="s">
        <v>4237</v>
      </c>
      <c r="E341" t="s">
        <v>1514</v>
      </c>
      <c r="F341">
        <v>3</v>
      </c>
      <c r="G341">
        <v>4608.8900000000003</v>
      </c>
      <c r="H341">
        <v>13826.67</v>
      </c>
    </row>
    <row r="342" spans="1:8">
      <c r="A342" s="4">
        <v>45003</v>
      </c>
      <c r="B342" t="s">
        <v>2042</v>
      </c>
      <c r="C342" t="s">
        <v>3055</v>
      </c>
      <c r="D342" t="s">
        <v>4247</v>
      </c>
      <c r="E342" t="s">
        <v>1516</v>
      </c>
      <c r="F342">
        <v>5</v>
      </c>
      <c r="G342">
        <v>2681.34</v>
      </c>
      <c r="H342">
        <v>13406.7</v>
      </c>
    </row>
    <row r="343" spans="1:8">
      <c r="A343" s="4">
        <v>45254</v>
      </c>
      <c r="B343" t="s">
        <v>2041</v>
      </c>
      <c r="C343" t="s">
        <v>3054</v>
      </c>
      <c r="D343" t="s">
        <v>4239</v>
      </c>
      <c r="E343" t="s">
        <v>1517</v>
      </c>
      <c r="F343">
        <v>5</v>
      </c>
      <c r="G343">
        <v>2481.2199999999998</v>
      </c>
      <c r="H343">
        <v>12406.1</v>
      </c>
    </row>
    <row r="344" spans="1:8">
      <c r="A344" s="4">
        <v>45035</v>
      </c>
      <c r="B344" t="s">
        <v>2041</v>
      </c>
      <c r="C344" t="s">
        <v>3054</v>
      </c>
      <c r="D344" t="s">
        <v>4236</v>
      </c>
      <c r="E344" t="s">
        <v>1517</v>
      </c>
      <c r="F344">
        <v>13</v>
      </c>
      <c r="G344">
        <v>4911.57</v>
      </c>
      <c r="H344">
        <v>63850.41</v>
      </c>
    </row>
    <row r="345" spans="1:8">
      <c r="A345" s="4">
        <v>44964</v>
      </c>
      <c r="B345" t="s">
        <v>2041</v>
      </c>
      <c r="C345" t="s">
        <v>3056</v>
      </c>
      <c r="D345" t="s">
        <v>4245</v>
      </c>
      <c r="E345" t="s">
        <v>1518</v>
      </c>
      <c r="F345">
        <v>4</v>
      </c>
      <c r="G345">
        <v>4337.09</v>
      </c>
      <c r="H345">
        <v>17348.36</v>
      </c>
    </row>
    <row r="346" spans="1:8">
      <c r="A346" s="4">
        <v>45205</v>
      </c>
      <c r="B346" t="s">
        <v>2039</v>
      </c>
      <c r="C346" t="s">
        <v>3052</v>
      </c>
      <c r="D346" t="s">
        <v>4242</v>
      </c>
      <c r="E346" t="s">
        <v>4235</v>
      </c>
      <c r="F346">
        <v>4</v>
      </c>
      <c r="G346">
        <v>4317.2</v>
      </c>
      <c r="H346">
        <v>17268.8</v>
      </c>
    </row>
    <row r="347" spans="1:8">
      <c r="A347" s="4">
        <v>44989</v>
      </c>
      <c r="B347" t="s">
        <v>2041</v>
      </c>
      <c r="C347" t="s">
        <v>3054</v>
      </c>
      <c r="D347" t="s">
        <v>4234</v>
      </c>
      <c r="E347" t="s">
        <v>1514</v>
      </c>
      <c r="F347">
        <v>13</v>
      </c>
      <c r="G347">
        <v>2693.09</v>
      </c>
      <c r="H347">
        <v>35010.17</v>
      </c>
    </row>
    <row r="348" spans="1:8">
      <c r="A348" s="4">
        <v>45090</v>
      </c>
      <c r="B348" t="s">
        <v>2041</v>
      </c>
      <c r="C348" t="s">
        <v>3056</v>
      </c>
      <c r="D348" t="s">
        <v>4233</v>
      </c>
      <c r="E348" t="s">
        <v>1518</v>
      </c>
      <c r="F348">
        <v>5</v>
      </c>
      <c r="G348">
        <v>3701.17</v>
      </c>
      <c r="H348">
        <v>18505.849999999999</v>
      </c>
    </row>
    <row r="349" spans="1:8">
      <c r="A349" s="4">
        <v>45236</v>
      </c>
      <c r="B349" t="s">
        <v>2041</v>
      </c>
      <c r="C349" t="s">
        <v>3054</v>
      </c>
      <c r="D349" t="s">
        <v>4236</v>
      </c>
      <c r="E349" t="s">
        <v>1514</v>
      </c>
      <c r="F349">
        <v>1</v>
      </c>
      <c r="G349">
        <v>585.58000000000004</v>
      </c>
      <c r="H349">
        <v>585.58000000000004</v>
      </c>
    </row>
    <row r="350" spans="1:8">
      <c r="A350" s="4">
        <v>45201</v>
      </c>
      <c r="B350" t="s">
        <v>2041</v>
      </c>
      <c r="C350" t="s">
        <v>3056</v>
      </c>
      <c r="D350" t="s">
        <v>4240</v>
      </c>
      <c r="E350" t="s">
        <v>1514</v>
      </c>
      <c r="F350">
        <v>16</v>
      </c>
      <c r="G350">
        <v>4720.2299999999996</v>
      </c>
      <c r="H350">
        <v>75523.679999999993</v>
      </c>
    </row>
    <row r="351" spans="1:8">
      <c r="A351" s="4">
        <v>45085</v>
      </c>
      <c r="B351" t="s">
        <v>2039</v>
      </c>
      <c r="C351" t="s">
        <v>3052</v>
      </c>
      <c r="D351" t="s">
        <v>4241</v>
      </c>
      <c r="E351" t="s">
        <v>1514</v>
      </c>
      <c r="F351">
        <v>15</v>
      </c>
      <c r="G351">
        <v>2514.9499999999998</v>
      </c>
      <c r="H351">
        <v>37724.25</v>
      </c>
    </row>
    <row r="352" spans="1:8">
      <c r="A352" s="4">
        <v>44931</v>
      </c>
      <c r="B352" t="s">
        <v>2041</v>
      </c>
      <c r="C352" t="s">
        <v>3054</v>
      </c>
      <c r="D352" t="s">
        <v>4236</v>
      </c>
      <c r="E352" t="s">
        <v>1516</v>
      </c>
      <c r="F352">
        <v>10</v>
      </c>
      <c r="G352">
        <v>772.21</v>
      </c>
      <c r="H352">
        <v>7722.1</v>
      </c>
    </row>
    <row r="353" spans="1:8">
      <c r="A353" s="4">
        <v>45209</v>
      </c>
      <c r="B353" t="s">
        <v>2041</v>
      </c>
      <c r="C353" t="s">
        <v>3056</v>
      </c>
      <c r="D353" t="s">
        <v>4233</v>
      </c>
      <c r="E353" t="s">
        <v>1514</v>
      </c>
      <c r="F353">
        <v>7</v>
      </c>
      <c r="G353">
        <v>702.24</v>
      </c>
      <c r="H353">
        <v>4915.68</v>
      </c>
    </row>
    <row r="354" spans="1:8">
      <c r="A354" s="4">
        <v>44978</v>
      </c>
      <c r="B354" t="s">
        <v>2039</v>
      </c>
      <c r="C354" t="s">
        <v>3053</v>
      </c>
      <c r="D354" t="s">
        <v>4232</v>
      </c>
      <c r="E354" t="s">
        <v>1517</v>
      </c>
      <c r="F354">
        <v>4</v>
      </c>
      <c r="G354">
        <v>1831.79</v>
      </c>
      <c r="H354">
        <v>7327.16</v>
      </c>
    </row>
    <row r="355" spans="1:8">
      <c r="A355" s="4">
        <v>45199</v>
      </c>
      <c r="B355" t="s">
        <v>2039</v>
      </c>
      <c r="C355" t="s">
        <v>3053</v>
      </c>
      <c r="D355" t="s">
        <v>4243</v>
      </c>
      <c r="E355" t="s">
        <v>4235</v>
      </c>
      <c r="F355">
        <v>12</v>
      </c>
      <c r="G355">
        <v>3895.88</v>
      </c>
      <c r="H355">
        <v>46750.559999999998</v>
      </c>
    </row>
    <row r="356" spans="1:8">
      <c r="A356" s="4">
        <v>45219</v>
      </c>
      <c r="B356" t="s">
        <v>2039</v>
      </c>
      <c r="C356" t="s">
        <v>3052</v>
      </c>
      <c r="D356" t="s">
        <v>4242</v>
      </c>
      <c r="E356" t="s">
        <v>1518</v>
      </c>
      <c r="F356">
        <v>12</v>
      </c>
      <c r="G356">
        <v>2208.4899999999998</v>
      </c>
      <c r="H356">
        <v>26501.88</v>
      </c>
    </row>
    <row r="357" spans="1:8">
      <c r="A357" s="4">
        <v>45180</v>
      </c>
      <c r="B357" t="s">
        <v>2039</v>
      </c>
      <c r="C357" t="s">
        <v>3053</v>
      </c>
      <c r="D357" t="s">
        <v>4238</v>
      </c>
      <c r="E357" t="s">
        <v>1516</v>
      </c>
      <c r="F357">
        <v>3</v>
      </c>
      <c r="G357">
        <v>116.58</v>
      </c>
      <c r="H357">
        <v>349.74</v>
      </c>
    </row>
    <row r="358" spans="1:8">
      <c r="A358" s="4">
        <v>45089</v>
      </c>
      <c r="B358" t="s">
        <v>2042</v>
      </c>
      <c r="C358" t="s">
        <v>3055</v>
      </c>
      <c r="D358" t="s">
        <v>4247</v>
      </c>
      <c r="E358" t="s">
        <v>4235</v>
      </c>
      <c r="F358">
        <v>3</v>
      </c>
      <c r="G358">
        <v>4171.91</v>
      </c>
      <c r="H358">
        <v>12515.73</v>
      </c>
    </row>
    <row r="359" spans="1:8">
      <c r="A359" s="4">
        <v>44933</v>
      </c>
      <c r="B359" t="s">
        <v>2041</v>
      </c>
      <c r="C359" t="s">
        <v>3056</v>
      </c>
      <c r="D359" t="s">
        <v>4233</v>
      </c>
      <c r="E359" t="s">
        <v>1518</v>
      </c>
      <c r="F359">
        <v>8</v>
      </c>
      <c r="G359">
        <v>4201.6899999999996</v>
      </c>
      <c r="H359">
        <v>33613.519999999997</v>
      </c>
    </row>
    <row r="360" spans="1:8">
      <c r="A360" s="4">
        <v>45119</v>
      </c>
      <c r="B360" t="s">
        <v>2039</v>
      </c>
      <c r="C360" t="s">
        <v>3052</v>
      </c>
      <c r="D360" t="s">
        <v>4244</v>
      </c>
      <c r="E360" t="s">
        <v>1516</v>
      </c>
      <c r="F360">
        <v>1</v>
      </c>
      <c r="G360">
        <v>2716.98</v>
      </c>
      <c r="H360">
        <v>2716.98</v>
      </c>
    </row>
    <row r="361" spans="1:8">
      <c r="A361" s="4">
        <v>45024</v>
      </c>
      <c r="B361" t="s">
        <v>2039</v>
      </c>
      <c r="C361" t="s">
        <v>3053</v>
      </c>
      <c r="D361" t="s">
        <v>4232</v>
      </c>
      <c r="E361" t="s">
        <v>1516</v>
      </c>
      <c r="F361">
        <v>1</v>
      </c>
      <c r="G361">
        <v>3847.65</v>
      </c>
      <c r="H361">
        <v>3847.65</v>
      </c>
    </row>
    <row r="362" spans="1:8">
      <c r="A362" s="4">
        <v>45167</v>
      </c>
      <c r="B362" t="s">
        <v>2039</v>
      </c>
      <c r="C362" t="s">
        <v>3053</v>
      </c>
      <c r="D362" t="s">
        <v>4232</v>
      </c>
      <c r="E362" t="s">
        <v>1518</v>
      </c>
      <c r="F362">
        <v>2</v>
      </c>
      <c r="G362">
        <v>816.12</v>
      </c>
      <c r="H362">
        <v>1632.24</v>
      </c>
    </row>
    <row r="363" spans="1:8">
      <c r="A363" s="4">
        <v>45144</v>
      </c>
      <c r="B363" t="s">
        <v>2042</v>
      </c>
      <c r="C363" t="s">
        <v>3055</v>
      </c>
      <c r="D363" t="s">
        <v>4246</v>
      </c>
      <c r="E363" t="s">
        <v>1514</v>
      </c>
      <c r="F363">
        <v>12</v>
      </c>
      <c r="G363">
        <v>1304.81</v>
      </c>
      <c r="H363">
        <v>15657.72</v>
      </c>
    </row>
    <row r="364" spans="1:8">
      <c r="A364" s="4">
        <v>45243</v>
      </c>
      <c r="B364" t="s">
        <v>2039</v>
      </c>
      <c r="C364" t="s">
        <v>3053</v>
      </c>
      <c r="D364" t="s">
        <v>4243</v>
      </c>
      <c r="E364" t="s">
        <v>4235</v>
      </c>
      <c r="F364">
        <v>3</v>
      </c>
      <c r="G364">
        <v>2214.86</v>
      </c>
      <c r="H364">
        <v>6644.58</v>
      </c>
    </row>
    <row r="365" spans="1:8">
      <c r="A365" s="4">
        <v>45165</v>
      </c>
      <c r="B365" t="s">
        <v>2042</v>
      </c>
      <c r="C365" t="s">
        <v>3055</v>
      </c>
      <c r="D365" t="s">
        <v>4246</v>
      </c>
      <c r="E365" t="s">
        <v>1517</v>
      </c>
      <c r="F365">
        <v>14</v>
      </c>
      <c r="G365">
        <v>1094.1400000000001</v>
      </c>
      <c r="H365">
        <v>15317.96</v>
      </c>
    </row>
    <row r="366" spans="1:8">
      <c r="A366" s="4">
        <v>45195</v>
      </c>
      <c r="B366" t="s">
        <v>2039</v>
      </c>
      <c r="C366" t="s">
        <v>3052</v>
      </c>
      <c r="D366" t="s">
        <v>4242</v>
      </c>
      <c r="E366" t="s">
        <v>1516</v>
      </c>
      <c r="F366">
        <v>4</v>
      </c>
      <c r="G366">
        <v>4697.07</v>
      </c>
      <c r="H366">
        <v>18788.28</v>
      </c>
    </row>
    <row r="367" spans="1:8">
      <c r="A367" s="4">
        <v>45213</v>
      </c>
      <c r="B367" t="s">
        <v>2039</v>
      </c>
      <c r="C367" t="s">
        <v>3053</v>
      </c>
      <c r="D367" t="s">
        <v>4238</v>
      </c>
      <c r="E367" t="s">
        <v>4235</v>
      </c>
      <c r="F367">
        <v>5</v>
      </c>
      <c r="G367">
        <v>1141.32</v>
      </c>
      <c r="H367">
        <v>5706.6</v>
      </c>
    </row>
    <row r="368" spans="1:8">
      <c r="A368" s="4">
        <v>44991</v>
      </c>
      <c r="B368" t="s">
        <v>2039</v>
      </c>
      <c r="C368" t="s">
        <v>3052</v>
      </c>
      <c r="D368" t="s">
        <v>4241</v>
      </c>
      <c r="E368" t="s">
        <v>1517</v>
      </c>
      <c r="F368">
        <v>18</v>
      </c>
      <c r="G368">
        <v>814.69</v>
      </c>
      <c r="H368">
        <v>14664.42</v>
      </c>
    </row>
    <row r="369" spans="1:8">
      <c r="A369" s="4">
        <v>45238</v>
      </c>
      <c r="B369" t="s">
        <v>2039</v>
      </c>
      <c r="C369" t="s">
        <v>3052</v>
      </c>
      <c r="D369" t="s">
        <v>4241</v>
      </c>
      <c r="E369" t="s">
        <v>4235</v>
      </c>
      <c r="F369">
        <v>19</v>
      </c>
      <c r="G369">
        <v>2743.67</v>
      </c>
      <c r="H369">
        <v>52129.73</v>
      </c>
    </row>
    <row r="370" spans="1:8">
      <c r="A370" s="4">
        <v>45290</v>
      </c>
      <c r="B370" t="s">
        <v>2041</v>
      </c>
      <c r="C370" t="s">
        <v>3054</v>
      </c>
      <c r="D370" t="s">
        <v>4239</v>
      </c>
      <c r="E370" t="s">
        <v>1518</v>
      </c>
      <c r="F370">
        <v>3</v>
      </c>
      <c r="G370">
        <v>2961.96</v>
      </c>
      <c r="H370">
        <v>8885.8799999999992</v>
      </c>
    </row>
    <row r="371" spans="1:8">
      <c r="A371" s="4">
        <v>45133</v>
      </c>
      <c r="B371" t="s">
        <v>2039</v>
      </c>
      <c r="C371" t="s">
        <v>3053</v>
      </c>
      <c r="D371" t="s">
        <v>4243</v>
      </c>
      <c r="E371" t="s">
        <v>1517</v>
      </c>
      <c r="F371">
        <v>16</v>
      </c>
      <c r="G371">
        <v>2882.65</v>
      </c>
      <c r="H371">
        <v>46122.400000000001</v>
      </c>
    </row>
    <row r="372" spans="1:8">
      <c r="A372" s="4">
        <v>45040</v>
      </c>
      <c r="B372" t="s">
        <v>2039</v>
      </c>
      <c r="C372" t="s">
        <v>3053</v>
      </c>
      <c r="D372" t="s">
        <v>4238</v>
      </c>
      <c r="E372" t="s">
        <v>1517</v>
      </c>
      <c r="F372">
        <v>7</v>
      </c>
      <c r="G372">
        <v>1905.14</v>
      </c>
      <c r="H372">
        <v>13335.98</v>
      </c>
    </row>
    <row r="373" spans="1:8">
      <c r="A373" s="4">
        <v>44994</v>
      </c>
      <c r="B373" t="s">
        <v>2042</v>
      </c>
      <c r="C373" t="s">
        <v>3055</v>
      </c>
      <c r="D373" t="s">
        <v>4247</v>
      </c>
      <c r="E373" t="s">
        <v>1514</v>
      </c>
      <c r="F373">
        <v>5</v>
      </c>
      <c r="G373">
        <v>912.33</v>
      </c>
      <c r="H373">
        <v>4561.6499999999996</v>
      </c>
    </row>
    <row r="374" spans="1:8">
      <c r="A374" s="4">
        <v>44968</v>
      </c>
      <c r="B374" t="s">
        <v>2039</v>
      </c>
      <c r="C374" t="s">
        <v>3053</v>
      </c>
      <c r="D374" t="s">
        <v>4243</v>
      </c>
      <c r="E374" t="s">
        <v>1516</v>
      </c>
      <c r="F374">
        <v>13</v>
      </c>
      <c r="G374">
        <v>2745.75</v>
      </c>
      <c r="H374">
        <v>35694.75</v>
      </c>
    </row>
    <row r="375" spans="1:8">
      <c r="A375" s="4">
        <v>45274</v>
      </c>
      <c r="B375" t="s">
        <v>2041</v>
      </c>
      <c r="C375" t="s">
        <v>3056</v>
      </c>
      <c r="D375" t="s">
        <v>4245</v>
      </c>
      <c r="E375" t="s">
        <v>1517</v>
      </c>
      <c r="F375">
        <v>10</v>
      </c>
      <c r="G375">
        <v>222.55</v>
      </c>
      <c r="H375">
        <v>2225.5</v>
      </c>
    </row>
    <row r="376" spans="1:8">
      <c r="A376" s="4">
        <v>45141</v>
      </c>
      <c r="B376" t="s">
        <v>2041</v>
      </c>
      <c r="C376" t="s">
        <v>3056</v>
      </c>
      <c r="D376" t="s">
        <v>4240</v>
      </c>
      <c r="E376" t="s">
        <v>1514</v>
      </c>
      <c r="F376">
        <v>15</v>
      </c>
      <c r="G376">
        <v>624.87</v>
      </c>
      <c r="H376">
        <v>9373.0499999999993</v>
      </c>
    </row>
    <row r="377" spans="1:8">
      <c r="A377" s="4">
        <v>44993</v>
      </c>
      <c r="B377" t="s">
        <v>2039</v>
      </c>
      <c r="C377" t="s">
        <v>3052</v>
      </c>
      <c r="D377" t="s">
        <v>4241</v>
      </c>
      <c r="E377" t="s">
        <v>1516</v>
      </c>
      <c r="F377">
        <v>2</v>
      </c>
      <c r="G377">
        <v>3825.5</v>
      </c>
      <c r="H377">
        <v>7651</v>
      </c>
    </row>
    <row r="378" spans="1:8">
      <c r="A378" s="4">
        <v>45016</v>
      </c>
      <c r="B378" t="s">
        <v>2042</v>
      </c>
      <c r="C378" t="s">
        <v>3055</v>
      </c>
      <c r="D378" t="s">
        <v>4237</v>
      </c>
      <c r="E378" t="s">
        <v>1516</v>
      </c>
      <c r="F378">
        <v>5</v>
      </c>
      <c r="G378">
        <v>2846.34</v>
      </c>
      <c r="H378">
        <v>14231.7</v>
      </c>
    </row>
    <row r="379" spans="1:8">
      <c r="A379" s="4">
        <v>45060</v>
      </c>
      <c r="B379" t="s">
        <v>2041</v>
      </c>
      <c r="C379" t="s">
        <v>3054</v>
      </c>
      <c r="D379" t="s">
        <v>4234</v>
      </c>
      <c r="E379" t="s">
        <v>1516</v>
      </c>
      <c r="F379">
        <v>3</v>
      </c>
      <c r="G379">
        <v>1205.6199999999999</v>
      </c>
      <c r="H379">
        <v>3616.86</v>
      </c>
    </row>
    <row r="380" spans="1:8">
      <c r="A380" s="4">
        <v>45253</v>
      </c>
      <c r="B380" t="s">
        <v>2039</v>
      </c>
      <c r="C380" t="s">
        <v>3052</v>
      </c>
      <c r="D380" t="s">
        <v>4242</v>
      </c>
      <c r="E380" t="s">
        <v>4235</v>
      </c>
      <c r="F380">
        <v>9</v>
      </c>
      <c r="G380">
        <v>851.87</v>
      </c>
      <c r="H380">
        <v>7666.83</v>
      </c>
    </row>
    <row r="381" spans="1:8">
      <c r="A381" s="4">
        <v>45023</v>
      </c>
      <c r="B381" t="s">
        <v>2041</v>
      </c>
      <c r="C381" t="s">
        <v>3056</v>
      </c>
      <c r="D381" t="s">
        <v>4233</v>
      </c>
      <c r="E381" t="s">
        <v>1516</v>
      </c>
      <c r="F381">
        <v>7</v>
      </c>
      <c r="G381">
        <v>1849.17</v>
      </c>
      <c r="H381">
        <v>12944.19</v>
      </c>
    </row>
    <row r="382" spans="1:8">
      <c r="A382" s="4">
        <v>45076</v>
      </c>
      <c r="B382" t="s">
        <v>2042</v>
      </c>
      <c r="C382" t="s">
        <v>3055</v>
      </c>
      <c r="D382" t="s">
        <v>4246</v>
      </c>
      <c r="E382" t="s">
        <v>1514</v>
      </c>
      <c r="F382">
        <v>2</v>
      </c>
      <c r="G382">
        <v>2119.5100000000002</v>
      </c>
      <c r="H382">
        <v>4239.0200000000004</v>
      </c>
    </row>
    <row r="383" spans="1:8">
      <c r="A383" s="4">
        <v>45159</v>
      </c>
      <c r="B383" t="s">
        <v>2041</v>
      </c>
      <c r="C383" t="s">
        <v>3054</v>
      </c>
      <c r="D383" t="s">
        <v>4234</v>
      </c>
      <c r="E383" t="s">
        <v>1516</v>
      </c>
      <c r="F383">
        <v>1</v>
      </c>
      <c r="G383">
        <v>421.27</v>
      </c>
      <c r="H383">
        <v>421.27</v>
      </c>
    </row>
    <row r="384" spans="1:8">
      <c r="A384" s="4">
        <v>45003</v>
      </c>
      <c r="B384" t="s">
        <v>2041</v>
      </c>
      <c r="C384" t="s">
        <v>3056</v>
      </c>
      <c r="D384" t="s">
        <v>4240</v>
      </c>
      <c r="E384" t="s">
        <v>1518</v>
      </c>
      <c r="F384">
        <v>14</v>
      </c>
      <c r="G384">
        <v>2746.27</v>
      </c>
      <c r="H384">
        <v>38447.78</v>
      </c>
    </row>
    <row r="385" spans="1:8">
      <c r="A385" s="4">
        <v>45214</v>
      </c>
      <c r="B385" t="s">
        <v>2039</v>
      </c>
      <c r="C385" t="s">
        <v>3052</v>
      </c>
      <c r="D385" t="s">
        <v>4241</v>
      </c>
      <c r="E385" t="s">
        <v>1517</v>
      </c>
      <c r="F385">
        <v>18</v>
      </c>
      <c r="G385">
        <v>3602.65</v>
      </c>
      <c r="H385">
        <v>64847.7</v>
      </c>
    </row>
    <row r="386" spans="1:8">
      <c r="A386" s="4">
        <v>44998</v>
      </c>
      <c r="B386" t="s">
        <v>2039</v>
      </c>
      <c r="C386" t="s">
        <v>3053</v>
      </c>
      <c r="D386" t="s">
        <v>4243</v>
      </c>
      <c r="E386" t="s">
        <v>1514</v>
      </c>
      <c r="F386">
        <v>11</v>
      </c>
      <c r="G386">
        <v>4681.04</v>
      </c>
      <c r="H386">
        <v>51491.44</v>
      </c>
    </row>
    <row r="387" spans="1:8">
      <c r="A387" s="4">
        <v>45173</v>
      </c>
      <c r="B387" t="s">
        <v>2041</v>
      </c>
      <c r="C387" t="s">
        <v>3056</v>
      </c>
      <c r="D387" t="s">
        <v>4233</v>
      </c>
      <c r="E387" t="s">
        <v>4235</v>
      </c>
      <c r="F387">
        <v>4</v>
      </c>
      <c r="G387">
        <v>1381.71</v>
      </c>
      <c r="H387">
        <v>5526.84</v>
      </c>
    </row>
    <row r="388" spans="1:8">
      <c r="A388" s="4">
        <v>45106</v>
      </c>
      <c r="B388" t="s">
        <v>2039</v>
      </c>
      <c r="C388" t="s">
        <v>3053</v>
      </c>
      <c r="D388" t="s">
        <v>4243</v>
      </c>
      <c r="E388" t="s">
        <v>1518</v>
      </c>
      <c r="F388">
        <v>20</v>
      </c>
      <c r="G388">
        <v>1536.73</v>
      </c>
      <c r="H388">
        <v>30734.6</v>
      </c>
    </row>
    <row r="389" spans="1:8">
      <c r="A389" s="4">
        <v>45289</v>
      </c>
      <c r="B389" t="s">
        <v>2041</v>
      </c>
      <c r="C389" t="s">
        <v>3056</v>
      </c>
      <c r="D389" t="s">
        <v>4240</v>
      </c>
      <c r="E389" t="s">
        <v>1516</v>
      </c>
      <c r="F389">
        <v>13</v>
      </c>
      <c r="G389">
        <v>1929.55</v>
      </c>
      <c r="H389">
        <v>25084.15</v>
      </c>
    </row>
    <row r="390" spans="1:8">
      <c r="A390" s="4">
        <v>45023</v>
      </c>
      <c r="B390" t="s">
        <v>2041</v>
      </c>
      <c r="C390" t="s">
        <v>3054</v>
      </c>
      <c r="D390" t="s">
        <v>4236</v>
      </c>
      <c r="E390" t="s">
        <v>1518</v>
      </c>
      <c r="F390">
        <v>17</v>
      </c>
      <c r="G390">
        <v>3233.82</v>
      </c>
      <c r="H390">
        <v>54974.94</v>
      </c>
    </row>
    <row r="391" spans="1:8">
      <c r="A391" s="4">
        <v>45235</v>
      </c>
      <c r="B391" t="s">
        <v>2039</v>
      </c>
      <c r="C391" t="s">
        <v>3053</v>
      </c>
      <c r="D391" t="s">
        <v>4238</v>
      </c>
      <c r="E391" t="s">
        <v>1516</v>
      </c>
      <c r="F391">
        <v>17</v>
      </c>
      <c r="G391">
        <v>4082.38</v>
      </c>
      <c r="H391">
        <v>69400.460000000006</v>
      </c>
    </row>
    <row r="392" spans="1:8">
      <c r="A392" s="4">
        <v>45124</v>
      </c>
      <c r="B392" t="s">
        <v>2039</v>
      </c>
      <c r="C392" t="s">
        <v>3052</v>
      </c>
      <c r="D392" t="s">
        <v>4241</v>
      </c>
      <c r="E392" t="s">
        <v>1518</v>
      </c>
      <c r="F392">
        <v>12</v>
      </c>
      <c r="G392">
        <v>3650.3</v>
      </c>
      <c r="H392">
        <v>43803.6</v>
      </c>
    </row>
    <row r="393" spans="1:8">
      <c r="A393" s="4">
        <v>45218</v>
      </c>
      <c r="B393" t="s">
        <v>2041</v>
      </c>
      <c r="C393" t="s">
        <v>3054</v>
      </c>
      <c r="D393" t="s">
        <v>4236</v>
      </c>
      <c r="E393" t="s">
        <v>1518</v>
      </c>
      <c r="F393">
        <v>18</v>
      </c>
      <c r="G393">
        <v>532.4</v>
      </c>
      <c r="H393">
        <v>9583.2000000000007</v>
      </c>
    </row>
    <row r="394" spans="1:8">
      <c r="A394" s="4">
        <v>45047</v>
      </c>
      <c r="B394" t="s">
        <v>2039</v>
      </c>
      <c r="C394" t="s">
        <v>3053</v>
      </c>
      <c r="D394" t="s">
        <v>4243</v>
      </c>
      <c r="E394" t="s">
        <v>1516</v>
      </c>
      <c r="F394">
        <v>7</v>
      </c>
      <c r="G394">
        <v>3931.73</v>
      </c>
      <c r="H394">
        <v>27522.11</v>
      </c>
    </row>
    <row r="395" spans="1:8">
      <c r="A395" s="4">
        <v>45208</v>
      </c>
      <c r="B395" t="s">
        <v>2041</v>
      </c>
      <c r="C395" t="s">
        <v>3056</v>
      </c>
      <c r="D395" t="s">
        <v>4240</v>
      </c>
      <c r="E395" t="s">
        <v>1516</v>
      </c>
      <c r="F395">
        <v>9</v>
      </c>
      <c r="G395">
        <v>2770.27</v>
      </c>
      <c r="H395">
        <v>24932.43</v>
      </c>
    </row>
    <row r="396" spans="1:8">
      <c r="A396" s="4">
        <v>45276</v>
      </c>
      <c r="B396" t="s">
        <v>2041</v>
      </c>
      <c r="C396" t="s">
        <v>3056</v>
      </c>
      <c r="D396" t="s">
        <v>4240</v>
      </c>
      <c r="E396" t="s">
        <v>1517</v>
      </c>
      <c r="F396">
        <v>7</v>
      </c>
      <c r="G396">
        <v>3052.99</v>
      </c>
      <c r="H396">
        <v>21370.93</v>
      </c>
    </row>
    <row r="397" spans="1:8">
      <c r="A397" s="4">
        <v>45090</v>
      </c>
      <c r="B397" t="s">
        <v>2039</v>
      </c>
      <c r="C397" t="s">
        <v>3052</v>
      </c>
      <c r="D397" t="s">
        <v>4241</v>
      </c>
      <c r="E397" t="s">
        <v>4235</v>
      </c>
      <c r="F397">
        <v>14</v>
      </c>
      <c r="G397">
        <v>298.99</v>
      </c>
      <c r="H397">
        <v>4185.8599999999997</v>
      </c>
    </row>
    <row r="398" spans="1:8">
      <c r="A398" s="4">
        <v>45144</v>
      </c>
      <c r="B398" t="s">
        <v>2041</v>
      </c>
      <c r="C398" t="s">
        <v>3056</v>
      </c>
      <c r="D398" t="s">
        <v>4240</v>
      </c>
      <c r="E398" t="s">
        <v>1516</v>
      </c>
      <c r="F398">
        <v>10</v>
      </c>
      <c r="G398">
        <v>812.98</v>
      </c>
      <c r="H398">
        <v>8129.8</v>
      </c>
    </row>
    <row r="399" spans="1:8">
      <c r="A399" s="4">
        <v>45289</v>
      </c>
      <c r="B399" t="s">
        <v>2039</v>
      </c>
      <c r="C399" t="s">
        <v>3052</v>
      </c>
      <c r="D399" t="s">
        <v>4244</v>
      </c>
      <c r="E399" t="s">
        <v>1518</v>
      </c>
      <c r="F399">
        <v>14</v>
      </c>
      <c r="G399">
        <v>1720</v>
      </c>
      <c r="H399">
        <v>24080</v>
      </c>
    </row>
    <row r="400" spans="1:8">
      <c r="A400" s="4">
        <v>45104</v>
      </c>
      <c r="B400" t="s">
        <v>2041</v>
      </c>
      <c r="C400" t="s">
        <v>3056</v>
      </c>
      <c r="D400" t="s">
        <v>4245</v>
      </c>
      <c r="E400" t="s">
        <v>1514</v>
      </c>
      <c r="F400">
        <v>3</v>
      </c>
      <c r="G400">
        <v>772.21</v>
      </c>
      <c r="H400">
        <v>2316.63</v>
      </c>
    </row>
    <row r="401" spans="1:8">
      <c r="A401" s="4">
        <v>45044</v>
      </c>
      <c r="B401" t="s">
        <v>2041</v>
      </c>
      <c r="C401" t="s">
        <v>3056</v>
      </c>
      <c r="D401" t="s">
        <v>4233</v>
      </c>
      <c r="E401" t="s">
        <v>1516</v>
      </c>
      <c r="F401">
        <v>20</v>
      </c>
      <c r="G401">
        <v>3937.67</v>
      </c>
      <c r="H401">
        <v>78753.399999999994</v>
      </c>
    </row>
    <row r="402" spans="1:8">
      <c r="A402" s="4">
        <v>45233</v>
      </c>
      <c r="B402" t="s">
        <v>2039</v>
      </c>
      <c r="C402" t="s">
        <v>3053</v>
      </c>
      <c r="D402" t="s">
        <v>4238</v>
      </c>
      <c r="E402" t="s">
        <v>1518</v>
      </c>
      <c r="F402">
        <v>5</v>
      </c>
      <c r="G402">
        <v>3259.3</v>
      </c>
      <c r="H402">
        <v>16296.5</v>
      </c>
    </row>
    <row r="403" spans="1:8">
      <c r="A403" s="4">
        <v>45186</v>
      </c>
      <c r="B403" t="s">
        <v>2042</v>
      </c>
      <c r="C403" t="s">
        <v>3055</v>
      </c>
      <c r="D403" t="s">
        <v>4237</v>
      </c>
      <c r="E403" t="s">
        <v>1516</v>
      </c>
      <c r="F403">
        <v>7</v>
      </c>
      <c r="G403">
        <v>252.75</v>
      </c>
      <c r="H403">
        <v>1769.25</v>
      </c>
    </row>
    <row r="404" spans="1:8">
      <c r="A404" s="4">
        <v>45119</v>
      </c>
      <c r="B404" t="s">
        <v>2039</v>
      </c>
      <c r="C404" t="s">
        <v>3053</v>
      </c>
      <c r="D404" t="s">
        <v>4243</v>
      </c>
      <c r="E404" t="s">
        <v>1517</v>
      </c>
      <c r="F404">
        <v>16</v>
      </c>
      <c r="G404">
        <v>1933.33</v>
      </c>
      <c r="H404">
        <v>30933.279999999999</v>
      </c>
    </row>
    <row r="405" spans="1:8">
      <c r="A405" s="4">
        <v>45024</v>
      </c>
      <c r="B405" t="s">
        <v>2039</v>
      </c>
      <c r="C405" t="s">
        <v>3052</v>
      </c>
      <c r="D405" t="s">
        <v>4242</v>
      </c>
      <c r="E405" t="s">
        <v>1514</v>
      </c>
      <c r="F405">
        <v>6</v>
      </c>
      <c r="G405">
        <v>4541.92</v>
      </c>
      <c r="H405">
        <v>27251.52</v>
      </c>
    </row>
    <row r="406" spans="1:8">
      <c r="A406" s="4">
        <v>45051</v>
      </c>
      <c r="B406" t="s">
        <v>2039</v>
      </c>
      <c r="C406" t="s">
        <v>3053</v>
      </c>
      <c r="D406" t="s">
        <v>4232</v>
      </c>
      <c r="E406" t="s">
        <v>1517</v>
      </c>
      <c r="F406">
        <v>20</v>
      </c>
      <c r="G406">
        <v>4270.08</v>
      </c>
      <c r="H406">
        <v>85401.600000000006</v>
      </c>
    </row>
    <row r="407" spans="1:8">
      <c r="A407" s="4">
        <v>44961</v>
      </c>
      <c r="B407" t="s">
        <v>2041</v>
      </c>
      <c r="C407" t="s">
        <v>3054</v>
      </c>
      <c r="D407" t="s">
        <v>4239</v>
      </c>
      <c r="E407" t="s">
        <v>1517</v>
      </c>
      <c r="F407">
        <v>3</v>
      </c>
      <c r="G407">
        <v>3007.45</v>
      </c>
      <c r="H407">
        <v>9022.35</v>
      </c>
    </row>
    <row r="408" spans="1:8">
      <c r="A408" s="4">
        <v>45019</v>
      </c>
      <c r="B408" t="s">
        <v>2042</v>
      </c>
      <c r="C408" t="s">
        <v>3055</v>
      </c>
      <c r="D408" t="s">
        <v>4247</v>
      </c>
      <c r="E408" t="s">
        <v>4235</v>
      </c>
      <c r="F408">
        <v>8</v>
      </c>
      <c r="G408">
        <v>315</v>
      </c>
      <c r="H408">
        <v>2520</v>
      </c>
    </row>
    <row r="409" spans="1:8">
      <c r="A409" s="4">
        <v>45291</v>
      </c>
      <c r="B409" t="s">
        <v>2041</v>
      </c>
      <c r="C409" t="s">
        <v>3054</v>
      </c>
      <c r="D409" t="s">
        <v>4239</v>
      </c>
      <c r="E409" t="s">
        <v>1514</v>
      </c>
      <c r="F409">
        <v>13</v>
      </c>
      <c r="G409">
        <v>1647.87</v>
      </c>
      <c r="H409">
        <v>21422.31</v>
      </c>
    </row>
    <row r="410" spans="1:8">
      <c r="A410" s="4">
        <v>44940</v>
      </c>
      <c r="B410" t="s">
        <v>2041</v>
      </c>
      <c r="C410" t="s">
        <v>3056</v>
      </c>
      <c r="D410" t="s">
        <v>4233</v>
      </c>
      <c r="E410" t="s">
        <v>1514</v>
      </c>
      <c r="F410">
        <v>2</v>
      </c>
      <c r="G410">
        <v>659.83</v>
      </c>
      <c r="H410">
        <v>1319.66</v>
      </c>
    </row>
    <row r="411" spans="1:8">
      <c r="A411" s="4">
        <v>45270</v>
      </c>
      <c r="B411" t="s">
        <v>2041</v>
      </c>
      <c r="C411" t="s">
        <v>3056</v>
      </c>
      <c r="D411" t="s">
        <v>4233</v>
      </c>
      <c r="E411" t="s">
        <v>1514</v>
      </c>
      <c r="F411">
        <v>16</v>
      </c>
      <c r="G411">
        <v>4999.8999999999996</v>
      </c>
      <c r="H411">
        <v>79998.399999999994</v>
      </c>
    </row>
    <row r="412" spans="1:8">
      <c r="A412" s="4">
        <v>44986</v>
      </c>
      <c r="B412" t="s">
        <v>2041</v>
      </c>
      <c r="C412" t="s">
        <v>3056</v>
      </c>
      <c r="D412" t="s">
        <v>4245</v>
      </c>
      <c r="E412" t="s">
        <v>1516</v>
      </c>
      <c r="F412">
        <v>20</v>
      </c>
      <c r="G412">
        <v>490.36</v>
      </c>
      <c r="H412">
        <v>9807.2000000000007</v>
      </c>
    </row>
    <row r="413" spans="1:8">
      <c r="A413" s="4">
        <v>45071</v>
      </c>
      <c r="B413" t="s">
        <v>2039</v>
      </c>
      <c r="C413" t="s">
        <v>3052</v>
      </c>
      <c r="D413" t="s">
        <v>4244</v>
      </c>
      <c r="E413" t="s">
        <v>1518</v>
      </c>
      <c r="F413">
        <v>19</v>
      </c>
      <c r="G413">
        <v>2753.24</v>
      </c>
      <c r="H413">
        <v>52311.56</v>
      </c>
    </row>
    <row r="414" spans="1:8">
      <c r="A414" s="4">
        <v>45026</v>
      </c>
      <c r="B414" t="s">
        <v>2042</v>
      </c>
      <c r="C414" t="s">
        <v>3055</v>
      </c>
      <c r="D414" t="s">
        <v>4247</v>
      </c>
      <c r="E414" t="s">
        <v>4235</v>
      </c>
      <c r="F414">
        <v>7</v>
      </c>
      <c r="G414">
        <v>4541.83</v>
      </c>
      <c r="H414">
        <v>31792.81</v>
      </c>
    </row>
    <row r="415" spans="1:8">
      <c r="A415" s="4">
        <v>44934</v>
      </c>
      <c r="B415" t="s">
        <v>2039</v>
      </c>
      <c r="C415" t="s">
        <v>3053</v>
      </c>
      <c r="D415" t="s">
        <v>4243</v>
      </c>
      <c r="E415" t="s">
        <v>1518</v>
      </c>
      <c r="F415">
        <v>2</v>
      </c>
      <c r="G415">
        <v>3240.32</v>
      </c>
      <c r="H415">
        <v>6480.64</v>
      </c>
    </row>
    <row r="416" spans="1:8">
      <c r="A416" s="4">
        <v>45141</v>
      </c>
      <c r="B416" t="s">
        <v>2042</v>
      </c>
      <c r="C416" t="s">
        <v>3055</v>
      </c>
      <c r="D416" t="s">
        <v>4246</v>
      </c>
      <c r="E416" t="s">
        <v>1518</v>
      </c>
      <c r="F416">
        <v>18</v>
      </c>
      <c r="G416">
        <v>3614.6</v>
      </c>
      <c r="H416">
        <v>65062.8</v>
      </c>
    </row>
    <row r="417" spans="1:8">
      <c r="A417" s="4">
        <v>45062</v>
      </c>
      <c r="B417" t="s">
        <v>2039</v>
      </c>
      <c r="C417" t="s">
        <v>3053</v>
      </c>
      <c r="D417" t="s">
        <v>4238</v>
      </c>
      <c r="E417" t="s">
        <v>1518</v>
      </c>
      <c r="F417">
        <v>3</v>
      </c>
      <c r="G417">
        <v>2618.2199999999998</v>
      </c>
      <c r="H417">
        <v>7854.66</v>
      </c>
    </row>
    <row r="418" spans="1:8">
      <c r="A418" s="4">
        <v>45035</v>
      </c>
      <c r="B418" t="s">
        <v>2039</v>
      </c>
      <c r="C418" t="s">
        <v>3052</v>
      </c>
      <c r="D418" t="s">
        <v>4241</v>
      </c>
      <c r="E418" t="s">
        <v>1518</v>
      </c>
      <c r="F418">
        <v>17</v>
      </c>
      <c r="G418">
        <v>1793.43</v>
      </c>
      <c r="H418">
        <v>30488.31</v>
      </c>
    </row>
    <row r="419" spans="1:8">
      <c r="A419" s="4">
        <v>45127</v>
      </c>
      <c r="B419" t="s">
        <v>2042</v>
      </c>
      <c r="C419" t="s">
        <v>3055</v>
      </c>
      <c r="D419" t="s">
        <v>4237</v>
      </c>
      <c r="E419" t="s">
        <v>1517</v>
      </c>
      <c r="F419">
        <v>17</v>
      </c>
      <c r="G419">
        <v>758.19</v>
      </c>
      <c r="H419">
        <v>12889.23</v>
      </c>
    </row>
    <row r="420" spans="1:8">
      <c r="A420" s="4">
        <v>45154</v>
      </c>
      <c r="B420" t="s">
        <v>2039</v>
      </c>
      <c r="C420" t="s">
        <v>3052</v>
      </c>
      <c r="D420" t="s">
        <v>4241</v>
      </c>
      <c r="E420" t="s">
        <v>1518</v>
      </c>
      <c r="F420">
        <v>18</v>
      </c>
      <c r="G420">
        <v>4862.63</v>
      </c>
      <c r="H420">
        <v>87527.34</v>
      </c>
    </row>
    <row r="421" spans="1:8">
      <c r="A421" s="4">
        <v>44956</v>
      </c>
      <c r="B421" t="s">
        <v>2039</v>
      </c>
      <c r="C421" t="s">
        <v>3053</v>
      </c>
      <c r="D421" t="s">
        <v>4243</v>
      </c>
      <c r="E421" t="s">
        <v>1514</v>
      </c>
      <c r="F421">
        <v>20</v>
      </c>
      <c r="G421">
        <v>486.25</v>
      </c>
      <c r="H421">
        <v>9725</v>
      </c>
    </row>
    <row r="422" spans="1:8">
      <c r="A422" s="4">
        <v>45208</v>
      </c>
      <c r="B422" t="s">
        <v>2041</v>
      </c>
      <c r="C422" t="s">
        <v>3054</v>
      </c>
      <c r="D422" t="s">
        <v>4234</v>
      </c>
      <c r="E422" t="s">
        <v>1517</v>
      </c>
      <c r="F422">
        <v>3</v>
      </c>
      <c r="G422">
        <v>3533.3</v>
      </c>
      <c r="H422">
        <v>10599.9</v>
      </c>
    </row>
    <row r="423" spans="1:8">
      <c r="A423" s="4">
        <v>45013</v>
      </c>
      <c r="B423" t="s">
        <v>2042</v>
      </c>
      <c r="C423" t="s">
        <v>3055</v>
      </c>
      <c r="D423" t="s">
        <v>4247</v>
      </c>
      <c r="E423" t="s">
        <v>1514</v>
      </c>
      <c r="F423">
        <v>11</v>
      </c>
      <c r="G423">
        <v>1069.3900000000001</v>
      </c>
      <c r="H423">
        <v>11763.29</v>
      </c>
    </row>
    <row r="424" spans="1:8">
      <c r="A424" s="4">
        <v>45055</v>
      </c>
      <c r="B424" t="s">
        <v>2042</v>
      </c>
      <c r="C424" t="s">
        <v>3055</v>
      </c>
      <c r="D424" t="s">
        <v>4246</v>
      </c>
      <c r="E424" t="s">
        <v>1514</v>
      </c>
      <c r="F424">
        <v>12</v>
      </c>
      <c r="G424">
        <v>2581.09</v>
      </c>
      <c r="H424">
        <v>30973.08</v>
      </c>
    </row>
    <row r="425" spans="1:8">
      <c r="A425" s="4">
        <v>45284</v>
      </c>
      <c r="B425" t="s">
        <v>2041</v>
      </c>
      <c r="C425" t="s">
        <v>3054</v>
      </c>
      <c r="D425" t="s">
        <v>4236</v>
      </c>
      <c r="E425" t="s">
        <v>1516</v>
      </c>
      <c r="F425">
        <v>8</v>
      </c>
      <c r="G425">
        <v>1670.31</v>
      </c>
      <c r="H425">
        <v>13362.48</v>
      </c>
    </row>
    <row r="426" spans="1:8">
      <c r="A426" s="4">
        <v>45158</v>
      </c>
      <c r="B426" t="s">
        <v>2041</v>
      </c>
      <c r="C426" t="s">
        <v>3056</v>
      </c>
      <c r="D426" t="s">
        <v>4233</v>
      </c>
      <c r="E426" t="s">
        <v>4235</v>
      </c>
      <c r="F426">
        <v>7</v>
      </c>
      <c r="G426">
        <v>2560.5</v>
      </c>
      <c r="H426">
        <v>17923.5</v>
      </c>
    </row>
    <row r="427" spans="1:8">
      <c r="A427" s="4">
        <v>45155</v>
      </c>
      <c r="B427" t="s">
        <v>2041</v>
      </c>
      <c r="C427" t="s">
        <v>3056</v>
      </c>
      <c r="D427" t="s">
        <v>4245</v>
      </c>
      <c r="E427" t="s">
        <v>1516</v>
      </c>
      <c r="F427">
        <v>8</v>
      </c>
      <c r="G427">
        <v>244.6</v>
      </c>
      <c r="H427">
        <v>1956.8</v>
      </c>
    </row>
    <row r="428" spans="1:8">
      <c r="A428" s="4">
        <v>45198</v>
      </c>
      <c r="B428" t="s">
        <v>2042</v>
      </c>
      <c r="C428" t="s">
        <v>3055</v>
      </c>
      <c r="D428" t="s">
        <v>4237</v>
      </c>
      <c r="E428" t="s">
        <v>1514</v>
      </c>
      <c r="F428">
        <v>13</v>
      </c>
      <c r="G428">
        <v>4084.32</v>
      </c>
      <c r="H428">
        <v>53096.160000000003</v>
      </c>
    </row>
    <row r="429" spans="1:8">
      <c r="A429" s="4">
        <v>45248</v>
      </c>
      <c r="B429" t="s">
        <v>2041</v>
      </c>
      <c r="C429" t="s">
        <v>3054</v>
      </c>
      <c r="D429" t="s">
        <v>4236</v>
      </c>
      <c r="E429" t="s">
        <v>1518</v>
      </c>
      <c r="F429">
        <v>16</v>
      </c>
      <c r="G429">
        <v>1480.7</v>
      </c>
      <c r="H429">
        <v>23691.200000000001</v>
      </c>
    </row>
    <row r="430" spans="1:8">
      <c r="A430" s="4">
        <v>45015</v>
      </c>
      <c r="B430" t="s">
        <v>2041</v>
      </c>
      <c r="C430" t="s">
        <v>3054</v>
      </c>
      <c r="D430" t="s">
        <v>4234</v>
      </c>
      <c r="E430" t="s">
        <v>1518</v>
      </c>
      <c r="F430">
        <v>6</v>
      </c>
      <c r="G430">
        <v>1979</v>
      </c>
      <c r="H430">
        <v>11874</v>
      </c>
    </row>
    <row r="431" spans="1:8">
      <c r="A431" s="4">
        <v>45188</v>
      </c>
      <c r="B431" t="s">
        <v>2041</v>
      </c>
      <c r="C431" t="s">
        <v>3056</v>
      </c>
      <c r="D431" t="s">
        <v>4240</v>
      </c>
      <c r="E431" t="s">
        <v>1517</v>
      </c>
      <c r="F431">
        <v>18</v>
      </c>
      <c r="G431">
        <v>883.32</v>
      </c>
      <c r="H431">
        <v>15899.76</v>
      </c>
    </row>
    <row r="432" spans="1:8">
      <c r="A432" s="4">
        <v>45238</v>
      </c>
      <c r="B432" t="s">
        <v>2041</v>
      </c>
      <c r="C432" t="s">
        <v>3054</v>
      </c>
      <c r="D432" t="s">
        <v>4234</v>
      </c>
      <c r="E432" t="s">
        <v>1517</v>
      </c>
      <c r="F432">
        <v>4</v>
      </c>
      <c r="G432">
        <v>4058.48</v>
      </c>
      <c r="H432">
        <v>16233.92</v>
      </c>
    </row>
    <row r="433" spans="1:8">
      <c r="A433" s="4">
        <v>45192</v>
      </c>
      <c r="B433" t="s">
        <v>2039</v>
      </c>
      <c r="C433" t="s">
        <v>3052</v>
      </c>
      <c r="D433" t="s">
        <v>4242</v>
      </c>
      <c r="E433" t="s">
        <v>1517</v>
      </c>
      <c r="F433">
        <v>7</v>
      </c>
      <c r="G433">
        <v>281.29000000000002</v>
      </c>
      <c r="H433">
        <v>1969.03</v>
      </c>
    </row>
    <row r="434" spans="1:8">
      <c r="A434" s="4">
        <v>45124</v>
      </c>
      <c r="B434" t="s">
        <v>2042</v>
      </c>
      <c r="C434" t="s">
        <v>3055</v>
      </c>
      <c r="D434" t="s">
        <v>4247</v>
      </c>
      <c r="E434" t="s">
        <v>1518</v>
      </c>
      <c r="F434">
        <v>4</v>
      </c>
      <c r="G434">
        <v>2978.87</v>
      </c>
      <c r="H434">
        <v>11915.48</v>
      </c>
    </row>
    <row r="435" spans="1:8">
      <c r="A435" s="4">
        <v>45064</v>
      </c>
      <c r="B435" t="s">
        <v>2039</v>
      </c>
      <c r="C435" t="s">
        <v>3053</v>
      </c>
      <c r="D435" t="s">
        <v>4243</v>
      </c>
      <c r="E435" t="s">
        <v>4235</v>
      </c>
      <c r="F435">
        <v>2</v>
      </c>
      <c r="G435">
        <v>2402.5700000000002</v>
      </c>
      <c r="H435">
        <v>4805.1400000000003</v>
      </c>
    </row>
    <row r="436" spans="1:8">
      <c r="A436" s="4">
        <v>45187</v>
      </c>
      <c r="B436" t="s">
        <v>2042</v>
      </c>
      <c r="C436" t="s">
        <v>3055</v>
      </c>
      <c r="D436" t="s">
        <v>4247</v>
      </c>
      <c r="E436" t="s">
        <v>1514</v>
      </c>
      <c r="F436">
        <v>12</v>
      </c>
      <c r="G436">
        <v>1673.01</v>
      </c>
      <c r="H436">
        <v>20076.12</v>
      </c>
    </row>
    <row r="437" spans="1:8">
      <c r="A437" s="4">
        <v>45050</v>
      </c>
      <c r="B437" t="s">
        <v>2039</v>
      </c>
      <c r="C437" t="s">
        <v>3053</v>
      </c>
      <c r="D437" t="s">
        <v>4238</v>
      </c>
      <c r="E437" t="s">
        <v>4235</v>
      </c>
      <c r="F437">
        <v>17</v>
      </c>
      <c r="G437">
        <v>2031.75</v>
      </c>
      <c r="H437">
        <v>34539.75</v>
      </c>
    </row>
    <row r="438" spans="1:8">
      <c r="A438" s="4">
        <v>45178</v>
      </c>
      <c r="B438" t="s">
        <v>2042</v>
      </c>
      <c r="C438" t="s">
        <v>3055</v>
      </c>
      <c r="D438" t="s">
        <v>4237</v>
      </c>
      <c r="E438" t="s">
        <v>1514</v>
      </c>
      <c r="F438">
        <v>15</v>
      </c>
      <c r="G438">
        <v>4667.42</v>
      </c>
      <c r="H438">
        <v>70011.3</v>
      </c>
    </row>
    <row r="439" spans="1:8">
      <c r="A439" s="4">
        <v>45289</v>
      </c>
      <c r="B439" t="s">
        <v>2039</v>
      </c>
      <c r="C439" t="s">
        <v>3053</v>
      </c>
      <c r="D439" t="s">
        <v>4238</v>
      </c>
      <c r="E439" t="s">
        <v>1514</v>
      </c>
      <c r="F439">
        <v>18</v>
      </c>
      <c r="G439">
        <v>2494.9499999999998</v>
      </c>
      <c r="H439">
        <v>44909.1</v>
      </c>
    </row>
    <row r="440" spans="1:8">
      <c r="A440" s="4">
        <v>45275</v>
      </c>
      <c r="B440" t="s">
        <v>2041</v>
      </c>
      <c r="C440" t="s">
        <v>3056</v>
      </c>
      <c r="D440" t="s">
        <v>4245</v>
      </c>
      <c r="E440" t="s">
        <v>4235</v>
      </c>
      <c r="F440">
        <v>15</v>
      </c>
      <c r="G440">
        <v>4659.8</v>
      </c>
      <c r="H440">
        <v>69897</v>
      </c>
    </row>
    <row r="441" spans="1:8">
      <c r="A441" s="4">
        <v>45001</v>
      </c>
      <c r="B441" t="s">
        <v>2041</v>
      </c>
      <c r="C441" t="s">
        <v>3054</v>
      </c>
      <c r="D441" t="s">
        <v>4234</v>
      </c>
      <c r="E441" t="s">
        <v>1517</v>
      </c>
      <c r="F441">
        <v>9</v>
      </c>
      <c r="G441">
        <v>1805.32</v>
      </c>
      <c r="H441">
        <v>16247.88</v>
      </c>
    </row>
    <row r="442" spans="1:8">
      <c r="A442" s="4">
        <v>45034</v>
      </c>
      <c r="B442" t="s">
        <v>2039</v>
      </c>
      <c r="C442" t="s">
        <v>3052</v>
      </c>
      <c r="D442" t="s">
        <v>4241</v>
      </c>
      <c r="E442" t="s">
        <v>1517</v>
      </c>
      <c r="F442">
        <v>11</v>
      </c>
      <c r="G442">
        <v>4530.5600000000004</v>
      </c>
      <c r="H442">
        <v>49836.160000000003</v>
      </c>
    </row>
    <row r="443" spans="1:8">
      <c r="A443" s="4">
        <v>45116</v>
      </c>
      <c r="B443" t="s">
        <v>2042</v>
      </c>
      <c r="C443" t="s">
        <v>3055</v>
      </c>
      <c r="D443" t="s">
        <v>4246</v>
      </c>
      <c r="E443" t="s">
        <v>4235</v>
      </c>
      <c r="F443">
        <v>12</v>
      </c>
      <c r="G443">
        <v>4003.52</v>
      </c>
      <c r="H443">
        <v>48042.239999999998</v>
      </c>
    </row>
    <row r="444" spans="1:8">
      <c r="A444" s="4">
        <v>44990</v>
      </c>
      <c r="B444" t="s">
        <v>2039</v>
      </c>
      <c r="C444" t="s">
        <v>3053</v>
      </c>
      <c r="D444" t="s">
        <v>4232</v>
      </c>
      <c r="E444" t="s">
        <v>1517</v>
      </c>
      <c r="F444">
        <v>1</v>
      </c>
      <c r="G444">
        <v>3059.01</v>
      </c>
      <c r="H444">
        <v>3059.01</v>
      </c>
    </row>
    <row r="445" spans="1:8">
      <c r="A445" s="4">
        <v>45045</v>
      </c>
      <c r="B445" t="s">
        <v>2042</v>
      </c>
      <c r="C445" t="s">
        <v>3055</v>
      </c>
      <c r="D445" t="s">
        <v>4246</v>
      </c>
      <c r="E445" t="s">
        <v>1518</v>
      </c>
      <c r="F445">
        <v>1</v>
      </c>
      <c r="G445">
        <v>4815.0600000000004</v>
      </c>
      <c r="H445">
        <v>4815.0600000000004</v>
      </c>
    </row>
    <row r="446" spans="1:8">
      <c r="A446" s="4">
        <v>45278</v>
      </c>
      <c r="B446" t="s">
        <v>2041</v>
      </c>
      <c r="C446" t="s">
        <v>3056</v>
      </c>
      <c r="D446" t="s">
        <v>4233</v>
      </c>
      <c r="E446" t="s">
        <v>1517</v>
      </c>
      <c r="F446">
        <v>3</v>
      </c>
      <c r="G446">
        <v>1139.5899999999999</v>
      </c>
      <c r="H446">
        <v>3418.77</v>
      </c>
    </row>
    <row r="447" spans="1:8">
      <c r="A447" s="4">
        <v>45003</v>
      </c>
      <c r="B447" t="s">
        <v>2041</v>
      </c>
      <c r="C447" t="s">
        <v>3056</v>
      </c>
      <c r="D447" t="s">
        <v>4245</v>
      </c>
      <c r="E447" t="s">
        <v>1516</v>
      </c>
      <c r="F447">
        <v>12</v>
      </c>
      <c r="G447">
        <v>596.13</v>
      </c>
      <c r="H447">
        <v>7153.56</v>
      </c>
    </row>
    <row r="448" spans="1:8">
      <c r="A448" s="4">
        <v>45026</v>
      </c>
      <c r="B448" t="s">
        <v>2041</v>
      </c>
      <c r="C448" t="s">
        <v>3056</v>
      </c>
      <c r="D448" t="s">
        <v>4245</v>
      </c>
      <c r="E448" t="s">
        <v>4235</v>
      </c>
      <c r="F448">
        <v>15</v>
      </c>
      <c r="G448">
        <v>4262.53</v>
      </c>
      <c r="H448">
        <v>63937.95</v>
      </c>
    </row>
    <row r="449" spans="1:8">
      <c r="A449" s="4">
        <v>45231</v>
      </c>
      <c r="B449" t="s">
        <v>2042</v>
      </c>
      <c r="C449" t="s">
        <v>3055</v>
      </c>
      <c r="D449" t="s">
        <v>4237</v>
      </c>
      <c r="E449" t="s">
        <v>4235</v>
      </c>
      <c r="F449">
        <v>18</v>
      </c>
      <c r="G449">
        <v>4059.82</v>
      </c>
      <c r="H449">
        <v>73076.759999999995</v>
      </c>
    </row>
    <row r="450" spans="1:8">
      <c r="A450" s="4">
        <v>45274</v>
      </c>
      <c r="B450" t="s">
        <v>2041</v>
      </c>
      <c r="C450" t="s">
        <v>3054</v>
      </c>
      <c r="D450" t="s">
        <v>4234</v>
      </c>
      <c r="E450" t="s">
        <v>1517</v>
      </c>
      <c r="F450">
        <v>5</v>
      </c>
      <c r="G450">
        <v>278.31</v>
      </c>
      <c r="H450">
        <v>1391.55</v>
      </c>
    </row>
    <row r="451" spans="1:8">
      <c r="A451" s="4">
        <v>45244</v>
      </c>
      <c r="B451" t="s">
        <v>2042</v>
      </c>
      <c r="C451" t="s">
        <v>3055</v>
      </c>
      <c r="D451" t="s">
        <v>4237</v>
      </c>
      <c r="E451" t="s">
        <v>1517</v>
      </c>
      <c r="F451">
        <v>5</v>
      </c>
      <c r="G451">
        <v>2423.83</v>
      </c>
      <c r="H451">
        <v>12119.15</v>
      </c>
    </row>
    <row r="452" spans="1:8">
      <c r="A452" s="4">
        <v>45107</v>
      </c>
      <c r="B452" t="s">
        <v>2039</v>
      </c>
      <c r="C452" t="s">
        <v>3052</v>
      </c>
      <c r="D452" t="s">
        <v>4241</v>
      </c>
      <c r="E452" t="s">
        <v>1514</v>
      </c>
      <c r="F452">
        <v>8</v>
      </c>
      <c r="G452">
        <v>1916.14</v>
      </c>
      <c r="H452">
        <v>15329.12</v>
      </c>
    </row>
    <row r="453" spans="1:8">
      <c r="A453" s="4">
        <v>45230</v>
      </c>
      <c r="B453" t="s">
        <v>2042</v>
      </c>
      <c r="C453" t="s">
        <v>3055</v>
      </c>
      <c r="D453" t="s">
        <v>4237</v>
      </c>
      <c r="E453" t="s">
        <v>1517</v>
      </c>
      <c r="F453">
        <v>14</v>
      </c>
      <c r="G453">
        <v>1598.93</v>
      </c>
      <c r="H453">
        <v>22385.02</v>
      </c>
    </row>
    <row r="454" spans="1:8">
      <c r="A454" s="4">
        <v>45174</v>
      </c>
      <c r="B454" t="s">
        <v>2039</v>
      </c>
      <c r="C454" t="s">
        <v>3053</v>
      </c>
      <c r="D454" t="s">
        <v>4238</v>
      </c>
      <c r="E454" t="s">
        <v>1517</v>
      </c>
      <c r="F454">
        <v>20</v>
      </c>
      <c r="G454">
        <v>3474.05</v>
      </c>
      <c r="H454">
        <v>69481</v>
      </c>
    </row>
    <row r="455" spans="1:8">
      <c r="A455" s="4">
        <v>44987</v>
      </c>
      <c r="B455" t="s">
        <v>2039</v>
      </c>
      <c r="C455" t="s">
        <v>3053</v>
      </c>
      <c r="D455" t="s">
        <v>4238</v>
      </c>
      <c r="E455" t="s">
        <v>4235</v>
      </c>
      <c r="F455">
        <v>18</v>
      </c>
      <c r="G455">
        <v>1306.19</v>
      </c>
      <c r="H455">
        <v>23511.42</v>
      </c>
    </row>
    <row r="456" spans="1:8">
      <c r="A456" s="4">
        <v>45162</v>
      </c>
      <c r="B456" t="s">
        <v>2041</v>
      </c>
      <c r="C456" t="s">
        <v>3056</v>
      </c>
      <c r="D456" t="s">
        <v>4233</v>
      </c>
      <c r="E456" t="s">
        <v>1514</v>
      </c>
      <c r="F456">
        <v>1</v>
      </c>
      <c r="G456">
        <v>2710.27</v>
      </c>
      <c r="H456">
        <v>2710.27</v>
      </c>
    </row>
    <row r="457" spans="1:8">
      <c r="A457" s="4">
        <v>45028</v>
      </c>
      <c r="B457" t="s">
        <v>2039</v>
      </c>
      <c r="C457" t="s">
        <v>3052</v>
      </c>
      <c r="D457" t="s">
        <v>4244</v>
      </c>
      <c r="E457" t="s">
        <v>1517</v>
      </c>
      <c r="F457">
        <v>19</v>
      </c>
      <c r="G457">
        <v>713.8</v>
      </c>
      <c r="H457">
        <v>13562.2</v>
      </c>
    </row>
    <row r="458" spans="1:8">
      <c r="A458" s="4">
        <v>45038</v>
      </c>
      <c r="B458" t="s">
        <v>2039</v>
      </c>
      <c r="C458" t="s">
        <v>3052</v>
      </c>
      <c r="D458" t="s">
        <v>4241</v>
      </c>
      <c r="E458" t="s">
        <v>1516</v>
      </c>
      <c r="F458">
        <v>6</v>
      </c>
      <c r="G458">
        <v>1016.27</v>
      </c>
      <c r="H458">
        <v>6097.62</v>
      </c>
    </row>
    <row r="459" spans="1:8">
      <c r="A459" s="4">
        <v>45148</v>
      </c>
      <c r="B459" t="s">
        <v>2042</v>
      </c>
      <c r="C459" t="s">
        <v>3055</v>
      </c>
      <c r="D459" t="s">
        <v>4247</v>
      </c>
      <c r="E459" t="s">
        <v>1516</v>
      </c>
      <c r="F459">
        <v>17</v>
      </c>
      <c r="G459">
        <v>1645.97</v>
      </c>
      <c r="H459">
        <v>27981.49</v>
      </c>
    </row>
    <row r="460" spans="1:8">
      <c r="A460" s="4">
        <v>45220</v>
      </c>
      <c r="B460" t="s">
        <v>2041</v>
      </c>
      <c r="C460" t="s">
        <v>3056</v>
      </c>
      <c r="D460" t="s">
        <v>4233</v>
      </c>
      <c r="E460" t="s">
        <v>4235</v>
      </c>
      <c r="F460">
        <v>13</v>
      </c>
      <c r="G460">
        <v>1976.63</v>
      </c>
      <c r="H460">
        <v>25696.19</v>
      </c>
    </row>
    <row r="461" spans="1:8">
      <c r="A461" s="4">
        <v>44996</v>
      </c>
      <c r="B461" t="s">
        <v>2039</v>
      </c>
      <c r="C461" t="s">
        <v>3053</v>
      </c>
      <c r="D461" t="s">
        <v>4232</v>
      </c>
      <c r="E461" t="s">
        <v>1516</v>
      </c>
      <c r="F461">
        <v>20</v>
      </c>
      <c r="G461">
        <v>1222.92</v>
      </c>
      <c r="H461">
        <v>24458.400000000001</v>
      </c>
    </row>
    <row r="462" spans="1:8">
      <c r="A462" s="4">
        <v>45120</v>
      </c>
      <c r="B462" t="s">
        <v>2041</v>
      </c>
      <c r="C462" t="s">
        <v>3054</v>
      </c>
      <c r="D462" t="s">
        <v>4239</v>
      </c>
      <c r="E462" t="s">
        <v>1514</v>
      </c>
      <c r="F462">
        <v>9</v>
      </c>
      <c r="G462">
        <v>491.64</v>
      </c>
      <c r="H462">
        <v>4424.76</v>
      </c>
    </row>
    <row r="463" spans="1:8">
      <c r="A463" s="4">
        <v>44996</v>
      </c>
      <c r="B463" t="s">
        <v>2039</v>
      </c>
      <c r="C463" t="s">
        <v>3053</v>
      </c>
      <c r="D463" t="s">
        <v>4243</v>
      </c>
      <c r="E463" t="s">
        <v>4235</v>
      </c>
      <c r="F463">
        <v>5</v>
      </c>
      <c r="G463">
        <v>2583.81</v>
      </c>
      <c r="H463">
        <v>12919.05</v>
      </c>
    </row>
    <row r="464" spans="1:8">
      <c r="A464" s="4">
        <v>45229</v>
      </c>
      <c r="B464" t="s">
        <v>2039</v>
      </c>
      <c r="C464" t="s">
        <v>3053</v>
      </c>
      <c r="D464" t="s">
        <v>4232</v>
      </c>
      <c r="E464" t="s">
        <v>1516</v>
      </c>
      <c r="F464">
        <v>5</v>
      </c>
      <c r="G464">
        <v>3288.58</v>
      </c>
      <c r="H464">
        <v>16442.900000000001</v>
      </c>
    </row>
    <row r="465" spans="1:8">
      <c r="A465" s="4">
        <v>45262</v>
      </c>
      <c r="B465" t="s">
        <v>2041</v>
      </c>
      <c r="C465" t="s">
        <v>3056</v>
      </c>
      <c r="D465" t="s">
        <v>4240</v>
      </c>
      <c r="E465" t="s">
        <v>1516</v>
      </c>
      <c r="F465">
        <v>3</v>
      </c>
      <c r="G465">
        <v>3445.08</v>
      </c>
      <c r="H465">
        <v>10335.24</v>
      </c>
    </row>
    <row r="466" spans="1:8">
      <c r="A466" s="4">
        <v>45291</v>
      </c>
      <c r="B466" t="s">
        <v>2039</v>
      </c>
      <c r="C466" t="s">
        <v>3053</v>
      </c>
      <c r="D466" t="s">
        <v>4243</v>
      </c>
      <c r="E466" t="s">
        <v>1518</v>
      </c>
      <c r="F466">
        <v>10</v>
      </c>
      <c r="G466">
        <v>3806.67</v>
      </c>
      <c r="H466">
        <v>38066.699999999997</v>
      </c>
    </row>
    <row r="467" spans="1:8">
      <c r="A467" s="4">
        <v>45162</v>
      </c>
      <c r="B467" t="s">
        <v>2039</v>
      </c>
      <c r="C467" t="s">
        <v>3052</v>
      </c>
      <c r="D467" t="s">
        <v>4241</v>
      </c>
      <c r="E467" t="s">
        <v>1514</v>
      </c>
      <c r="F467">
        <v>16</v>
      </c>
      <c r="G467">
        <v>796.69</v>
      </c>
      <c r="H467">
        <v>12747.04</v>
      </c>
    </row>
    <row r="468" spans="1:8">
      <c r="A468" s="4">
        <v>44969</v>
      </c>
      <c r="B468" t="s">
        <v>2042</v>
      </c>
      <c r="C468" t="s">
        <v>3055</v>
      </c>
      <c r="D468" t="s">
        <v>4247</v>
      </c>
      <c r="E468" t="s">
        <v>1517</v>
      </c>
      <c r="F468">
        <v>1</v>
      </c>
      <c r="G468">
        <v>2489.17</v>
      </c>
      <c r="H468">
        <v>2489.17</v>
      </c>
    </row>
    <row r="469" spans="1:8">
      <c r="A469" s="4">
        <v>45146</v>
      </c>
      <c r="B469" t="s">
        <v>2039</v>
      </c>
      <c r="C469" t="s">
        <v>3053</v>
      </c>
      <c r="D469" t="s">
        <v>4232</v>
      </c>
      <c r="E469" t="s">
        <v>1514</v>
      </c>
      <c r="F469">
        <v>6</v>
      </c>
      <c r="G469">
        <v>1701.04</v>
      </c>
      <c r="H469">
        <v>10206.24</v>
      </c>
    </row>
    <row r="470" spans="1:8">
      <c r="A470" s="4">
        <v>45028</v>
      </c>
      <c r="B470" t="s">
        <v>2042</v>
      </c>
      <c r="C470" t="s">
        <v>3055</v>
      </c>
      <c r="D470" t="s">
        <v>4237</v>
      </c>
      <c r="E470" t="s">
        <v>4235</v>
      </c>
      <c r="F470">
        <v>5</v>
      </c>
      <c r="G470">
        <v>143.78</v>
      </c>
      <c r="H470">
        <v>718.9</v>
      </c>
    </row>
    <row r="471" spans="1:8">
      <c r="A471" s="4">
        <v>45256</v>
      </c>
      <c r="B471" t="s">
        <v>2039</v>
      </c>
      <c r="C471" t="s">
        <v>3053</v>
      </c>
      <c r="D471" t="s">
        <v>4238</v>
      </c>
      <c r="E471" t="s">
        <v>1514</v>
      </c>
      <c r="F471">
        <v>20</v>
      </c>
      <c r="G471">
        <v>1260.25</v>
      </c>
      <c r="H471">
        <v>25205</v>
      </c>
    </row>
    <row r="472" spans="1:8">
      <c r="A472" s="4">
        <v>44969</v>
      </c>
      <c r="B472" t="s">
        <v>2039</v>
      </c>
      <c r="C472" t="s">
        <v>3053</v>
      </c>
      <c r="D472" t="s">
        <v>4243</v>
      </c>
      <c r="E472" t="s">
        <v>4235</v>
      </c>
      <c r="F472">
        <v>18</v>
      </c>
      <c r="G472">
        <v>3040.28</v>
      </c>
      <c r="H472">
        <v>54725.04</v>
      </c>
    </row>
    <row r="473" spans="1:8">
      <c r="A473" s="4">
        <v>45097</v>
      </c>
      <c r="B473" t="s">
        <v>2039</v>
      </c>
      <c r="C473" t="s">
        <v>3052</v>
      </c>
      <c r="D473" t="s">
        <v>4241</v>
      </c>
      <c r="E473" t="s">
        <v>1514</v>
      </c>
      <c r="F473">
        <v>4</v>
      </c>
      <c r="G473">
        <v>3561.12</v>
      </c>
      <c r="H473">
        <v>14244.48</v>
      </c>
    </row>
    <row r="474" spans="1:8">
      <c r="A474" s="4">
        <v>45279</v>
      </c>
      <c r="B474" t="s">
        <v>2039</v>
      </c>
      <c r="C474" t="s">
        <v>3053</v>
      </c>
      <c r="D474" t="s">
        <v>4232</v>
      </c>
      <c r="E474" t="s">
        <v>1514</v>
      </c>
      <c r="F474">
        <v>19</v>
      </c>
      <c r="G474">
        <v>3718.59</v>
      </c>
      <c r="H474">
        <v>70653.210000000006</v>
      </c>
    </row>
    <row r="475" spans="1:8">
      <c r="A475" s="4">
        <v>44940</v>
      </c>
      <c r="B475" t="s">
        <v>2042</v>
      </c>
      <c r="C475" t="s">
        <v>3055</v>
      </c>
      <c r="D475" t="s">
        <v>4246</v>
      </c>
      <c r="E475" t="s">
        <v>1517</v>
      </c>
      <c r="F475">
        <v>12</v>
      </c>
      <c r="G475">
        <v>4011.85</v>
      </c>
      <c r="H475">
        <v>48142.2</v>
      </c>
    </row>
    <row r="476" spans="1:8">
      <c r="A476" s="4">
        <v>45033</v>
      </c>
      <c r="B476" t="s">
        <v>2042</v>
      </c>
      <c r="C476" t="s">
        <v>3055</v>
      </c>
      <c r="D476" t="s">
        <v>4246</v>
      </c>
      <c r="E476" t="s">
        <v>1514</v>
      </c>
      <c r="F476">
        <v>13</v>
      </c>
      <c r="G476">
        <v>4542.74</v>
      </c>
      <c r="H476">
        <v>59055.62</v>
      </c>
    </row>
    <row r="477" spans="1:8">
      <c r="A477" s="4">
        <v>45094</v>
      </c>
      <c r="B477" t="s">
        <v>2041</v>
      </c>
      <c r="C477" t="s">
        <v>3054</v>
      </c>
      <c r="D477" t="s">
        <v>4236</v>
      </c>
      <c r="E477" t="s">
        <v>1516</v>
      </c>
      <c r="F477">
        <v>15</v>
      </c>
      <c r="G477">
        <v>3048.36</v>
      </c>
      <c r="H477">
        <v>45725.4</v>
      </c>
    </row>
    <row r="478" spans="1:8">
      <c r="A478" s="4">
        <v>45004</v>
      </c>
      <c r="B478" t="s">
        <v>2041</v>
      </c>
      <c r="C478" t="s">
        <v>3054</v>
      </c>
      <c r="D478" t="s">
        <v>4234</v>
      </c>
      <c r="E478" t="s">
        <v>1517</v>
      </c>
      <c r="F478">
        <v>4</v>
      </c>
      <c r="G478">
        <v>366.33</v>
      </c>
      <c r="H478">
        <v>1465.32</v>
      </c>
    </row>
    <row r="479" spans="1:8">
      <c r="A479" s="4">
        <v>44940</v>
      </c>
      <c r="B479" t="s">
        <v>2042</v>
      </c>
      <c r="C479" t="s">
        <v>3055</v>
      </c>
      <c r="D479" t="s">
        <v>4246</v>
      </c>
      <c r="E479" t="s">
        <v>4235</v>
      </c>
      <c r="F479">
        <v>9</v>
      </c>
      <c r="G479">
        <v>3137.87</v>
      </c>
      <c r="H479">
        <v>28240.83</v>
      </c>
    </row>
    <row r="480" spans="1:8">
      <c r="A480" s="4">
        <v>45227</v>
      </c>
      <c r="B480" t="s">
        <v>2042</v>
      </c>
      <c r="C480" t="s">
        <v>3055</v>
      </c>
      <c r="D480" t="s">
        <v>4246</v>
      </c>
      <c r="E480" t="s">
        <v>1516</v>
      </c>
      <c r="F480">
        <v>12</v>
      </c>
      <c r="G480">
        <v>225.88</v>
      </c>
      <c r="H480">
        <v>2710.56</v>
      </c>
    </row>
    <row r="481" spans="1:8">
      <c r="A481" s="4">
        <v>45168</v>
      </c>
      <c r="B481" t="s">
        <v>2041</v>
      </c>
      <c r="C481" t="s">
        <v>3054</v>
      </c>
      <c r="D481" t="s">
        <v>4239</v>
      </c>
      <c r="E481" t="s">
        <v>4235</v>
      </c>
      <c r="F481">
        <v>11</v>
      </c>
      <c r="G481">
        <v>920.95</v>
      </c>
      <c r="H481">
        <v>10130.450000000001</v>
      </c>
    </row>
    <row r="482" spans="1:8">
      <c r="A482" s="4">
        <v>45058</v>
      </c>
      <c r="B482" t="s">
        <v>2042</v>
      </c>
      <c r="C482" t="s">
        <v>3055</v>
      </c>
      <c r="D482" t="s">
        <v>4247</v>
      </c>
      <c r="E482" t="s">
        <v>4235</v>
      </c>
      <c r="F482">
        <v>16</v>
      </c>
      <c r="G482">
        <v>2991.84</v>
      </c>
      <c r="H482">
        <v>47869.440000000002</v>
      </c>
    </row>
    <row r="483" spans="1:8">
      <c r="A483" s="4">
        <v>45141</v>
      </c>
      <c r="B483" t="s">
        <v>2042</v>
      </c>
      <c r="C483" t="s">
        <v>3055</v>
      </c>
      <c r="D483" t="s">
        <v>4237</v>
      </c>
      <c r="E483" t="s">
        <v>1518</v>
      </c>
      <c r="F483">
        <v>18</v>
      </c>
      <c r="G483">
        <v>3287.05</v>
      </c>
      <c r="H483">
        <v>59166.9</v>
      </c>
    </row>
    <row r="484" spans="1:8">
      <c r="A484" s="4">
        <v>45253</v>
      </c>
      <c r="B484" t="s">
        <v>2041</v>
      </c>
      <c r="C484" t="s">
        <v>3056</v>
      </c>
      <c r="D484" t="s">
        <v>4240</v>
      </c>
      <c r="E484" t="s">
        <v>4235</v>
      </c>
      <c r="F484">
        <v>12</v>
      </c>
      <c r="G484">
        <v>1748.6</v>
      </c>
      <c r="H484">
        <v>20983.200000000001</v>
      </c>
    </row>
    <row r="485" spans="1:8">
      <c r="A485" s="4">
        <v>45132</v>
      </c>
      <c r="B485" t="s">
        <v>2041</v>
      </c>
      <c r="C485" t="s">
        <v>3056</v>
      </c>
      <c r="D485" t="s">
        <v>4240</v>
      </c>
      <c r="E485" t="s">
        <v>1516</v>
      </c>
      <c r="F485">
        <v>10</v>
      </c>
      <c r="G485">
        <v>159.27000000000001</v>
      </c>
      <c r="H485">
        <v>1592.7</v>
      </c>
    </row>
    <row r="486" spans="1:8">
      <c r="A486" s="4">
        <v>45200</v>
      </c>
      <c r="B486" t="s">
        <v>2039</v>
      </c>
      <c r="C486" t="s">
        <v>3052</v>
      </c>
      <c r="D486" t="s">
        <v>4244</v>
      </c>
      <c r="E486" t="s">
        <v>1516</v>
      </c>
      <c r="F486">
        <v>20</v>
      </c>
      <c r="G486">
        <v>4712.75</v>
      </c>
      <c r="H486">
        <v>94255</v>
      </c>
    </row>
    <row r="487" spans="1:8">
      <c r="A487" s="4">
        <v>45132</v>
      </c>
      <c r="B487" t="s">
        <v>2041</v>
      </c>
      <c r="C487" t="s">
        <v>3054</v>
      </c>
      <c r="D487" t="s">
        <v>4234</v>
      </c>
      <c r="E487" t="s">
        <v>1518</v>
      </c>
      <c r="F487">
        <v>12</v>
      </c>
      <c r="G487">
        <v>2821.2</v>
      </c>
      <c r="H487">
        <v>33854.400000000001</v>
      </c>
    </row>
    <row r="488" spans="1:8">
      <c r="A488" s="4">
        <v>45114</v>
      </c>
      <c r="B488" t="s">
        <v>2041</v>
      </c>
      <c r="C488" t="s">
        <v>3054</v>
      </c>
      <c r="D488" t="s">
        <v>4239</v>
      </c>
      <c r="E488" t="s">
        <v>4235</v>
      </c>
      <c r="F488">
        <v>20</v>
      </c>
      <c r="G488">
        <v>3891.28</v>
      </c>
      <c r="H488">
        <v>77825.600000000006</v>
      </c>
    </row>
    <row r="489" spans="1:8">
      <c r="A489" s="4">
        <v>45080</v>
      </c>
      <c r="B489" t="s">
        <v>2039</v>
      </c>
      <c r="C489" t="s">
        <v>3053</v>
      </c>
      <c r="D489" t="s">
        <v>4238</v>
      </c>
      <c r="E489" t="s">
        <v>1516</v>
      </c>
      <c r="F489">
        <v>16</v>
      </c>
      <c r="G489">
        <v>3599.32</v>
      </c>
      <c r="H489">
        <v>57589.120000000003</v>
      </c>
    </row>
    <row r="490" spans="1:8">
      <c r="A490" s="4">
        <v>44968</v>
      </c>
      <c r="B490" t="s">
        <v>2039</v>
      </c>
      <c r="C490" t="s">
        <v>3052</v>
      </c>
      <c r="D490" t="s">
        <v>4242</v>
      </c>
      <c r="E490" t="s">
        <v>1518</v>
      </c>
      <c r="F490">
        <v>20</v>
      </c>
      <c r="G490">
        <v>633.87</v>
      </c>
      <c r="H490">
        <v>12677.4</v>
      </c>
    </row>
    <row r="491" spans="1:8">
      <c r="A491" s="4">
        <v>45257</v>
      </c>
      <c r="B491" t="s">
        <v>2039</v>
      </c>
      <c r="C491" t="s">
        <v>3052</v>
      </c>
      <c r="D491" t="s">
        <v>4242</v>
      </c>
      <c r="E491" t="s">
        <v>1514</v>
      </c>
      <c r="F491">
        <v>1</v>
      </c>
      <c r="G491">
        <v>983.24</v>
      </c>
      <c r="H491">
        <v>983.24</v>
      </c>
    </row>
    <row r="492" spans="1:8">
      <c r="A492" s="4">
        <v>45119</v>
      </c>
      <c r="B492" t="s">
        <v>2041</v>
      </c>
      <c r="C492" t="s">
        <v>3054</v>
      </c>
      <c r="D492" t="s">
        <v>4236</v>
      </c>
      <c r="E492" t="s">
        <v>1514</v>
      </c>
      <c r="F492">
        <v>9</v>
      </c>
      <c r="G492">
        <v>2427.88</v>
      </c>
      <c r="H492">
        <v>21850.92</v>
      </c>
    </row>
    <row r="493" spans="1:8">
      <c r="A493" s="4">
        <v>45253</v>
      </c>
      <c r="B493" t="s">
        <v>2041</v>
      </c>
      <c r="C493" t="s">
        <v>3056</v>
      </c>
      <c r="D493" t="s">
        <v>4240</v>
      </c>
      <c r="E493" t="s">
        <v>1516</v>
      </c>
      <c r="F493">
        <v>16</v>
      </c>
      <c r="G493">
        <v>2600.48</v>
      </c>
      <c r="H493">
        <v>41607.68</v>
      </c>
    </row>
    <row r="494" spans="1:8">
      <c r="A494" s="4">
        <v>45013</v>
      </c>
      <c r="B494" t="s">
        <v>2042</v>
      </c>
      <c r="C494" t="s">
        <v>3055</v>
      </c>
      <c r="D494" t="s">
        <v>4237</v>
      </c>
      <c r="E494" t="s">
        <v>1514</v>
      </c>
      <c r="F494">
        <v>1</v>
      </c>
      <c r="G494">
        <v>1967.8</v>
      </c>
      <c r="H494">
        <v>1967.8</v>
      </c>
    </row>
    <row r="495" spans="1:8">
      <c r="A495" s="4">
        <v>45141</v>
      </c>
      <c r="B495" t="s">
        <v>2039</v>
      </c>
      <c r="C495" t="s">
        <v>3053</v>
      </c>
      <c r="D495" t="s">
        <v>4232</v>
      </c>
      <c r="E495" t="s">
        <v>1517</v>
      </c>
      <c r="F495">
        <v>14</v>
      </c>
      <c r="G495">
        <v>2918.42</v>
      </c>
      <c r="H495">
        <v>40857.879999999997</v>
      </c>
    </row>
    <row r="496" spans="1:8">
      <c r="A496" s="4">
        <v>45267</v>
      </c>
      <c r="B496" t="s">
        <v>2042</v>
      </c>
      <c r="C496" t="s">
        <v>3055</v>
      </c>
      <c r="D496" t="s">
        <v>4247</v>
      </c>
      <c r="E496" t="s">
        <v>1517</v>
      </c>
      <c r="F496">
        <v>20</v>
      </c>
      <c r="G496">
        <v>4821.82</v>
      </c>
      <c r="H496">
        <v>96436.4</v>
      </c>
    </row>
    <row r="497" spans="1:8">
      <c r="A497" s="4">
        <v>45287</v>
      </c>
      <c r="B497" t="s">
        <v>2039</v>
      </c>
      <c r="C497" t="s">
        <v>3053</v>
      </c>
      <c r="D497" t="s">
        <v>4243</v>
      </c>
      <c r="E497" t="s">
        <v>1518</v>
      </c>
      <c r="F497">
        <v>11</v>
      </c>
      <c r="G497">
        <v>923.59</v>
      </c>
      <c r="H497">
        <v>10159.49</v>
      </c>
    </row>
    <row r="498" spans="1:8">
      <c r="A498" s="4">
        <v>45028</v>
      </c>
      <c r="B498" t="s">
        <v>2042</v>
      </c>
      <c r="C498" t="s">
        <v>3055</v>
      </c>
      <c r="D498" t="s">
        <v>4237</v>
      </c>
      <c r="E498" t="s">
        <v>1517</v>
      </c>
      <c r="F498">
        <v>1</v>
      </c>
      <c r="G498">
        <v>1410.8</v>
      </c>
      <c r="H498">
        <v>1410.8</v>
      </c>
    </row>
    <row r="499" spans="1:8">
      <c r="A499" s="4">
        <v>45003</v>
      </c>
      <c r="B499" t="s">
        <v>2041</v>
      </c>
      <c r="C499" t="s">
        <v>3054</v>
      </c>
      <c r="D499" t="s">
        <v>4236</v>
      </c>
      <c r="E499" t="s">
        <v>1516</v>
      </c>
      <c r="F499">
        <v>16</v>
      </c>
      <c r="G499">
        <v>874.99</v>
      </c>
      <c r="H499">
        <v>13999.84</v>
      </c>
    </row>
    <row r="500" spans="1:8">
      <c r="A500" s="4">
        <v>45172</v>
      </c>
      <c r="B500" t="s">
        <v>2042</v>
      </c>
      <c r="C500" t="s">
        <v>3055</v>
      </c>
      <c r="D500" t="s">
        <v>4247</v>
      </c>
      <c r="E500" t="s">
        <v>1514</v>
      </c>
      <c r="F500">
        <v>5</v>
      </c>
      <c r="G500">
        <v>4165.41</v>
      </c>
      <c r="H500">
        <v>20827.05</v>
      </c>
    </row>
    <row r="501" spans="1:8">
      <c r="A501" s="4">
        <v>44940</v>
      </c>
      <c r="B501" t="s">
        <v>2041</v>
      </c>
      <c r="C501" t="s">
        <v>3054</v>
      </c>
      <c r="D501" t="s">
        <v>4236</v>
      </c>
      <c r="E501" t="s">
        <v>1517</v>
      </c>
      <c r="F501">
        <v>2</v>
      </c>
      <c r="G501">
        <v>3072.48</v>
      </c>
      <c r="H501">
        <v>6144.96</v>
      </c>
    </row>
    <row r="502" spans="1:8">
      <c r="A502" s="4">
        <v>45199</v>
      </c>
      <c r="B502" t="s">
        <v>2039</v>
      </c>
      <c r="C502" t="s">
        <v>3052</v>
      </c>
      <c r="D502" t="s">
        <v>4244</v>
      </c>
      <c r="E502" t="s">
        <v>1516</v>
      </c>
      <c r="F502">
        <v>11</v>
      </c>
      <c r="G502">
        <v>793.45</v>
      </c>
      <c r="H502">
        <v>8727.9500000000007</v>
      </c>
    </row>
    <row r="503" spans="1:8">
      <c r="A503" s="4">
        <v>45124</v>
      </c>
      <c r="B503" t="s">
        <v>2042</v>
      </c>
      <c r="C503" t="s">
        <v>3055</v>
      </c>
      <c r="D503" t="s">
        <v>4246</v>
      </c>
      <c r="E503" t="s">
        <v>1518</v>
      </c>
      <c r="F503">
        <v>3</v>
      </c>
      <c r="G503">
        <v>2040.38</v>
      </c>
      <c r="H503">
        <v>6121.14</v>
      </c>
    </row>
    <row r="504" spans="1:8">
      <c r="A504" s="4">
        <v>44985</v>
      </c>
      <c r="B504" t="s">
        <v>2039</v>
      </c>
      <c r="C504" t="s">
        <v>3053</v>
      </c>
      <c r="D504" t="s">
        <v>4232</v>
      </c>
      <c r="E504" t="s">
        <v>4235</v>
      </c>
      <c r="F504">
        <v>4</v>
      </c>
      <c r="G504">
        <v>1080.1600000000001</v>
      </c>
      <c r="H504">
        <v>4320.6400000000003</v>
      </c>
    </row>
    <row r="505" spans="1:8">
      <c r="A505" s="4">
        <v>45129</v>
      </c>
      <c r="B505" t="s">
        <v>2039</v>
      </c>
      <c r="C505" t="s">
        <v>3053</v>
      </c>
      <c r="D505" t="s">
        <v>4232</v>
      </c>
      <c r="E505" t="s">
        <v>1516</v>
      </c>
      <c r="F505">
        <v>20</v>
      </c>
      <c r="G505">
        <v>2631.58</v>
      </c>
      <c r="H505">
        <v>52631.6</v>
      </c>
    </row>
    <row r="506" spans="1:8">
      <c r="A506" s="4">
        <v>44987</v>
      </c>
      <c r="B506" t="s">
        <v>2039</v>
      </c>
      <c r="C506" t="s">
        <v>3052</v>
      </c>
      <c r="D506" t="s">
        <v>4241</v>
      </c>
      <c r="E506" t="s">
        <v>1516</v>
      </c>
      <c r="F506">
        <v>18</v>
      </c>
      <c r="G506">
        <v>1164.29</v>
      </c>
      <c r="H506">
        <v>20957.22</v>
      </c>
    </row>
    <row r="507" spans="1:8">
      <c r="A507" s="4">
        <v>45257</v>
      </c>
      <c r="B507" t="s">
        <v>2039</v>
      </c>
      <c r="C507" t="s">
        <v>3053</v>
      </c>
      <c r="D507" t="s">
        <v>4243</v>
      </c>
      <c r="E507" t="s">
        <v>1518</v>
      </c>
      <c r="F507">
        <v>6</v>
      </c>
      <c r="G507">
        <v>177.34</v>
      </c>
      <c r="H507">
        <v>1064.04</v>
      </c>
    </row>
    <row r="508" spans="1:8">
      <c r="A508" s="4">
        <v>45279</v>
      </c>
      <c r="B508" t="s">
        <v>2039</v>
      </c>
      <c r="C508" t="s">
        <v>3053</v>
      </c>
      <c r="D508" t="s">
        <v>4232</v>
      </c>
      <c r="E508" t="s">
        <v>1516</v>
      </c>
      <c r="F508">
        <v>20</v>
      </c>
      <c r="G508">
        <v>1507.52</v>
      </c>
      <c r="H508">
        <v>30150.400000000001</v>
      </c>
    </row>
    <row r="509" spans="1:8">
      <c r="A509" s="4">
        <v>45073</v>
      </c>
      <c r="B509" t="s">
        <v>2039</v>
      </c>
      <c r="C509" t="s">
        <v>3053</v>
      </c>
      <c r="D509" t="s">
        <v>4243</v>
      </c>
      <c r="E509" t="s">
        <v>1518</v>
      </c>
      <c r="F509">
        <v>10</v>
      </c>
      <c r="G509">
        <v>938.57</v>
      </c>
      <c r="H509">
        <v>9385.7000000000007</v>
      </c>
    </row>
    <row r="510" spans="1:8">
      <c r="A510" s="4">
        <v>45043</v>
      </c>
      <c r="B510" t="s">
        <v>2041</v>
      </c>
      <c r="C510" t="s">
        <v>3056</v>
      </c>
      <c r="D510" t="s">
        <v>4233</v>
      </c>
      <c r="E510" t="s">
        <v>1518</v>
      </c>
      <c r="F510">
        <v>18</v>
      </c>
      <c r="G510">
        <v>1156.17</v>
      </c>
      <c r="H510">
        <v>20811.060000000001</v>
      </c>
    </row>
    <row r="511" spans="1:8">
      <c r="A511" s="4">
        <v>45225</v>
      </c>
      <c r="B511" t="s">
        <v>2039</v>
      </c>
      <c r="C511" t="s">
        <v>3053</v>
      </c>
      <c r="D511" t="s">
        <v>4232</v>
      </c>
      <c r="E511" t="s">
        <v>1518</v>
      </c>
      <c r="F511">
        <v>4</v>
      </c>
      <c r="G511">
        <v>4386.54</v>
      </c>
      <c r="H511">
        <v>17546.16</v>
      </c>
    </row>
    <row r="512" spans="1:8">
      <c r="A512" s="4">
        <v>45245</v>
      </c>
      <c r="B512" t="s">
        <v>2042</v>
      </c>
      <c r="C512" t="s">
        <v>3055</v>
      </c>
      <c r="D512" t="s">
        <v>4246</v>
      </c>
      <c r="E512" t="s">
        <v>1516</v>
      </c>
      <c r="F512">
        <v>6</v>
      </c>
      <c r="G512">
        <v>3175.44</v>
      </c>
      <c r="H512">
        <v>19052.64</v>
      </c>
    </row>
    <row r="513" spans="1:8">
      <c r="A513" s="4">
        <v>45044</v>
      </c>
      <c r="B513" t="s">
        <v>2039</v>
      </c>
      <c r="C513" t="s">
        <v>3053</v>
      </c>
      <c r="D513" t="s">
        <v>4238</v>
      </c>
      <c r="E513" t="s">
        <v>4235</v>
      </c>
      <c r="F513">
        <v>12</v>
      </c>
      <c r="G513">
        <v>992.16</v>
      </c>
      <c r="H513">
        <v>11905.92</v>
      </c>
    </row>
    <row r="514" spans="1:8">
      <c r="A514" s="4">
        <v>45209</v>
      </c>
      <c r="B514" t="s">
        <v>2039</v>
      </c>
      <c r="C514" t="s">
        <v>3053</v>
      </c>
      <c r="D514" t="s">
        <v>4238</v>
      </c>
      <c r="E514" t="s">
        <v>1516</v>
      </c>
      <c r="F514">
        <v>15</v>
      </c>
      <c r="G514">
        <v>2148.0100000000002</v>
      </c>
      <c r="H514">
        <v>32220.15</v>
      </c>
    </row>
    <row r="515" spans="1:8">
      <c r="A515" s="4">
        <v>44936</v>
      </c>
      <c r="B515" t="s">
        <v>2041</v>
      </c>
      <c r="C515" t="s">
        <v>3054</v>
      </c>
      <c r="D515" t="s">
        <v>4236</v>
      </c>
      <c r="E515" t="s">
        <v>1514</v>
      </c>
      <c r="F515">
        <v>11</v>
      </c>
      <c r="G515">
        <v>2491.8000000000002</v>
      </c>
      <c r="H515">
        <v>27409.8</v>
      </c>
    </row>
    <row r="516" spans="1:8">
      <c r="A516" s="4">
        <v>44940</v>
      </c>
      <c r="B516" t="s">
        <v>2041</v>
      </c>
      <c r="C516" t="s">
        <v>3054</v>
      </c>
      <c r="D516" t="s">
        <v>4234</v>
      </c>
      <c r="E516" t="s">
        <v>1514</v>
      </c>
      <c r="F516">
        <v>14</v>
      </c>
      <c r="G516">
        <v>1293.27</v>
      </c>
      <c r="H516">
        <v>18105.78</v>
      </c>
    </row>
    <row r="517" spans="1:8">
      <c r="A517" s="4">
        <v>44958</v>
      </c>
      <c r="B517" t="s">
        <v>2039</v>
      </c>
      <c r="C517" t="s">
        <v>3052</v>
      </c>
      <c r="D517" t="s">
        <v>4241</v>
      </c>
      <c r="E517" t="s">
        <v>1517</v>
      </c>
      <c r="F517">
        <v>17</v>
      </c>
      <c r="G517">
        <v>1356.25</v>
      </c>
      <c r="H517">
        <v>23056.25</v>
      </c>
    </row>
    <row r="518" spans="1:8">
      <c r="A518" s="4">
        <v>44984</v>
      </c>
      <c r="B518" t="s">
        <v>2039</v>
      </c>
      <c r="C518" t="s">
        <v>3053</v>
      </c>
      <c r="D518" t="s">
        <v>4238</v>
      </c>
      <c r="E518" t="s">
        <v>1518</v>
      </c>
      <c r="F518">
        <v>2</v>
      </c>
      <c r="G518">
        <v>2875.84</v>
      </c>
      <c r="H518">
        <v>5751.68</v>
      </c>
    </row>
    <row r="519" spans="1:8">
      <c r="A519" s="4">
        <v>45054</v>
      </c>
      <c r="B519" t="s">
        <v>2039</v>
      </c>
      <c r="C519" t="s">
        <v>3052</v>
      </c>
      <c r="D519" t="s">
        <v>4241</v>
      </c>
      <c r="E519" t="s">
        <v>1514</v>
      </c>
      <c r="F519">
        <v>3</v>
      </c>
      <c r="G519">
        <v>3861.09</v>
      </c>
      <c r="H519">
        <v>11583.27</v>
      </c>
    </row>
    <row r="520" spans="1:8">
      <c r="A520" s="4">
        <v>45207</v>
      </c>
      <c r="B520" t="s">
        <v>2039</v>
      </c>
      <c r="C520" t="s">
        <v>3053</v>
      </c>
      <c r="D520" t="s">
        <v>4243</v>
      </c>
      <c r="E520" t="s">
        <v>1516</v>
      </c>
      <c r="F520">
        <v>19</v>
      </c>
      <c r="G520">
        <v>182.01</v>
      </c>
      <c r="H520">
        <v>3458.19</v>
      </c>
    </row>
    <row r="521" spans="1:8">
      <c r="A521" s="4">
        <v>44932</v>
      </c>
      <c r="B521" t="s">
        <v>2041</v>
      </c>
      <c r="C521" t="s">
        <v>3054</v>
      </c>
      <c r="D521" t="s">
        <v>4234</v>
      </c>
      <c r="E521" t="s">
        <v>1518</v>
      </c>
      <c r="F521">
        <v>2</v>
      </c>
      <c r="G521">
        <v>1582.65</v>
      </c>
      <c r="H521">
        <v>3165.3</v>
      </c>
    </row>
    <row r="522" spans="1:8">
      <c r="A522" s="4">
        <v>45282</v>
      </c>
      <c r="B522" t="s">
        <v>2042</v>
      </c>
      <c r="C522" t="s">
        <v>3055</v>
      </c>
      <c r="D522" t="s">
        <v>4237</v>
      </c>
      <c r="E522" t="s">
        <v>1516</v>
      </c>
      <c r="F522">
        <v>12</v>
      </c>
      <c r="G522">
        <v>538.91</v>
      </c>
      <c r="H522">
        <v>6466.92</v>
      </c>
    </row>
    <row r="523" spans="1:8">
      <c r="A523" s="4">
        <v>45040</v>
      </c>
      <c r="B523" t="s">
        <v>2039</v>
      </c>
      <c r="C523" t="s">
        <v>3053</v>
      </c>
      <c r="D523" t="s">
        <v>4238</v>
      </c>
      <c r="E523" t="s">
        <v>1514</v>
      </c>
      <c r="F523">
        <v>19</v>
      </c>
      <c r="G523">
        <v>4943.6899999999996</v>
      </c>
      <c r="H523">
        <v>93930.11</v>
      </c>
    </row>
    <row r="524" spans="1:8">
      <c r="A524" s="4">
        <v>45076</v>
      </c>
      <c r="B524" t="s">
        <v>2041</v>
      </c>
      <c r="C524" t="s">
        <v>3054</v>
      </c>
      <c r="D524" t="s">
        <v>4239</v>
      </c>
      <c r="E524" t="s">
        <v>1518</v>
      </c>
      <c r="F524">
        <v>1</v>
      </c>
      <c r="G524">
        <v>2664.84</v>
      </c>
      <c r="H524">
        <v>2664.84</v>
      </c>
    </row>
    <row r="525" spans="1:8">
      <c r="A525" s="4">
        <v>45074</v>
      </c>
      <c r="B525" t="s">
        <v>2039</v>
      </c>
      <c r="C525" t="s">
        <v>3052</v>
      </c>
      <c r="D525" t="s">
        <v>4241</v>
      </c>
      <c r="E525" t="s">
        <v>4235</v>
      </c>
      <c r="F525">
        <v>5</v>
      </c>
      <c r="G525">
        <v>877.62</v>
      </c>
      <c r="H525">
        <v>4388.1000000000004</v>
      </c>
    </row>
    <row r="526" spans="1:8">
      <c r="A526" s="4">
        <v>45059</v>
      </c>
      <c r="B526" t="s">
        <v>2039</v>
      </c>
      <c r="C526" t="s">
        <v>3052</v>
      </c>
      <c r="D526" t="s">
        <v>4242</v>
      </c>
      <c r="E526" t="s">
        <v>1516</v>
      </c>
      <c r="F526">
        <v>3</v>
      </c>
      <c r="G526">
        <v>4059.76</v>
      </c>
      <c r="H526">
        <v>12179.28</v>
      </c>
    </row>
    <row r="527" spans="1:8">
      <c r="A527" s="4">
        <v>45200</v>
      </c>
      <c r="B527" t="s">
        <v>2039</v>
      </c>
      <c r="C527" t="s">
        <v>3053</v>
      </c>
      <c r="D527" t="s">
        <v>4238</v>
      </c>
      <c r="E527" t="s">
        <v>1517</v>
      </c>
      <c r="F527">
        <v>16</v>
      </c>
      <c r="G527">
        <v>3988.32</v>
      </c>
      <c r="H527">
        <v>63813.120000000003</v>
      </c>
    </row>
    <row r="528" spans="1:8">
      <c r="A528" s="4">
        <v>45241</v>
      </c>
      <c r="B528" t="s">
        <v>2039</v>
      </c>
      <c r="C528" t="s">
        <v>3052</v>
      </c>
      <c r="D528" t="s">
        <v>4244</v>
      </c>
      <c r="E528" t="s">
        <v>1517</v>
      </c>
      <c r="F528">
        <v>16</v>
      </c>
      <c r="G528">
        <v>1023.78</v>
      </c>
      <c r="H528">
        <v>16380.48</v>
      </c>
    </row>
    <row r="529" spans="1:8">
      <c r="A529" s="4">
        <v>44930</v>
      </c>
      <c r="B529" t="s">
        <v>2039</v>
      </c>
      <c r="C529" t="s">
        <v>3052</v>
      </c>
      <c r="D529" t="s">
        <v>4244</v>
      </c>
      <c r="E529" t="s">
        <v>1514</v>
      </c>
      <c r="F529">
        <v>4</v>
      </c>
      <c r="G529">
        <v>1027.32</v>
      </c>
      <c r="H529">
        <v>4109.28</v>
      </c>
    </row>
    <row r="530" spans="1:8">
      <c r="A530" s="4">
        <v>45194</v>
      </c>
      <c r="B530" t="s">
        <v>2039</v>
      </c>
      <c r="C530" t="s">
        <v>3053</v>
      </c>
      <c r="D530" t="s">
        <v>4238</v>
      </c>
      <c r="E530" t="s">
        <v>1516</v>
      </c>
      <c r="F530">
        <v>7</v>
      </c>
      <c r="G530">
        <v>392.9</v>
      </c>
      <c r="H530">
        <v>2750.3</v>
      </c>
    </row>
    <row r="531" spans="1:8">
      <c r="A531" s="4">
        <v>45040</v>
      </c>
      <c r="B531" t="s">
        <v>2041</v>
      </c>
      <c r="C531" t="s">
        <v>3056</v>
      </c>
      <c r="D531" t="s">
        <v>4233</v>
      </c>
      <c r="E531" t="s">
        <v>1516</v>
      </c>
      <c r="F531">
        <v>7</v>
      </c>
      <c r="G531">
        <v>1590.73</v>
      </c>
      <c r="H531">
        <v>11135.11</v>
      </c>
    </row>
    <row r="532" spans="1:8">
      <c r="A532" s="4">
        <v>45257</v>
      </c>
      <c r="B532" t="s">
        <v>2041</v>
      </c>
      <c r="C532" t="s">
        <v>3056</v>
      </c>
      <c r="D532" t="s">
        <v>4233</v>
      </c>
      <c r="E532" t="s">
        <v>1516</v>
      </c>
      <c r="F532">
        <v>8</v>
      </c>
      <c r="G532">
        <v>3120.6</v>
      </c>
      <c r="H532">
        <v>24964.799999999999</v>
      </c>
    </row>
    <row r="533" spans="1:8">
      <c r="A533" s="4">
        <v>45257</v>
      </c>
      <c r="B533" t="s">
        <v>2041</v>
      </c>
      <c r="C533" t="s">
        <v>3056</v>
      </c>
      <c r="D533" t="s">
        <v>4233</v>
      </c>
      <c r="E533" t="s">
        <v>1518</v>
      </c>
      <c r="F533">
        <v>7</v>
      </c>
      <c r="G533">
        <v>633.15</v>
      </c>
      <c r="H533">
        <v>4432.05</v>
      </c>
    </row>
    <row r="534" spans="1:8">
      <c r="A534" s="4">
        <v>45226</v>
      </c>
      <c r="B534" t="s">
        <v>2041</v>
      </c>
      <c r="C534" t="s">
        <v>3054</v>
      </c>
      <c r="D534" t="s">
        <v>4239</v>
      </c>
      <c r="E534" t="s">
        <v>1516</v>
      </c>
      <c r="F534">
        <v>1</v>
      </c>
      <c r="G534">
        <v>4443.22</v>
      </c>
      <c r="H534">
        <v>4443.22</v>
      </c>
    </row>
    <row r="535" spans="1:8">
      <c r="A535" s="4">
        <v>45058</v>
      </c>
      <c r="B535" t="s">
        <v>2042</v>
      </c>
      <c r="C535" t="s">
        <v>3055</v>
      </c>
      <c r="D535" t="s">
        <v>4246</v>
      </c>
      <c r="E535" t="s">
        <v>1516</v>
      </c>
      <c r="F535">
        <v>16</v>
      </c>
      <c r="G535">
        <v>199.87</v>
      </c>
      <c r="H535">
        <v>3197.92</v>
      </c>
    </row>
    <row r="536" spans="1:8">
      <c r="A536" s="4">
        <v>45022</v>
      </c>
      <c r="B536" t="s">
        <v>2039</v>
      </c>
      <c r="C536" t="s">
        <v>3052</v>
      </c>
      <c r="D536" t="s">
        <v>4244</v>
      </c>
      <c r="E536" t="s">
        <v>4235</v>
      </c>
      <c r="F536">
        <v>3</v>
      </c>
      <c r="G536">
        <v>1129.83</v>
      </c>
      <c r="H536">
        <v>3389.49</v>
      </c>
    </row>
    <row r="537" spans="1:8">
      <c r="A537" s="4">
        <v>45055</v>
      </c>
      <c r="B537" t="s">
        <v>2041</v>
      </c>
      <c r="C537" t="s">
        <v>3056</v>
      </c>
      <c r="D537" t="s">
        <v>4245</v>
      </c>
      <c r="E537" t="s">
        <v>1516</v>
      </c>
      <c r="F537">
        <v>16</v>
      </c>
      <c r="G537">
        <v>502.59</v>
      </c>
      <c r="H537">
        <v>8041.44</v>
      </c>
    </row>
    <row r="538" spans="1:8">
      <c r="A538" s="4">
        <v>45158</v>
      </c>
      <c r="B538" t="s">
        <v>2039</v>
      </c>
      <c r="C538" t="s">
        <v>3052</v>
      </c>
      <c r="D538" t="s">
        <v>4244</v>
      </c>
      <c r="E538" t="s">
        <v>4235</v>
      </c>
      <c r="F538">
        <v>17</v>
      </c>
      <c r="G538">
        <v>1217.48</v>
      </c>
      <c r="H538">
        <v>20697.16</v>
      </c>
    </row>
    <row r="539" spans="1:8">
      <c r="A539" s="4">
        <v>44932</v>
      </c>
      <c r="B539" t="s">
        <v>2042</v>
      </c>
      <c r="C539" t="s">
        <v>3055</v>
      </c>
      <c r="D539" t="s">
        <v>4247</v>
      </c>
      <c r="E539" t="s">
        <v>1518</v>
      </c>
      <c r="F539">
        <v>6</v>
      </c>
      <c r="G539">
        <v>4673.01</v>
      </c>
      <c r="H539">
        <v>28038.06</v>
      </c>
    </row>
    <row r="540" spans="1:8">
      <c r="A540" s="4">
        <v>45006</v>
      </c>
      <c r="B540" t="s">
        <v>2039</v>
      </c>
      <c r="C540" t="s">
        <v>3053</v>
      </c>
      <c r="D540" t="s">
        <v>4243</v>
      </c>
      <c r="E540" t="s">
        <v>1518</v>
      </c>
      <c r="F540">
        <v>19</v>
      </c>
      <c r="G540">
        <v>4229.42</v>
      </c>
      <c r="H540">
        <v>80358.98</v>
      </c>
    </row>
    <row r="541" spans="1:8">
      <c r="A541" s="4">
        <v>45163</v>
      </c>
      <c r="B541" t="s">
        <v>2039</v>
      </c>
      <c r="C541" t="s">
        <v>3053</v>
      </c>
      <c r="D541" t="s">
        <v>4232</v>
      </c>
      <c r="E541" t="s">
        <v>1518</v>
      </c>
      <c r="F541">
        <v>16</v>
      </c>
      <c r="G541">
        <v>3580.79</v>
      </c>
      <c r="H541">
        <v>57292.639999999999</v>
      </c>
    </row>
    <row r="542" spans="1:8">
      <c r="A542" s="4">
        <v>45037</v>
      </c>
      <c r="B542" t="s">
        <v>2042</v>
      </c>
      <c r="C542" t="s">
        <v>3055</v>
      </c>
      <c r="D542" t="s">
        <v>4247</v>
      </c>
      <c r="E542" t="s">
        <v>1516</v>
      </c>
      <c r="F542">
        <v>5</v>
      </c>
      <c r="G542">
        <v>3181.48</v>
      </c>
      <c r="H542">
        <v>15907.4</v>
      </c>
    </row>
    <row r="543" spans="1:8">
      <c r="A543" s="4">
        <v>45076</v>
      </c>
      <c r="B543" t="s">
        <v>2041</v>
      </c>
      <c r="C543" t="s">
        <v>3056</v>
      </c>
      <c r="D543" t="s">
        <v>4233</v>
      </c>
      <c r="E543" t="s">
        <v>1517</v>
      </c>
      <c r="F543">
        <v>8</v>
      </c>
      <c r="G543">
        <v>659.36</v>
      </c>
      <c r="H543">
        <v>5274.88</v>
      </c>
    </row>
    <row r="544" spans="1:8">
      <c r="A544" s="4">
        <v>45110</v>
      </c>
      <c r="B544" t="s">
        <v>2042</v>
      </c>
      <c r="C544" t="s">
        <v>3055</v>
      </c>
      <c r="D544" t="s">
        <v>4237</v>
      </c>
      <c r="E544" t="s">
        <v>1516</v>
      </c>
      <c r="F544">
        <v>17</v>
      </c>
      <c r="G544">
        <v>2045.39</v>
      </c>
      <c r="H544">
        <v>34771.629999999997</v>
      </c>
    </row>
    <row r="545" spans="1:8">
      <c r="A545" s="4">
        <v>45159</v>
      </c>
      <c r="B545" t="s">
        <v>2041</v>
      </c>
      <c r="C545" t="s">
        <v>3054</v>
      </c>
      <c r="D545" t="s">
        <v>4234</v>
      </c>
      <c r="E545" t="s">
        <v>4235</v>
      </c>
      <c r="F545">
        <v>7</v>
      </c>
      <c r="G545">
        <v>711.35</v>
      </c>
      <c r="H545">
        <v>4979.45</v>
      </c>
    </row>
    <row r="546" spans="1:8">
      <c r="A546" s="4">
        <v>44930</v>
      </c>
      <c r="B546" t="s">
        <v>2041</v>
      </c>
      <c r="C546" t="s">
        <v>3054</v>
      </c>
      <c r="D546" t="s">
        <v>4236</v>
      </c>
      <c r="E546" t="s">
        <v>1514</v>
      </c>
      <c r="F546">
        <v>13</v>
      </c>
      <c r="G546">
        <v>2913.56</v>
      </c>
      <c r="H546">
        <v>37876.28</v>
      </c>
    </row>
    <row r="547" spans="1:8">
      <c r="A547" s="4">
        <v>45016</v>
      </c>
      <c r="B547" t="s">
        <v>2041</v>
      </c>
      <c r="C547" t="s">
        <v>3054</v>
      </c>
      <c r="D547" t="s">
        <v>4236</v>
      </c>
      <c r="E547" t="s">
        <v>1517</v>
      </c>
      <c r="F547">
        <v>4</v>
      </c>
      <c r="G547">
        <v>2701.93</v>
      </c>
      <c r="H547">
        <v>10807.72</v>
      </c>
    </row>
    <row r="548" spans="1:8">
      <c r="A548" s="4">
        <v>45201</v>
      </c>
      <c r="B548" t="s">
        <v>2042</v>
      </c>
      <c r="C548" t="s">
        <v>3055</v>
      </c>
      <c r="D548" t="s">
        <v>4247</v>
      </c>
      <c r="E548" t="s">
        <v>1518</v>
      </c>
      <c r="F548">
        <v>11</v>
      </c>
      <c r="G548">
        <v>124.03</v>
      </c>
      <c r="H548">
        <v>1364.33</v>
      </c>
    </row>
    <row r="549" spans="1:8">
      <c r="A549" s="4">
        <v>45113</v>
      </c>
      <c r="B549" t="s">
        <v>2039</v>
      </c>
      <c r="C549" t="s">
        <v>3053</v>
      </c>
      <c r="D549" t="s">
        <v>4238</v>
      </c>
      <c r="E549" t="s">
        <v>1514</v>
      </c>
      <c r="F549">
        <v>15</v>
      </c>
      <c r="G549">
        <v>2551.6</v>
      </c>
      <c r="H549">
        <v>38274</v>
      </c>
    </row>
    <row r="550" spans="1:8">
      <c r="A550" s="4">
        <v>44949</v>
      </c>
      <c r="B550" t="s">
        <v>2039</v>
      </c>
      <c r="C550" t="s">
        <v>3053</v>
      </c>
      <c r="D550" t="s">
        <v>4232</v>
      </c>
      <c r="E550" t="s">
        <v>1517</v>
      </c>
      <c r="F550">
        <v>8</v>
      </c>
      <c r="G550">
        <v>1412.48</v>
      </c>
      <c r="H550">
        <v>11299.84</v>
      </c>
    </row>
    <row r="551" spans="1:8">
      <c r="A551" s="4">
        <v>45056</v>
      </c>
      <c r="B551" t="s">
        <v>2039</v>
      </c>
      <c r="C551" t="s">
        <v>3053</v>
      </c>
      <c r="D551" t="s">
        <v>4232</v>
      </c>
      <c r="E551" t="s">
        <v>1516</v>
      </c>
      <c r="F551">
        <v>18</v>
      </c>
      <c r="G551">
        <v>2074.52</v>
      </c>
      <c r="H551">
        <v>37341.360000000001</v>
      </c>
    </row>
    <row r="552" spans="1:8">
      <c r="A552" s="4">
        <v>44985</v>
      </c>
      <c r="B552" t="s">
        <v>2041</v>
      </c>
      <c r="C552" t="s">
        <v>3054</v>
      </c>
      <c r="D552" t="s">
        <v>4239</v>
      </c>
      <c r="E552" t="s">
        <v>1518</v>
      </c>
      <c r="F552">
        <v>14</v>
      </c>
      <c r="G552">
        <v>4009.33</v>
      </c>
      <c r="H552">
        <v>56130.62</v>
      </c>
    </row>
    <row r="553" spans="1:8">
      <c r="A553" s="4">
        <v>45206</v>
      </c>
      <c r="B553" t="s">
        <v>2039</v>
      </c>
      <c r="C553" t="s">
        <v>3052</v>
      </c>
      <c r="D553" t="s">
        <v>4241</v>
      </c>
      <c r="E553" t="s">
        <v>1516</v>
      </c>
      <c r="F553">
        <v>2</v>
      </c>
      <c r="G553">
        <v>4664.91</v>
      </c>
      <c r="H553">
        <v>9329.82</v>
      </c>
    </row>
    <row r="554" spans="1:8">
      <c r="A554" s="4">
        <v>44992</v>
      </c>
      <c r="B554" t="s">
        <v>2039</v>
      </c>
      <c r="C554" t="s">
        <v>3053</v>
      </c>
      <c r="D554" t="s">
        <v>4243</v>
      </c>
      <c r="E554" t="s">
        <v>1516</v>
      </c>
      <c r="F554">
        <v>17</v>
      </c>
      <c r="G554">
        <v>1759.91</v>
      </c>
      <c r="H554">
        <v>29918.47</v>
      </c>
    </row>
    <row r="555" spans="1:8">
      <c r="A555" s="4">
        <v>45044</v>
      </c>
      <c r="B555" t="s">
        <v>2041</v>
      </c>
      <c r="C555" t="s">
        <v>3056</v>
      </c>
      <c r="D555" t="s">
        <v>4233</v>
      </c>
      <c r="E555" t="s">
        <v>4235</v>
      </c>
      <c r="F555">
        <v>9</v>
      </c>
      <c r="G555">
        <v>4485.21</v>
      </c>
      <c r="H555">
        <v>40366.89</v>
      </c>
    </row>
    <row r="556" spans="1:8">
      <c r="A556" s="4">
        <v>45164</v>
      </c>
      <c r="B556" t="s">
        <v>2039</v>
      </c>
      <c r="C556" t="s">
        <v>3053</v>
      </c>
      <c r="D556" t="s">
        <v>4232</v>
      </c>
      <c r="E556" t="s">
        <v>1514</v>
      </c>
      <c r="F556">
        <v>4</v>
      </c>
      <c r="G556">
        <v>1788.95</v>
      </c>
      <c r="H556">
        <v>7155.8</v>
      </c>
    </row>
    <row r="557" spans="1:8">
      <c r="A557" s="4">
        <v>45177</v>
      </c>
      <c r="B557" t="s">
        <v>2039</v>
      </c>
      <c r="C557" t="s">
        <v>3052</v>
      </c>
      <c r="D557" t="s">
        <v>4244</v>
      </c>
      <c r="E557" t="s">
        <v>1518</v>
      </c>
      <c r="F557">
        <v>15</v>
      </c>
      <c r="G557">
        <v>916.75</v>
      </c>
      <c r="H557">
        <v>13751.25</v>
      </c>
    </row>
    <row r="558" spans="1:8">
      <c r="A558" s="4">
        <v>45043</v>
      </c>
      <c r="B558" t="s">
        <v>2042</v>
      </c>
      <c r="C558" t="s">
        <v>3055</v>
      </c>
      <c r="D558" t="s">
        <v>4246</v>
      </c>
      <c r="E558" t="s">
        <v>1518</v>
      </c>
      <c r="F558">
        <v>13</v>
      </c>
      <c r="G558">
        <v>2327.81</v>
      </c>
      <c r="H558">
        <v>30261.53</v>
      </c>
    </row>
    <row r="559" spans="1:8">
      <c r="A559" s="4">
        <v>44968</v>
      </c>
      <c r="B559" t="s">
        <v>2039</v>
      </c>
      <c r="C559" t="s">
        <v>3053</v>
      </c>
      <c r="D559" t="s">
        <v>4232</v>
      </c>
      <c r="E559" t="s">
        <v>1514</v>
      </c>
      <c r="F559">
        <v>16</v>
      </c>
      <c r="G559">
        <v>2954.32</v>
      </c>
      <c r="H559">
        <v>47269.120000000003</v>
      </c>
    </row>
    <row r="560" spans="1:8">
      <c r="A560" s="4">
        <v>45041</v>
      </c>
      <c r="B560" t="s">
        <v>2041</v>
      </c>
      <c r="C560" t="s">
        <v>3054</v>
      </c>
      <c r="D560" t="s">
        <v>4239</v>
      </c>
      <c r="E560" t="s">
        <v>1518</v>
      </c>
      <c r="F560">
        <v>14</v>
      </c>
      <c r="G560">
        <v>4935.34</v>
      </c>
      <c r="H560">
        <v>69094.759999999995</v>
      </c>
    </row>
    <row r="561" spans="1:8">
      <c r="A561" s="4">
        <v>45063</v>
      </c>
      <c r="B561" t="s">
        <v>2041</v>
      </c>
      <c r="C561" t="s">
        <v>3056</v>
      </c>
      <c r="D561" t="s">
        <v>4245</v>
      </c>
      <c r="E561" t="s">
        <v>1518</v>
      </c>
      <c r="F561">
        <v>2</v>
      </c>
      <c r="G561">
        <v>1063.3499999999999</v>
      </c>
      <c r="H561">
        <v>2126.6999999999998</v>
      </c>
    </row>
    <row r="562" spans="1:8">
      <c r="A562" s="4">
        <v>45098</v>
      </c>
      <c r="B562" t="s">
        <v>2039</v>
      </c>
      <c r="C562" t="s">
        <v>3053</v>
      </c>
      <c r="D562" t="s">
        <v>4243</v>
      </c>
      <c r="E562" t="s">
        <v>1514</v>
      </c>
      <c r="F562">
        <v>7</v>
      </c>
      <c r="G562">
        <v>859.87</v>
      </c>
      <c r="H562">
        <v>6019.09</v>
      </c>
    </row>
    <row r="563" spans="1:8">
      <c r="A563" s="4">
        <v>45074</v>
      </c>
      <c r="B563" t="s">
        <v>2041</v>
      </c>
      <c r="C563" t="s">
        <v>3054</v>
      </c>
      <c r="D563" t="s">
        <v>4234</v>
      </c>
      <c r="E563" t="s">
        <v>4235</v>
      </c>
      <c r="F563">
        <v>10</v>
      </c>
      <c r="G563">
        <v>4413.5</v>
      </c>
      <c r="H563">
        <v>44135</v>
      </c>
    </row>
    <row r="564" spans="1:8">
      <c r="A564" s="4">
        <v>45058</v>
      </c>
      <c r="B564" t="s">
        <v>2039</v>
      </c>
      <c r="C564" t="s">
        <v>3052</v>
      </c>
      <c r="D564" t="s">
        <v>4242</v>
      </c>
      <c r="E564" t="s">
        <v>4235</v>
      </c>
      <c r="F564">
        <v>12</v>
      </c>
      <c r="G564">
        <v>2438.6799999999998</v>
      </c>
      <c r="H564">
        <v>29264.16</v>
      </c>
    </row>
    <row r="565" spans="1:8">
      <c r="A565" s="4">
        <v>45219</v>
      </c>
      <c r="B565" t="s">
        <v>2042</v>
      </c>
      <c r="C565" t="s">
        <v>3055</v>
      </c>
      <c r="D565" t="s">
        <v>4247</v>
      </c>
      <c r="E565" t="s">
        <v>1518</v>
      </c>
      <c r="F565">
        <v>5</v>
      </c>
      <c r="G565">
        <v>214.25</v>
      </c>
      <c r="H565">
        <v>1071.25</v>
      </c>
    </row>
    <row r="566" spans="1:8">
      <c r="A566" s="4">
        <v>45210</v>
      </c>
      <c r="B566" t="s">
        <v>2041</v>
      </c>
      <c r="C566" t="s">
        <v>3056</v>
      </c>
      <c r="D566" t="s">
        <v>4245</v>
      </c>
      <c r="E566" t="s">
        <v>1517</v>
      </c>
      <c r="F566">
        <v>9</v>
      </c>
      <c r="G566">
        <v>3193.9</v>
      </c>
      <c r="H566">
        <v>28745.1</v>
      </c>
    </row>
    <row r="567" spans="1:8">
      <c r="A567" s="4">
        <v>45249</v>
      </c>
      <c r="B567" t="s">
        <v>2039</v>
      </c>
      <c r="C567" t="s">
        <v>3053</v>
      </c>
      <c r="D567" t="s">
        <v>4232</v>
      </c>
      <c r="E567" t="s">
        <v>1517</v>
      </c>
      <c r="F567">
        <v>15</v>
      </c>
      <c r="G567">
        <v>4785.6099999999997</v>
      </c>
      <c r="H567">
        <v>71784.149999999994</v>
      </c>
    </row>
    <row r="568" spans="1:8">
      <c r="A568" s="4">
        <v>45117</v>
      </c>
      <c r="B568" t="s">
        <v>2042</v>
      </c>
      <c r="C568" t="s">
        <v>3055</v>
      </c>
      <c r="D568" t="s">
        <v>4237</v>
      </c>
      <c r="E568" t="s">
        <v>1514</v>
      </c>
      <c r="F568">
        <v>8</v>
      </c>
      <c r="G568">
        <v>2606.36</v>
      </c>
      <c r="H568">
        <v>20850.88</v>
      </c>
    </row>
    <row r="569" spans="1:8">
      <c r="A569" s="4">
        <v>45186</v>
      </c>
      <c r="B569" t="s">
        <v>2042</v>
      </c>
      <c r="C569" t="s">
        <v>3055</v>
      </c>
      <c r="D569" t="s">
        <v>4247</v>
      </c>
      <c r="E569" t="s">
        <v>1516</v>
      </c>
      <c r="F569">
        <v>18</v>
      </c>
      <c r="G569">
        <v>1986.52</v>
      </c>
      <c r="H569">
        <v>35757.360000000001</v>
      </c>
    </row>
    <row r="570" spans="1:8">
      <c r="A570" s="4">
        <v>44980</v>
      </c>
      <c r="B570" t="s">
        <v>2039</v>
      </c>
      <c r="C570" t="s">
        <v>3053</v>
      </c>
      <c r="D570" t="s">
        <v>4238</v>
      </c>
      <c r="E570" t="s">
        <v>1517</v>
      </c>
      <c r="F570">
        <v>4</v>
      </c>
      <c r="G570">
        <v>4245.67</v>
      </c>
      <c r="H570">
        <v>16982.68</v>
      </c>
    </row>
    <row r="571" spans="1:8">
      <c r="A571" s="4">
        <v>45106</v>
      </c>
      <c r="B571" t="s">
        <v>2039</v>
      </c>
      <c r="C571" t="s">
        <v>3052</v>
      </c>
      <c r="D571" t="s">
        <v>4241</v>
      </c>
      <c r="E571" t="s">
        <v>4235</v>
      </c>
      <c r="F571">
        <v>14</v>
      </c>
      <c r="G571">
        <v>283.7</v>
      </c>
      <c r="H571">
        <v>3971.8</v>
      </c>
    </row>
    <row r="572" spans="1:8">
      <c r="A572" s="4">
        <v>45223</v>
      </c>
      <c r="B572" t="s">
        <v>2039</v>
      </c>
      <c r="C572" t="s">
        <v>3053</v>
      </c>
      <c r="D572" t="s">
        <v>4243</v>
      </c>
      <c r="E572" t="s">
        <v>1518</v>
      </c>
      <c r="F572">
        <v>2</v>
      </c>
      <c r="G572">
        <v>3753.37</v>
      </c>
      <c r="H572">
        <v>7506.74</v>
      </c>
    </row>
    <row r="573" spans="1:8">
      <c r="A573" s="4">
        <v>45038</v>
      </c>
      <c r="B573" t="s">
        <v>2041</v>
      </c>
      <c r="C573" t="s">
        <v>3056</v>
      </c>
      <c r="D573" t="s">
        <v>4233</v>
      </c>
      <c r="E573" t="s">
        <v>1514</v>
      </c>
      <c r="F573">
        <v>5</v>
      </c>
      <c r="G573">
        <v>1566.04</v>
      </c>
      <c r="H573">
        <v>7830.2</v>
      </c>
    </row>
    <row r="574" spans="1:8">
      <c r="A574" s="4">
        <v>45129</v>
      </c>
      <c r="B574" t="s">
        <v>2042</v>
      </c>
      <c r="C574" t="s">
        <v>3055</v>
      </c>
      <c r="D574" t="s">
        <v>4247</v>
      </c>
      <c r="E574" t="s">
        <v>1517</v>
      </c>
      <c r="F574">
        <v>19</v>
      </c>
      <c r="G574">
        <v>3694.62</v>
      </c>
      <c r="H574">
        <v>70197.78</v>
      </c>
    </row>
    <row r="575" spans="1:8">
      <c r="A575" s="4">
        <v>45195</v>
      </c>
      <c r="B575" t="s">
        <v>2041</v>
      </c>
      <c r="C575" t="s">
        <v>3056</v>
      </c>
      <c r="D575" t="s">
        <v>4240</v>
      </c>
      <c r="E575" t="s">
        <v>1517</v>
      </c>
      <c r="F575">
        <v>15</v>
      </c>
      <c r="G575">
        <v>413.63</v>
      </c>
      <c r="H575">
        <v>6204.45</v>
      </c>
    </row>
    <row r="576" spans="1:8">
      <c r="A576" s="4">
        <v>45283</v>
      </c>
      <c r="B576" t="s">
        <v>2039</v>
      </c>
      <c r="C576" t="s">
        <v>3053</v>
      </c>
      <c r="D576" t="s">
        <v>4238</v>
      </c>
      <c r="E576" t="s">
        <v>1516</v>
      </c>
      <c r="F576">
        <v>10</v>
      </c>
      <c r="G576">
        <v>3907.49</v>
      </c>
      <c r="H576">
        <v>39074.9</v>
      </c>
    </row>
    <row r="577" spans="1:8">
      <c r="A577" s="4">
        <v>44992</v>
      </c>
      <c r="B577" t="s">
        <v>2039</v>
      </c>
      <c r="C577" t="s">
        <v>3053</v>
      </c>
      <c r="D577" t="s">
        <v>4232</v>
      </c>
      <c r="E577" t="s">
        <v>1517</v>
      </c>
      <c r="F577">
        <v>14</v>
      </c>
      <c r="G577">
        <v>3259.64</v>
      </c>
      <c r="H577">
        <v>45634.96</v>
      </c>
    </row>
    <row r="578" spans="1:8">
      <c r="A578" s="4">
        <v>45200</v>
      </c>
      <c r="B578" t="s">
        <v>2041</v>
      </c>
      <c r="C578" t="s">
        <v>3054</v>
      </c>
      <c r="D578" t="s">
        <v>4234</v>
      </c>
      <c r="E578" t="s">
        <v>1518</v>
      </c>
      <c r="F578">
        <v>4</v>
      </c>
      <c r="G578">
        <v>637.89</v>
      </c>
      <c r="H578">
        <v>2551.56</v>
      </c>
    </row>
    <row r="579" spans="1:8">
      <c r="A579" s="4">
        <v>45282</v>
      </c>
      <c r="B579" t="s">
        <v>2041</v>
      </c>
      <c r="C579" t="s">
        <v>3054</v>
      </c>
      <c r="D579" t="s">
        <v>4234</v>
      </c>
      <c r="E579" t="s">
        <v>1516</v>
      </c>
      <c r="F579">
        <v>20</v>
      </c>
      <c r="G579">
        <v>2123.15</v>
      </c>
      <c r="H579">
        <v>42463</v>
      </c>
    </row>
    <row r="580" spans="1:8">
      <c r="A580" s="4">
        <v>44942</v>
      </c>
      <c r="B580" t="s">
        <v>2041</v>
      </c>
      <c r="C580" t="s">
        <v>3054</v>
      </c>
      <c r="D580" t="s">
        <v>4236</v>
      </c>
      <c r="E580" t="s">
        <v>1517</v>
      </c>
      <c r="F580">
        <v>19</v>
      </c>
      <c r="G580">
        <v>4771.5</v>
      </c>
      <c r="H580">
        <v>90658.5</v>
      </c>
    </row>
    <row r="581" spans="1:8">
      <c r="A581" s="4">
        <v>45250</v>
      </c>
      <c r="B581" t="s">
        <v>2041</v>
      </c>
      <c r="C581" t="s">
        <v>3056</v>
      </c>
      <c r="D581" t="s">
        <v>4240</v>
      </c>
      <c r="E581" t="s">
        <v>1518</v>
      </c>
      <c r="F581">
        <v>12</v>
      </c>
      <c r="G581">
        <v>3703.31</v>
      </c>
      <c r="H581">
        <v>44439.72</v>
      </c>
    </row>
    <row r="582" spans="1:8">
      <c r="A582" s="4">
        <v>44938</v>
      </c>
      <c r="B582" t="s">
        <v>2039</v>
      </c>
      <c r="C582" t="s">
        <v>3052</v>
      </c>
      <c r="D582" t="s">
        <v>4242</v>
      </c>
      <c r="E582" t="s">
        <v>1518</v>
      </c>
      <c r="F582">
        <v>5</v>
      </c>
      <c r="G582">
        <v>3631.01</v>
      </c>
      <c r="H582">
        <v>18155.05</v>
      </c>
    </row>
    <row r="583" spans="1:8">
      <c r="A583" s="4">
        <v>45097</v>
      </c>
      <c r="B583" t="s">
        <v>2042</v>
      </c>
      <c r="C583" t="s">
        <v>3055</v>
      </c>
      <c r="D583" t="s">
        <v>4237</v>
      </c>
      <c r="E583" t="s">
        <v>1517</v>
      </c>
      <c r="F583">
        <v>20</v>
      </c>
      <c r="G583">
        <v>4035.61</v>
      </c>
      <c r="H583">
        <v>80712.2</v>
      </c>
    </row>
    <row r="584" spans="1:8">
      <c r="A584" s="4">
        <v>44955</v>
      </c>
      <c r="B584" t="s">
        <v>2039</v>
      </c>
      <c r="C584" t="s">
        <v>3053</v>
      </c>
      <c r="D584" t="s">
        <v>4238</v>
      </c>
      <c r="E584" t="s">
        <v>1517</v>
      </c>
      <c r="F584">
        <v>2</v>
      </c>
      <c r="G584">
        <v>3297.48</v>
      </c>
      <c r="H584">
        <v>6594.96</v>
      </c>
    </row>
    <row r="585" spans="1:8">
      <c r="A585" s="4">
        <v>44934</v>
      </c>
      <c r="B585" t="s">
        <v>2042</v>
      </c>
      <c r="C585" t="s">
        <v>3055</v>
      </c>
      <c r="D585" t="s">
        <v>4237</v>
      </c>
      <c r="E585" t="s">
        <v>1518</v>
      </c>
      <c r="F585">
        <v>9</v>
      </c>
      <c r="G585">
        <v>455.98</v>
      </c>
      <c r="H585">
        <v>4103.82</v>
      </c>
    </row>
    <row r="586" spans="1:8">
      <c r="A586" s="4">
        <v>44993</v>
      </c>
      <c r="B586" t="s">
        <v>2042</v>
      </c>
      <c r="C586" t="s">
        <v>3055</v>
      </c>
      <c r="D586" t="s">
        <v>4237</v>
      </c>
      <c r="E586" t="s">
        <v>1518</v>
      </c>
      <c r="F586">
        <v>19</v>
      </c>
      <c r="G586">
        <v>1414.78</v>
      </c>
      <c r="H586">
        <v>26880.82</v>
      </c>
    </row>
    <row r="587" spans="1:8">
      <c r="A587" s="4">
        <v>45105</v>
      </c>
      <c r="B587" t="s">
        <v>2041</v>
      </c>
      <c r="C587" t="s">
        <v>3054</v>
      </c>
      <c r="D587" t="s">
        <v>4239</v>
      </c>
      <c r="E587" t="s">
        <v>4235</v>
      </c>
      <c r="F587">
        <v>7</v>
      </c>
      <c r="G587">
        <v>705.03</v>
      </c>
      <c r="H587">
        <v>4935.21</v>
      </c>
    </row>
    <row r="588" spans="1:8">
      <c r="A588" s="4">
        <v>45278</v>
      </c>
      <c r="B588" t="s">
        <v>2039</v>
      </c>
      <c r="C588" t="s">
        <v>3053</v>
      </c>
      <c r="D588" t="s">
        <v>4232</v>
      </c>
      <c r="E588" t="s">
        <v>1517</v>
      </c>
      <c r="F588">
        <v>2</v>
      </c>
      <c r="G588">
        <v>1377.64</v>
      </c>
      <c r="H588">
        <v>2755.28</v>
      </c>
    </row>
    <row r="589" spans="1:8">
      <c r="A589" s="4">
        <v>45071</v>
      </c>
      <c r="B589" t="s">
        <v>2042</v>
      </c>
      <c r="C589" t="s">
        <v>3055</v>
      </c>
      <c r="D589" t="s">
        <v>4246</v>
      </c>
      <c r="E589" t="s">
        <v>4235</v>
      </c>
      <c r="F589">
        <v>20</v>
      </c>
      <c r="G589">
        <v>2344.7600000000002</v>
      </c>
      <c r="H589">
        <v>46895.199999999997</v>
      </c>
    </row>
    <row r="590" spans="1:8">
      <c r="A590" s="4">
        <v>44956</v>
      </c>
      <c r="B590" t="s">
        <v>2039</v>
      </c>
      <c r="C590" t="s">
        <v>3052</v>
      </c>
      <c r="D590" t="s">
        <v>4241</v>
      </c>
      <c r="E590" t="s">
        <v>1518</v>
      </c>
      <c r="F590">
        <v>19</v>
      </c>
      <c r="G590">
        <v>4920.4399999999996</v>
      </c>
      <c r="H590">
        <v>93488.36</v>
      </c>
    </row>
    <row r="591" spans="1:8">
      <c r="A591" s="4">
        <v>45252</v>
      </c>
      <c r="B591" t="s">
        <v>2039</v>
      </c>
      <c r="C591" t="s">
        <v>3052</v>
      </c>
      <c r="D591" t="s">
        <v>4242</v>
      </c>
      <c r="E591" t="s">
        <v>4235</v>
      </c>
      <c r="F591">
        <v>9</v>
      </c>
      <c r="G591">
        <v>3209.83</v>
      </c>
      <c r="H591">
        <v>28888.47</v>
      </c>
    </row>
    <row r="592" spans="1:8">
      <c r="A592" s="4">
        <v>44992</v>
      </c>
      <c r="B592" t="s">
        <v>2039</v>
      </c>
      <c r="C592" t="s">
        <v>3052</v>
      </c>
      <c r="D592" t="s">
        <v>4241</v>
      </c>
      <c r="E592" t="s">
        <v>4235</v>
      </c>
      <c r="F592">
        <v>20</v>
      </c>
      <c r="G592">
        <v>1916.52</v>
      </c>
      <c r="H592">
        <v>38330.400000000001</v>
      </c>
    </row>
    <row r="593" spans="1:8">
      <c r="A593" s="4">
        <v>45148</v>
      </c>
      <c r="B593" t="s">
        <v>2041</v>
      </c>
      <c r="C593" t="s">
        <v>3054</v>
      </c>
      <c r="D593" t="s">
        <v>4236</v>
      </c>
      <c r="E593" t="s">
        <v>4235</v>
      </c>
      <c r="F593">
        <v>4</v>
      </c>
      <c r="G593">
        <v>2740.14</v>
      </c>
      <c r="H593">
        <v>10960.56</v>
      </c>
    </row>
    <row r="594" spans="1:8">
      <c r="A594" s="4">
        <v>45020</v>
      </c>
      <c r="B594" t="s">
        <v>2042</v>
      </c>
      <c r="C594" t="s">
        <v>3055</v>
      </c>
      <c r="D594" t="s">
        <v>4237</v>
      </c>
      <c r="E594" t="s">
        <v>1516</v>
      </c>
      <c r="F594">
        <v>14</v>
      </c>
      <c r="G594">
        <v>1116.79</v>
      </c>
      <c r="H594">
        <v>15635.06</v>
      </c>
    </row>
    <row r="595" spans="1:8">
      <c r="A595" s="4">
        <v>44964</v>
      </c>
      <c r="B595" t="s">
        <v>2039</v>
      </c>
      <c r="C595" t="s">
        <v>3053</v>
      </c>
      <c r="D595" t="s">
        <v>4238</v>
      </c>
      <c r="E595" t="s">
        <v>1516</v>
      </c>
      <c r="F595">
        <v>11</v>
      </c>
      <c r="G595">
        <v>335.31</v>
      </c>
      <c r="H595">
        <v>3688.41</v>
      </c>
    </row>
    <row r="596" spans="1:8">
      <c r="A596" s="4">
        <v>44977</v>
      </c>
      <c r="B596" t="s">
        <v>2039</v>
      </c>
      <c r="C596" t="s">
        <v>3053</v>
      </c>
      <c r="D596" t="s">
        <v>4238</v>
      </c>
      <c r="E596" t="s">
        <v>1518</v>
      </c>
      <c r="F596">
        <v>9</v>
      </c>
      <c r="G596">
        <v>1474.56</v>
      </c>
      <c r="H596">
        <v>13271.04</v>
      </c>
    </row>
    <row r="597" spans="1:8">
      <c r="A597" s="4">
        <v>45010</v>
      </c>
      <c r="B597" t="s">
        <v>2041</v>
      </c>
      <c r="C597" t="s">
        <v>3054</v>
      </c>
      <c r="D597" t="s">
        <v>4236</v>
      </c>
      <c r="E597" t="s">
        <v>4235</v>
      </c>
      <c r="F597">
        <v>5</v>
      </c>
      <c r="G597">
        <v>695.3</v>
      </c>
      <c r="H597">
        <v>3476.5</v>
      </c>
    </row>
    <row r="598" spans="1:8">
      <c r="A598" s="4">
        <v>45056</v>
      </c>
      <c r="B598" t="s">
        <v>2041</v>
      </c>
      <c r="C598" t="s">
        <v>3056</v>
      </c>
      <c r="D598" t="s">
        <v>4245</v>
      </c>
      <c r="E598" t="s">
        <v>1516</v>
      </c>
      <c r="F598">
        <v>15</v>
      </c>
      <c r="G598">
        <v>3611.2</v>
      </c>
      <c r="H598">
        <v>54168</v>
      </c>
    </row>
    <row r="599" spans="1:8">
      <c r="A599" s="4">
        <v>45031</v>
      </c>
      <c r="B599" t="s">
        <v>2041</v>
      </c>
      <c r="C599" t="s">
        <v>3054</v>
      </c>
      <c r="D599" t="s">
        <v>4239</v>
      </c>
      <c r="E599" t="s">
        <v>1517</v>
      </c>
      <c r="F599">
        <v>8</v>
      </c>
      <c r="G599">
        <v>592.82000000000005</v>
      </c>
      <c r="H599">
        <v>4742.5600000000004</v>
      </c>
    </row>
    <row r="600" spans="1:8">
      <c r="A600" s="4">
        <v>45001</v>
      </c>
      <c r="B600" t="s">
        <v>2039</v>
      </c>
      <c r="C600" t="s">
        <v>3053</v>
      </c>
      <c r="D600" t="s">
        <v>4232</v>
      </c>
      <c r="E600" t="s">
        <v>1514</v>
      </c>
      <c r="F600">
        <v>1</v>
      </c>
      <c r="G600">
        <v>568.54999999999995</v>
      </c>
      <c r="H600">
        <v>568.54999999999995</v>
      </c>
    </row>
    <row r="601" spans="1:8">
      <c r="A601" s="4">
        <v>44985</v>
      </c>
      <c r="B601" t="s">
        <v>2041</v>
      </c>
      <c r="C601" t="s">
        <v>3054</v>
      </c>
      <c r="D601" t="s">
        <v>4239</v>
      </c>
      <c r="E601" t="s">
        <v>1517</v>
      </c>
      <c r="F601">
        <v>5</v>
      </c>
      <c r="G601">
        <v>1319.46</v>
      </c>
      <c r="H601">
        <v>6597.3</v>
      </c>
    </row>
    <row r="602" spans="1:8">
      <c r="A602" s="4">
        <v>45127</v>
      </c>
      <c r="B602" t="s">
        <v>2041</v>
      </c>
      <c r="C602" t="s">
        <v>3054</v>
      </c>
      <c r="D602" t="s">
        <v>4239</v>
      </c>
      <c r="E602" t="s">
        <v>1514</v>
      </c>
      <c r="F602">
        <v>7</v>
      </c>
      <c r="G602">
        <v>222.61</v>
      </c>
      <c r="H602">
        <v>1558.27</v>
      </c>
    </row>
    <row r="603" spans="1:8">
      <c r="A603" s="4">
        <v>45101</v>
      </c>
      <c r="B603" t="s">
        <v>2039</v>
      </c>
      <c r="C603" t="s">
        <v>3052</v>
      </c>
      <c r="D603" t="s">
        <v>4244</v>
      </c>
      <c r="E603" t="s">
        <v>1517</v>
      </c>
      <c r="F603">
        <v>1</v>
      </c>
      <c r="G603">
        <v>4117.97</v>
      </c>
      <c r="H603">
        <v>4117.97</v>
      </c>
    </row>
    <row r="604" spans="1:8">
      <c r="A604" s="4">
        <v>45106</v>
      </c>
      <c r="B604" t="s">
        <v>2042</v>
      </c>
      <c r="C604" t="s">
        <v>3055</v>
      </c>
      <c r="D604" t="s">
        <v>4247</v>
      </c>
      <c r="E604" t="s">
        <v>1516</v>
      </c>
      <c r="F604">
        <v>1</v>
      </c>
      <c r="G604">
        <v>1793.18</v>
      </c>
      <c r="H604">
        <v>1793.18</v>
      </c>
    </row>
    <row r="605" spans="1:8">
      <c r="A605" s="4">
        <v>44977</v>
      </c>
      <c r="B605" t="s">
        <v>2039</v>
      </c>
      <c r="C605" t="s">
        <v>3053</v>
      </c>
      <c r="D605" t="s">
        <v>4238</v>
      </c>
      <c r="E605" t="s">
        <v>1516</v>
      </c>
      <c r="F605">
        <v>7</v>
      </c>
      <c r="G605">
        <v>4046.34</v>
      </c>
      <c r="H605">
        <v>28324.38</v>
      </c>
    </row>
    <row r="606" spans="1:8">
      <c r="A606" s="4">
        <v>45089</v>
      </c>
      <c r="B606" t="s">
        <v>2041</v>
      </c>
      <c r="C606" t="s">
        <v>3054</v>
      </c>
      <c r="D606" t="s">
        <v>4234</v>
      </c>
      <c r="E606" t="s">
        <v>1516</v>
      </c>
      <c r="F606">
        <v>18</v>
      </c>
      <c r="G606">
        <v>4403.6899999999996</v>
      </c>
      <c r="H606">
        <v>79266.42</v>
      </c>
    </row>
    <row r="607" spans="1:8">
      <c r="A607" s="4">
        <v>45108</v>
      </c>
      <c r="B607" t="s">
        <v>2042</v>
      </c>
      <c r="C607" t="s">
        <v>3055</v>
      </c>
      <c r="D607" t="s">
        <v>4246</v>
      </c>
      <c r="E607" t="s">
        <v>1517</v>
      </c>
      <c r="F607">
        <v>16</v>
      </c>
      <c r="G607">
        <v>338.38</v>
      </c>
      <c r="H607">
        <v>5414.08</v>
      </c>
    </row>
    <row r="608" spans="1:8">
      <c r="A608" s="4">
        <v>44929</v>
      </c>
      <c r="B608" t="s">
        <v>2039</v>
      </c>
      <c r="C608" t="s">
        <v>3052</v>
      </c>
      <c r="D608" t="s">
        <v>4242</v>
      </c>
      <c r="E608" t="s">
        <v>1516</v>
      </c>
      <c r="F608">
        <v>12</v>
      </c>
      <c r="G608">
        <v>2232.4899999999998</v>
      </c>
      <c r="H608">
        <v>26789.88</v>
      </c>
    </row>
    <row r="609" spans="1:8">
      <c r="A609" s="4">
        <v>44946</v>
      </c>
      <c r="B609" t="s">
        <v>2041</v>
      </c>
      <c r="C609" t="s">
        <v>3054</v>
      </c>
      <c r="D609" t="s">
        <v>4236</v>
      </c>
      <c r="E609" t="s">
        <v>1518</v>
      </c>
      <c r="F609">
        <v>20</v>
      </c>
      <c r="G609">
        <v>3280.87</v>
      </c>
      <c r="H609">
        <v>65617.399999999994</v>
      </c>
    </row>
    <row r="610" spans="1:8">
      <c r="A610" s="4">
        <v>44950</v>
      </c>
      <c r="B610" t="s">
        <v>2039</v>
      </c>
      <c r="C610" t="s">
        <v>3052</v>
      </c>
      <c r="D610" t="s">
        <v>4241</v>
      </c>
      <c r="E610" t="s">
        <v>4235</v>
      </c>
      <c r="F610">
        <v>6</v>
      </c>
      <c r="G610">
        <v>744.85</v>
      </c>
      <c r="H610">
        <v>4469.1000000000004</v>
      </c>
    </row>
    <row r="611" spans="1:8">
      <c r="A611" s="4">
        <v>45284</v>
      </c>
      <c r="B611" t="s">
        <v>2042</v>
      </c>
      <c r="C611" t="s">
        <v>3055</v>
      </c>
      <c r="D611" t="s">
        <v>4246</v>
      </c>
      <c r="E611" t="s">
        <v>1518</v>
      </c>
      <c r="F611">
        <v>18</v>
      </c>
      <c r="G611">
        <v>2880.41</v>
      </c>
      <c r="H611">
        <v>51847.38</v>
      </c>
    </row>
    <row r="612" spans="1:8">
      <c r="A612" s="4">
        <v>45113</v>
      </c>
      <c r="B612" t="s">
        <v>2039</v>
      </c>
      <c r="C612" t="s">
        <v>3052</v>
      </c>
      <c r="D612" t="s">
        <v>4244</v>
      </c>
      <c r="E612" t="s">
        <v>1514</v>
      </c>
      <c r="F612">
        <v>6</v>
      </c>
      <c r="G612">
        <v>4265.8599999999997</v>
      </c>
      <c r="H612">
        <v>25595.16</v>
      </c>
    </row>
    <row r="613" spans="1:8">
      <c r="A613" s="4">
        <v>45178</v>
      </c>
      <c r="B613" t="s">
        <v>2039</v>
      </c>
      <c r="C613" t="s">
        <v>3053</v>
      </c>
      <c r="D613" t="s">
        <v>4238</v>
      </c>
      <c r="E613" t="s">
        <v>1514</v>
      </c>
      <c r="F613">
        <v>15</v>
      </c>
      <c r="G613">
        <v>1790.03</v>
      </c>
      <c r="H613">
        <v>26850.45</v>
      </c>
    </row>
    <row r="614" spans="1:8">
      <c r="A614" s="4">
        <v>45044</v>
      </c>
      <c r="B614" t="s">
        <v>2041</v>
      </c>
      <c r="C614" t="s">
        <v>3056</v>
      </c>
      <c r="D614" t="s">
        <v>4240</v>
      </c>
      <c r="E614" t="s">
        <v>1514</v>
      </c>
      <c r="F614">
        <v>12</v>
      </c>
      <c r="G614">
        <v>1104.74</v>
      </c>
      <c r="H614">
        <v>13256.88</v>
      </c>
    </row>
    <row r="615" spans="1:8">
      <c r="A615" s="4">
        <v>45138</v>
      </c>
      <c r="B615" t="s">
        <v>2039</v>
      </c>
      <c r="C615" t="s">
        <v>3052</v>
      </c>
      <c r="D615" t="s">
        <v>4242</v>
      </c>
      <c r="E615" t="s">
        <v>1517</v>
      </c>
      <c r="F615">
        <v>14</v>
      </c>
      <c r="G615">
        <v>948.05</v>
      </c>
      <c r="H615">
        <v>13272.7</v>
      </c>
    </row>
    <row r="616" spans="1:8">
      <c r="A616" s="4">
        <v>44951</v>
      </c>
      <c r="B616" t="s">
        <v>2041</v>
      </c>
      <c r="C616" t="s">
        <v>3056</v>
      </c>
      <c r="D616" t="s">
        <v>4240</v>
      </c>
      <c r="E616" t="s">
        <v>1514</v>
      </c>
      <c r="F616">
        <v>4</v>
      </c>
      <c r="G616">
        <v>2625.31</v>
      </c>
      <c r="H616">
        <v>10501.24</v>
      </c>
    </row>
    <row r="617" spans="1:8">
      <c r="A617" s="4">
        <v>45078</v>
      </c>
      <c r="B617" t="s">
        <v>2041</v>
      </c>
      <c r="C617" t="s">
        <v>3054</v>
      </c>
      <c r="D617" t="s">
        <v>4234</v>
      </c>
      <c r="E617" t="s">
        <v>1516</v>
      </c>
      <c r="F617">
        <v>12</v>
      </c>
      <c r="G617">
        <v>3785.29</v>
      </c>
      <c r="H617">
        <v>45423.48</v>
      </c>
    </row>
    <row r="618" spans="1:8">
      <c r="A618" s="4">
        <v>45226</v>
      </c>
      <c r="B618" t="s">
        <v>2041</v>
      </c>
      <c r="C618" t="s">
        <v>3056</v>
      </c>
      <c r="D618" t="s">
        <v>4240</v>
      </c>
      <c r="E618" t="s">
        <v>1518</v>
      </c>
      <c r="F618">
        <v>19</v>
      </c>
      <c r="G618">
        <v>2386.59</v>
      </c>
      <c r="H618">
        <v>45345.21</v>
      </c>
    </row>
    <row r="619" spans="1:8">
      <c r="A619" s="4">
        <v>45159</v>
      </c>
      <c r="B619" t="s">
        <v>2042</v>
      </c>
      <c r="C619" t="s">
        <v>3055</v>
      </c>
      <c r="D619" t="s">
        <v>4247</v>
      </c>
      <c r="E619" t="s">
        <v>1514</v>
      </c>
      <c r="F619">
        <v>20</v>
      </c>
      <c r="G619">
        <v>3438.25</v>
      </c>
      <c r="H619">
        <v>68765</v>
      </c>
    </row>
    <row r="620" spans="1:8">
      <c r="A620" s="4">
        <v>45183</v>
      </c>
      <c r="B620" t="s">
        <v>2041</v>
      </c>
      <c r="C620" t="s">
        <v>3054</v>
      </c>
      <c r="D620" t="s">
        <v>4239</v>
      </c>
      <c r="E620" t="s">
        <v>1516</v>
      </c>
      <c r="F620">
        <v>18</v>
      </c>
      <c r="G620">
        <v>4422.21</v>
      </c>
      <c r="H620">
        <v>79599.78</v>
      </c>
    </row>
    <row r="621" spans="1:8">
      <c r="A621" s="4">
        <v>45037</v>
      </c>
      <c r="B621" t="s">
        <v>2041</v>
      </c>
      <c r="C621" t="s">
        <v>3054</v>
      </c>
      <c r="D621" t="s">
        <v>4239</v>
      </c>
      <c r="E621" t="s">
        <v>1518</v>
      </c>
      <c r="F621">
        <v>7</v>
      </c>
      <c r="G621">
        <v>299.68</v>
      </c>
      <c r="H621">
        <v>2097.7600000000002</v>
      </c>
    </row>
    <row r="622" spans="1:8">
      <c r="A622" s="4">
        <v>45182</v>
      </c>
      <c r="B622" t="s">
        <v>2039</v>
      </c>
      <c r="C622" t="s">
        <v>3053</v>
      </c>
      <c r="D622" t="s">
        <v>4238</v>
      </c>
      <c r="E622" t="s">
        <v>1516</v>
      </c>
      <c r="F622">
        <v>6</v>
      </c>
      <c r="G622">
        <v>3279.45</v>
      </c>
      <c r="H622">
        <v>19676.7</v>
      </c>
    </row>
    <row r="623" spans="1:8">
      <c r="A623" s="4">
        <v>45077</v>
      </c>
      <c r="B623" t="s">
        <v>2039</v>
      </c>
      <c r="C623" t="s">
        <v>3053</v>
      </c>
      <c r="D623" t="s">
        <v>4238</v>
      </c>
      <c r="E623" t="s">
        <v>4235</v>
      </c>
      <c r="F623">
        <v>4</v>
      </c>
      <c r="G623">
        <v>2298.98</v>
      </c>
      <c r="H623">
        <v>9195.92</v>
      </c>
    </row>
    <row r="624" spans="1:8">
      <c r="A624" s="4">
        <v>44942</v>
      </c>
      <c r="B624" t="s">
        <v>2041</v>
      </c>
      <c r="C624" t="s">
        <v>3054</v>
      </c>
      <c r="D624" t="s">
        <v>4236</v>
      </c>
      <c r="E624" t="s">
        <v>1516</v>
      </c>
      <c r="F624">
        <v>15</v>
      </c>
      <c r="G624">
        <v>2174.4499999999998</v>
      </c>
      <c r="H624">
        <v>32616.75</v>
      </c>
    </row>
    <row r="625" spans="1:8">
      <c r="A625" s="4">
        <v>45105</v>
      </c>
      <c r="B625" t="s">
        <v>2041</v>
      </c>
      <c r="C625" t="s">
        <v>3056</v>
      </c>
      <c r="D625" t="s">
        <v>4245</v>
      </c>
      <c r="E625" t="s">
        <v>4235</v>
      </c>
      <c r="F625">
        <v>10</v>
      </c>
      <c r="G625">
        <v>4761.1899999999996</v>
      </c>
      <c r="H625">
        <v>47611.9</v>
      </c>
    </row>
    <row r="626" spans="1:8">
      <c r="A626" s="4">
        <v>45290</v>
      </c>
      <c r="B626" t="s">
        <v>2039</v>
      </c>
      <c r="C626" t="s">
        <v>3053</v>
      </c>
      <c r="D626" t="s">
        <v>4232</v>
      </c>
      <c r="E626" t="s">
        <v>1516</v>
      </c>
      <c r="F626">
        <v>18</v>
      </c>
      <c r="G626">
        <v>1533.77</v>
      </c>
      <c r="H626">
        <v>27607.86</v>
      </c>
    </row>
    <row r="627" spans="1:8">
      <c r="A627" s="4">
        <v>44973</v>
      </c>
      <c r="B627" t="s">
        <v>2039</v>
      </c>
      <c r="C627" t="s">
        <v>3052</v>
      </c>
      <c r="D627" t="s">
        <v>4242</v>
      </c>
      <c r="E627" t="s">
        <v>1518</v>
      </c>
      <c r="F627">
        <v>4</v>
      </c>
      <c r="G627">
        <v>2331.1</v>
      </c>
      <c r="H627">
        <v>9324.4</v>
      </c>
    </row>
    <row r="628" spans="1:8">
      <c r="A628" s="4">
        <v>44967</v>
      </c>
      <c r="B628" t="s">
        <v>2039</v>
      </c>
      <c r="C628" t="s">
        <v>3052</v>
      </c>
      <c r="D628" t="s">
        <v>4242</v>
      </c>
      <c r="E628" t="s">
        <v>1514</v>
      </c>
      <c r="F628">
        <v>12</v>
      </c>
      <c r="G628">
        <v>3443.54</v>
      </c>
      <c r="H628">
        <v>41322.480000000003</v>
      </c>
    </row>
    <row r="629" spans="1:8">
      <c r="A629" s="4">
        <v>45163</v>
      </c>
      <c r="B629" t="s">
        <v>2041</v>
      </c>
      <c r="C629" t="s">
        <v>3056</v>
      </c>
      <c r="D629" t="s">
        <v>4233</v>
      </c>
      <c r="E629" t="s">
        <v>4235</v>
      </c>
      <c r="F629">
        <v>8</v>
      </c>
      <c r="G629">
        <v>3547.38</v>
      </c>
      <c r="H629">
        <v>28379.040000000001</v>
      </c>
    </row>
    <row r="630" spans="1:8">
      <c r="A630" s="4">
        <v>45043</v>
      </c>
      <c r="B630" t="s">
        <v>2039</v>
      </c>
      <c r="C630" t="s">
        <v>3052</v>
      </c>
      <c r="D630" t="s">
        <v>4244</v>
      </c>
      <c r="E630" t="s">
        <v>1518</v>
      </c>
      <c r="F630">
        <v>15</v>
      </c>
      <c r="G630">
        <v>866.62</v>
      </c>
      <c r="H630">
        <v>12999.3</v>
      </c>
    </row>
    <row r="631" spans="1:8">
      <c r="A631" s="4">
        <v>45134</v>
      </c>
      <c r="B631" t="s">
        <v>2039</v>
      </c>
      <c r="C631" t="s">
        <v>3053</v>
      </c>
      <c r="D631" t="s">
        <v>4238</v>
      </c>
      <c r="E631" t="s">
        <v>1514</v>
      </c>
      <c r="F631">
        <v>9</v>
      </c>
      <c r="G631">
        <v>1280.74</v>
      </c>
      <c r="H631">
        <v>11526.66</v>
      </c>
    </row>
    <row r="632" spans="1:8">
      <c r="A632" s="4">
        <v>45287</v>
      </c>
      <c r="B632" t="s">
        <v>2041</v>
      </c>
      <c r="C632" t="s">
        <v>3056</v>
      </c>
      <c r="D632" t="s">
        <v>4233</v>
      </c>
      <c r="E632" t="s">
        <v>4235</v>
      </c>
      <c r="F632">
        <v>19</v>
      </c>
      <c r="G632">
        <v>2513.27</v>
      </c>
      <c r="H632">
        <v>47752.13</v>
      </c>
    </row>
    <row r="633" spans="1:8">
      <c r="A633" s="4">
        <v>44960</v>
      </c>
      <c r="B633" t="s">
        <v>2042</v>
      </c>
      <c r="C633" t="s">
        <v>3055</v>
      </c>
      <c r="D633" t="s">
        <v>4247</v>
      </c>
      <c r="E633" t="s">
        <v>1516</v>
      </c>
      <c r="F633">
        <v>14</v>
      </c>
      <c r="G633">
        <v>2371.85</v>
      </c>
      <c r="H633">
        <v>33205.9</v>
      </c>
    </row>
    <row r="634" spans="1:8">
      <c r="A634" s="4">
        <v>45083</v>
      </c>
      <c r="B634" t="s">
        <v>2041</v>
      </c>
      <c r="C634" t="s">
        <v>3056</v>
      </c>
      <c r="D634" t="s">
        <v>4233</v>
      </c>
      <c r="E634" t="s">
        <v>1516</v>
      </c>
      <c r="F634">
        <v>9</v>
      </c>
      <c r="G634">
        <v>2438.9899999999998</v>
      </c>
      <c r="H634">
        <v>21950.91</v>
      </c>
    </row>
    <row r="635" spans="1:8">
      <c r="A635" s="4">
        <v>45086</v>
      </c>
      <c r="B635" t="s">
        <v>2041</v>
      </c>
      <c r="C635" t="s">
        <v>3056</v>
      </c>
      <c r="D635" t="s">
        <v>4233</v>
      </c>
      <c r="E635" t="s">
        <v>1517</v>
      </c>
      <c r="F635">
        <v>19</v>
      </c>
      <c r="G635">
        <v>3044.32</v>
      </c>
      <c r="H635">
        <v>57842.080000000002</v>
      </c>
    </row>
    <row r="636" spans="1:8">
      <c r="A636" s="4">
        <v>45007</v>
      </c>
      <c r="B636" t="s">
        <v>2039</v>
      </c>
      <c r="C636" t="s">
        <v>3052</v>
      </c>
      <c r="D636" t="s">
        <v>4241</v>
      </c>
      <c r="E636" t="s">
        <v>1518</v>
      </c>
      <c r="F636">
        <v>3</v>
      </c>
      <c r="G636">
        <v>2880.4</v>
      </c>
      <c r="H636">
        <v>8641.2000000000007</v>
      </c>
    </row>
    <row r="637" spans="1:8">
      <c r="A637" s="4">
        <v>45260</v>
      </c>
      <c r="B637" t="s">
        <v>2041</v>
      </c>
      <c r="C637" t="s">
        <v>3056</v>
      </c>
      <c r="D637" t="s">
        <v>4245</v>
      </c>
      <c r="E637" t="s">
        <v>1516</v>
      </c>
      <c r="F637">
        <v>2</v>
      </c>
      <c r="G637">
        <v>2087.14</v>
      </c>
      <c r="H637">
        <v>4174.28</v>
      </c>
    </row>
    <row r="638" spans="1:8">
      <c r="A638" s="4">
        <v>44993</v>
      </c>
      <c r="B638" t="s">
        <v>2039</v>
      </c>
      <c r="C638" t="s">
        <v>3053</v>
      </c>
      <c r="D638" t="s">
        <v>4238</v>
      </c>
      <c r="E638" t="s">
        <v>4235</v>
      </c>
      <c r="F638">
        <v>14</v>
      </c>
      <c r="G638">
        <v>1694.59</v>
      </c>
      <c r="H638">
        <v>23724.26</v>
      </c>
    </row>
    <row r="639" spans="1:8">
      <c r="A639" s="4">
        <v>45025</v>
      </c>
      <c r="B639" t="s">
        <v>2039</v>
      </c>
      <c r="C639" t="s">
        <v>3052</v>
      </c>
      <c r="D639" t="s">
        <v>4242</v>
      </c>
      <c r="E639" t="s">
        <v>1516</v>
      </c>
      <c r="F639">
        <v>5</v>
      </c>
      <c r="G639">
        <v>4182.07</v>
      </c>
      <c r="H639">
        <v>20910.349999999999</v>
      </c>
    </row>
    <row r="640" spans="1:8">
      <c r="A640" s="4">
        <v>44980</v>
      </c>
      <c r="B640" t="s">
        <v>2039</v>
      </c>
      <c r="C640" t="s">
        <v>3053</v>
      </c>
      <c r="D640" t="s">
        <v>4232</v>
      </c>
      <c r="E640" t="s">
        <v>4235</v>
      </c>
      <c r="F640">
        <v>20</v>
      </c>
      <c r="G640">
        <v>4638.2</v>
      </c>
      <c r="H640">
        <v>92764</v>
      </c>
    </row>
    <row r="641" spans="1:8">
      <c r="A641" s="4">
        <v>45226</v>
      </c>
      <c r="B641" t="s">
        <v>2039</v>
      </c>
      <c r="C641" t="s">
        <v>3053</v>
      </c>
      <c r="D641" t="s">
        <v>4243</v>
      </c>
      <c r="E641" t="s">
        <v>4235</v>
      </c>
      <c r="F641">
        <v>1</v>
      </c>
      <c r="G641">
        <v>1999.98</v>
      </c>
      <c r="H641">
        <v>1999.98</v>
      </c>
    </row>
    <row r="642" spans="1:8">
      <c r="A642" s="4">
        <v>45212</v>
      </c>
      <c r="B642" t="s">
        <v>2039</v>
      </c>
      <c r="C642" t="s">
        <v>3052</v>
      </c>
      <c r="D642" t="s">
        <v>4242</v>
      </c>
      <c r="E642" t="s">
        <v>1516</v>
      </c>
      <c r="F642">
        <v>14</v>
      </c>
      <c r="G642">
        <v>3931.74</v>
      </c>
      <c r="H642">
        <v>55044.36</v>
      </c>
    </row>
    <row r="643" spans="1:8">
      <c r="A643" s="4">
        <v>45049</v>
      </c>
      <c r="B643" t="s">
        <v>2041</v>
      </c>
      <c r="C643" t="s">
        <v>3056</v>
      </c>
      <c r="D643" t="s">
        <v>4240</v>
      </c>
      <c r="E643" t="s">
        <v>4235</v>
      </c>
      <c r="F643">
        <v>5</v>
      </c>
      <c r="G643">
        <v>3898.88</v>
      </c>
      <c r="H643">
        <v>19494.400000000001</v>
      </c>
    </row>
    <row r="644" spans="1:8">
      <c r="A644" s="4">
        <v>44999</v>
      </c>
      <c r="B644" t="s">
        <v>2041</v>
      </c>
      <c r="C644" t="s">
        <v>3054</v>
      </c>
      <c r="D644" t="s">
        <v>4239</v>
      </c>
      <c r="E644" t="s">
        <v>1518</v>
      </c>
      <c r="F644">
        <v>19</v>
      </c>
      <c r="G644">
        <v>4134.01</v>
      </c>
      <c r="H644">
        <v>78546.19</v>
      </c>
    </row>
    <row r="645" spans="1:8">
      <c r="A645" s="4">
        <v>45199</v>
      </c>
      <c r="B645" t="s">
        <v>2039</v>
      </c>
      <c r="C645" t="s">
        <v>3052</v>
      </c>
      <c r="D645" t="s">
        <v>4242</v>
      </c>
      <c r="E645" t="s">
        <v>1514</v>
      </c>
      <c r="F645">
        <v>1</v>
      </c>
      <c r="G645">
        <v>2571.59</v>
      </c>
      <c r="H645">
        <v>2571.59</v>
      </c>
    </row>
    <row r="646" spans="1:8">
      <c r="A646" s="4">
        <v>45206</v>
      </c>
      <c r="B646" t="s">
        <v>2039</v>
      </c>
      <c r="C646" t="s">
        <v>3052</v>
      </c>
      <c r="D646" t="s">
        <v>4241</v>
      </c>
      <c r="E646" t="s">
        <v>4235</v>
      </c>
      <c r="F646">
        <v>1</v>
      </c>
      <c r="G646">
        <v>1286.1099999999999</v>
      </c>
      <c r="H646">
        <v>1286.1099999999999</v>
      </c>
    </row>
    <row r="647" spans="1:8">
      <c r="A647" s="4">
        <v>45268</v>
      </c>
      <c r="B647" t="s">
        <v>2041</v>
      </c>
      <c r="C647" t="s">
        <v>3056</v>
      </c>
      <c r="D647" t="s">
        <v>4245</v>
      </c>
      <c r="E647" t="s">
        <v>1514</v>
      </c>
      <c r="F647">
        <v>5</v>
      </c>
      <c r="G647">
        <v>1372.78</v>
      </c>
      <c r="H647">
        <v>6863.9</v>
      </c>
    </row>
    <row r="648" spans="1:8">
      <c r="A648" s="4">
        <v>45215</v>
      </c>
      <c r="B648" t="s">
        <v>2039</v>
      </c>
      <c r="C648" t="s">
        <v>3052</v>
      </c>
      <c r="D648" t="s">
        <v>4242</v>
      </c>
      <c r="E648" t="s">
        <v>1516</v>
      </c>
      <c r="F648">
        <v>2</v>
      </c>
      <c r="G648">
        <v>1673.1</v>
      </c>
      <c r="H648">
        <v>3346.2</v>
      </c>
    </row>
    <row r="649" spans="1:8">
      <c r="A649" s="4">
        <v>45028</v>
      </c>
      <c r="B649" t="s">
        <v>2039</v>
      </c>
      <c r="C649" t="s">
        <v>3053</v>
      </c>
      <c r="D649" t="s">
        <v>4238</v>
      </c>
      <c r="E649" t="s">
        <v>1514</v>
      </c>
      <c r="F649">
        <v>7</v>
      </c>
      <c r="G649">
        <v>1576.4</v>
      </c>
      <c r="H649">
        <v>11034.8</v>
      </c>
    </row>
    <row r="650" spans="1:8">
      <c r="A650" s="4">
        <v>45162</v>
      </c>
      <c r="B650" t="s">
        <v>2039</v>
      </c>
      <c r="C650" t="s">
        <v>3052</v>
      </c>
      <c r="D650" t="s">
        <v>4242</v>
      </c>
      <c r="E650" t="s">
        <v>1514</v>
      </c>
      <c r="F650">
        <v>3</v>
      </c>
      <c r="G650">
        <v>403.5</v>
      </c>
      <c r="H650">
        <v>1210.5</v>
      </c>
    </row>
    <row r="651" spans="1:8">
      <c r="A651" s="4">
        <v>45193</v>
      </c>
      <c r="B651" t="s">
        <v>2039</v>
      </c>
      <c r="C651" t="s">
        <v>3053</v>
      </c>
      <c r="D651" t="s">
        <v>4232</v>
      </c>
      <c r="E651" t="s">
        <v>4235</v>
      </c>
      <c r="F651">
        <v>10</v>
      </c>
      <c r="G651">
        <v>2691.21</v>
      </c>
      <c r="H651">
        <v>26912.1</v>
      </c>
    </row>
    <row r="652" spans="1:8">
      <c r="A652" s="4">
        <v>44985</v>
      </c>
      <c r="B652" t="s">
        <v>2041</v>
      </c>
      <c r="C652" t="s">
        <v>3056</v>
      </c>
      <c r="D652" t="s">
        <v>4245</v>
      </c>
      <c r="E652" t="s">
        <v>1514</v>
      </c>
      <c r="F652">
        <v>8</v>
      </c>
      <c r="G652">
        <v>372.22</v>
      </c>
      <c r="H652">
        <v>2977.76</v>
      </c>
    </row>
    <row r="653" spans="1:8">
      <c r="A653" s="4">
        <v>44993</v>
      </c>
      <c r="B653" t="s">
        <v>2041</v>
      </c>
      <c r="C653" t="s">
        <v>3054</v>
      </c>
      <c r="D653" t="s">
        <v>4234</v>
      </c>
      <c r="E653" t="s">
        <v>1514</v>
      </c>
      <c r="F653">
        <v>19</v>
      </c>
      <c r="G653">
        <v>4642.84</v>
      </c>
      <c r="H653">
        <v>88213.96</v>
      </c>
    </row>
    <row r="654" spans="1:8">
      <c r="A654" s="4">
        <v>44962</v>
      </c>
      <c r="B654" t="s">
        <v>2041</v>
      </c>
      <c r="C654" t="s">
        <v>3054</v>
      </c>
      <c r="D654" t="s">
        <v>4236</v>
      </c>
      <c r="E654" t="s">
        <v>1517</v>
      </c>
      <c r="F654">
        <v>20</v>
      </c>
      <c r="G654">
        <v>2860.11</v>
      </c>
      <c r="H654">
        <v>57202.2</v>
      </c>
    </row>
    <row r="655" spans="1:8">
      <c r="A655" s="4">
        <v>44950</v>
      </c>
      <c r="B655" t="s">
        <v>2042</v>
      </c>
      <c r="C655" t="s">
        <v>3055</v>
      </c>
      <c r="D655" t="s">
        <v>4237</v>
      </c>
      <c r="E655" t="s">
        <v>1514</v>
      </c>
      <c r="F655">
        <v>8</v>
      </c>
      <c r="G655">
        <v>4986.3100000000004</v>
      </c>
      <c r="H655">
        <v>39890.480000000003</v>
      </c>
    </row>
    <row r="656" spans="1:8">
      <c r="A656" s="4">
        <v>45016</v>
      </c>
      <c r="B656" t="s">
        <v>2039</v>
      </c>
      <c r="C656" t="s">
        <v>3052</v>
      </c>
      <c r="D656" t="s">
        <v>4244</v>
      </c>
      <c r="E656" t="s">
        <v>1518</v>
      </c>
      <c r="F656">
        <v>3</v>
      </c>
      <c r="G656">
        <v>4888.03</v>
      </c>
      <c r="H656">
        <v>14664.09</v>
      </c>
    </row>
    <row r="657" spans="1:8">
      <c r="A657" s="4">
        <v>45142</v>
      </c>
      <c r="B657" t="s">
        <v>2042</v>
      </c>
      <c r="C657" t="s">
        <v>3055</v>
      </c>
      <c r="D657" t="s">
        <v>4246</v>
      </c>
      <c r="E657" t="s">
        <v>4235</v>
      </c>
      <c r="F657">
        <v>11</v>
      </c>
      <c r="G657">
        <v>3011.73</v>
      </c>
      <c r="H657">
        <v>33129.03</v>
      </c>
    </row>
    <row r="658" spans="1:8">
      <c r="A658" s="4">
        <v>45264</v>
      </c>
      <c r="B658" t="s">
        <v>2039</v>
      </c>
      <c r="C658" t="s">
        <v>3052</v>
      </c>
      <c r="D658" t="s">
        <v>4241</v>
      </c>
      <c r="E658" t="s">
        <v>1518</v>
      </c>
      <c r="F658">
        <v>16</v>
      </c>
      <c r="G658">
        <v>3082.84</v>
      </c>
      <c r="H658">
        <v>49325.440000000002</v>
      </c>
    </row>
    <row r="659" spans="1:8">
      <c r="A659" s="4">
        <v>45253</v>
      </c>
      <c r="B659" t="s">
        <v>2039</v>
      </c>
      <c r="C659" t="s">
        <v>3053</v>
      </c>
      <c r="D659" t="s">
        <v>4238</v>
      </c>
      <c r="E659" t="s">
        <v>1516</v>
      </c>
      <c r="F659">
        <v>6</v>
      </c>
      <c r="G659">
        <v>4908.9799999999996</v>
      </c>
      <c r="H659">
        <v>29453.88</v>
      </c>
    </row>
    <row r="660" spans="1:8">
      <c r="A660" s="4">
        <v>44976</v>
      </c>
      <c r="B660" t="s">
        <v>2039</v>
      </c>
      <c r="C660" t="s">
        <v>3052</v>
      </c>
      <c r="D660" t="s">
        <v>4241</v>
      </c>
      <c r="E660" t="s">
        <v>4235</v>
      </c>
      <c r="F660">
        <v>16</v>
      </c>
      <c r="G660">
        <v>1514.31</v>
      </c>
      <c r="H660">
        <v>24228.959999999999</v>
      </c>
    </row>
    <row r="661" spans="1:8">
      <c r="A661" s="4">
        <v>45016</v>
      </c>
      <c r="B661" t="s">
        <v>2041</v>
      </c>
      <c r="C661" t="s">
        <v>3056</v>
      </c>
      <c r="D661" t="s">
        <v>4240</v>
      </c>
      <c r="E661" t="s">
        <v>1514</v>
      </c>
      <c r="F661">
        <v>18</v>
      </c>
      <c r="G661">
        <v>4450.2299999999996</v>
      </c>
      <c r="H661">
        <v>80104.14</v>
      </c>
    </row>
    <row r="662" spans="1:8">
      <c r="A662" s="4">
        <v>44965</v>
      </c>
      <c r="B662" t="s">
        <v>2039</v>
      </c>
      <c r="C662" t="s">
        <v>3052</v>
      </c>
      <c r="D662" t="s">
        <v>4242</v>
      </c>
      <c r="E662" t="s">
        <v>1517</v>
      </c>
      <c r="F662">
        <v>15</v>
      </c>
      <c r="G662">
        <v>4678.57</v>
      </c>
      <c r="H662">
        <v>70178.55</v>
      </c>
    </row>
    <row r="663" spans="1:8">
      <c r="A663" s="4">
        <v>45116</v>
      </c>
      <c r="B663" t="s">
        <v>2039</v>
      </c>
      <c r="C663" t="s">
        <v>3053</v>
      </c>
      <c r="D663" t="s">
        <v>4243</v>
      </c>
      <c r="E663" t="s">
        <v>1514</v>
      </c>
      <c r="F663">
        <v>18</v>
      </c>
      <c r="G663">
        <v>1177.8</v>
      </c>
      <c r="H663">
        <v>21200.400000000001</v>
      </c>
    </row>
    <row r="664" spans="1:8">
      <c r="A664" s="4">
        <v>44934</v>
      </c>
      <c r="B664" t="s">
        <v>2039</v>
      </c>
      <c r="C664" t="s">
        <v>3052</v>
      </c>
      <c r="D664" t="s">
        <v>4241</v>
      </c>
      <c r="E664" t="s">
        <v>1518</v>
      </c>
      <c r="F664">
        <v>17</v>
      </c>
      <c r="G664">
        <v>4136.3100000000004</v>
      </c>
      <c r="H664">
        <v>70317.27</v>
      </c>
    </row>
    <row r="665" spans="1:8">
      <c r="A665" s="4">
        <v>45128</v>
      </c>
      <c r="B665" t="s">
        <v>2039</v>
      </c>
      <c r="C665" t="s">
        <v>3053</v>
      </c>
      <c r="D665" t="s">
        <v>4232</v>
      </c>
      <c r="E665" t="s">
        <v>1516</v>
      </c>
      <c r="F665">
        <v>5</v>
      </c>
      <c r="G665">
        <v>3156.9</v>
      </c>
      <c r="H665">
        <v>15784.5</v>
      </c>
    </row>
    <row r="666" spans="1:8">
      <c r="A666" s="4">
        <v>45115</v>
      </c>
      <c r="B666" t="s">
        <v>2041</v>
      </c>
      <c r="C666" t="s">
        <v>3056</v>
      </c>
      <c r="D666" t="s">
        <v>4240</v>
      </c>
      <c r="E666" t="s">
        <v>1517</v>
      </c>
      <c r="F666">
        <v>5</v>
      </c>
      <c r="G666">
        <v>1185.45</v>
      </c>
      <c r="H666">
        <v>5927.25</v>
      </c>
    </row>
    <row r="667" spans="1:8">
      <c r="A667" s="4">
        <v>44948</v>
      </c>
      <c r="B667" t="s">
        <v>2041</v>
      </c>
      <c r="C667" t="s">
        <v>3054</v>
      </c>
      <c r="D667" t="s">
        <v>4239</v>
      </c>
      <c r="E667" t="s">
        <v>1516</v>
      </c>
      <c r="F667">
        <v>13</v>
      </c>
      <c r="G667">
        <v>818.58</v>
      </c>
      <c r="H667">
        <v>10641.54</v>
      </c>
    </row>
    <row r="668" spans="1:8">
      <c r="A668" s="4">
        <v>45241</v>
      </c>
      <c r="B668" t="s">
        <v>2041</v>
      </c>
      <c r="C668" t="s">
        <v>3056</v>
      </c>
      <c r="D668" t="s">
        <v>4245</v>
      </c>
      <c r="E668" t="s">
        <v>4235</v>
      </c>
      <c r="F668">
        <v>10</v>
      </c>
      <c r="G668">
        <v>2539.6799999999998</v>
      </c>
      <c r="H668">
        <v>25396.799999999999</v>
      </c>
    </row>
    <row r="669" spans="1:8">
      <c r="A669" s="4">
        <v>45229</v>
      </c>
      <c r="B669" t="s">
        <v>2041</v>
      </c>
      <c r="C669" t="s">
        <v>3054</v>
      </c>
      <c r="D669" t="s">
        <v>4239</v>
      </c>
      <c r="E669" t="s">
        <v>1514</v>
      </c>
      <c r="F669">
        <v>7</v>
      </c>
      <c r="G669">
        <v>1316.13</v>
      </c>
      <c r="H669">
        <v>9212.91</v>
      </c>
    </row>
    <row r="670" spans="1:8">
      <c r="A670" s="4">
        <v>44992</v>
      </c>
      <c r="B670" t="s">
        <v>2041</v>
      </c>
      <c r="C670" t="s">
        <v>3056</v>
      </c>
      <c r="D670" t="s">
        <v>4233</v>
      </c>
      <c r="E670" t="s">
        <v>4235</v>
      </c>
      <c r="F670">
        <v>5</v>
      </c>
      <c r="G670">
        <v>1991.64</v>
      </c>
      <c r="H670">
        <v>9958.2000000000007</v>
      </c>
    </row>
    <row r="671" spans="1:8">
      <c r="A671" s="4">
        <v>45101</v>
      </c>
      <c r="B671" t="s">
        <v>2041</v>
      </c>
      <c r="C671" t="s">
        <v>3056</v>
      </c>
      <c r="D671" t="s">
        <v>4240</v>
      </c>
      <c r="E671" t="s">
        <v>4235</v>
      </c>
      <c r="F671">
        <v>12</v>
      </c>
      <c r="G671">
        <v>4572.79</v>
      </c>
      <c r="H671">
        <v>54873.48</v>
      </c>
    </row>
    <row r="672" spans="1:8">
      <c r="A672" s="4">
        <v>45028</v>
      </c>
      <c r="B672" t="s">
        <v>2041</v>
      </c>
      <c r="C672" t="s">
        <v>3056</v>
      </c>
      <c r="D672" t="s">
        <v>4240</v>
      </c>
      <c r="E672" t="s">
        <v>4235</v>
      </c>
      <c r="F672">
        <v>2</v>
      </c>
      <c r="G672">
        <v>2493.06</v>
      </c>
      <c r="H672">
        <v>4986.12</v>
      </c>
    </row>
    <row r="673" spans="1:8">
      <c r="A673" s="4">
        <v>44957</v>
      </c>
      <c r="B673" t="s">
        <v>2041</v>
      </c>
      <c r="C673" t="s">
        <v>3056</v>
      </c>
      <c r="D673" t="s">
        <v>4233</v>
      </c>
      <c r="E673" t="s">
        <v>1514</v>
      </c>
      <c r="F673">
        <v>15</v>
      </c>
      <c r="G673">
        <v>3270.81</v>
      </c>
      <c r="H673">
        <v>49062.15</v>
      </c>
    </row>
    <row r="674" spans="1:8">
      <c r="A674" s="4">
        <v>45283</v>
      </c>
      <c r="B674" t="s">
        <v>2039</v>
      </c>
      <c r="C674" t="s">
        <v>3052</v>
      </c>
      <c r="D674" t="s">
        <v>4241</v>
      </c>
      <c r="E674" t="s">
        <v>1518</v>
      </c>
      <c r="F674">
        <v>8</v>
      </c>
      <c r="G674">
        <v>4009.51</v>
      </c>
      <c r="H674">
        <v>32076.080000000002</v>
      </c>
    </row>
    <row r="675" spans="1:8">
      <c r="A675" s="4">
        <v>44976</v>
      </c>
      <c r="B675" t="s">
        <v>2039</v>
      </c>
      <c r="C675" t="s">
        <v>3052</v>
      </c>
      <c r="D675" t="s">
        <v>4241</v>
      </c>
      <c r="E675" t="s">
        <v>4235</v>
      </c>
      <c r="F675">
        <v>1</v>
      </c>
      <c r="G675">
        <v>302.02</v>
      </c>
      <c r="H675">
        <v>302.02</v>
      </c>
    </row>
    <row r="676" spans="1:8">
      <c r="A676" s="4">
        <v>45291</v>
      </c>
      <c r="B676" t="s">
        <v>2039</v>
      </c>
      <c r="C676" t="s">
        <v>3053</v>
      </c>
      <c r="D676" t="s">
        <v>4243</v>
      </c>
      <c r="E676" t="s">
        <v>1518</v>
      </c>
      <c r="F676">
        <v>10</v>
      </c>
      <c r="G676">
        <v>4995.74</v>
      </c>
      <c r="H676">
        <v>49957.4</v>
      </c>
    </row>
    <row r="677" spans="1:8">
      <c r="A677" s="4">
        <v>44927</v>
      </c>
      <c r="B677" t="s">
        <v>2039</v>
      </c>
      <c r="C677" t="s">
        <v>3053</v>
      </c>
      <c r="D677" t="s">
        <v>4232</v>
      </c>
      <c r="E677" t="s">
        <v>1518</v>
      </c>
      <c r="F677">
        <v>9</v>
      </c>
      <c r="G677">
        <v>4858.75</v>
      </c>
      <c r="H677">
        <v>43728.75</v>
      </c>
    </row>
    <row r="678" spans="1:8">
      <c r="A678" s="4">
        <v>45001</v>
      </c>
      <c r="B678" t="s">
        <v>2039</v>
      </c>
      <c r="C678" t="s">
        <v>3052</v>
      </c>
      <c r="D678" t="s">
        <v>4244</v>
      </c>
      <c r="E678" t="s">
        <v>1514</v>
      </c>
      <c r="F678">
        <v>2</v>
      </c>
      <c r="G678">
        <v>1971</v>
      </c>
      <c r="H678">
        <v>3942</v>
      </c>
    </row>
    <row r="679" spans="1:8">
      <c r="A679" s="4">
        <v>45245</v>
      </c>
      <c r="B679" t="s">
        <v>2039</v>
      </c>
      <c r="C679" t="s">
        <v>3053</v>
      </c>
      <c r="D679" t="s">
        <v>4238</v>
      </c>
      <c r="E679" t="s">
        <v>1514</v>
      </c>
      <c r="F679">
        <v>12</v>
      </c>
      <c r="G679">
        <v>4713.26</v>
      </c>
      <c r="H679">
        <v>56559.12</v>
      </c>
    </row>
    <row r="680" spans="1:8">
      <c r="A680" s="4">
        <v>45226</v>
      </c>
      <c r="B680" t="s">
        <v>2042</v>
      </c>
      <c r="C680" t="s">
        <v>3055</v>
      </c>
      <c r="D680" t="s">
        <v>4237</v>
      </c>
      <c r="E680" t="s">
        <v>1516</v>
      </c>
      <c r="F680">
        <v>5</v>
      </c>
      <c r="G680">
        <v>4993.87</v>
      </c>
      <c r="H680">
        <v>24969.35</v>
      </c>
    </row>
    <row r="681" spans="1:8">
      <c r="A681" s="4">
        <v>45100</v>
      </c>
      <c r="B681" t="s">
        <v>2039</v>
      </c>
      <c r="C681" t="s">
        <v>3052</v>
      </c>
      <c r="D681" t="s">
        <v>4241</v>
      </c>
      <c r="E681" t="s">
        <v>1514</v>
      </c>
      <c r="F681">
        <v>12</v>
      </c>
      <c r="G681">
        <v>255.59</v>
      </c>
      <c r="H681">
        <v>3067.08</v>
      </c>
    </row>
    <row r="682" spans="1:8">
      <c r="A682" s="4">
        <v>45173</v>
      </c>
      <c r="B682" t="s">
        <v>2041</v>
      </c>
      <c r="C682" t="s">
        <v>3056</v>
      </c>
      <c r="D682" t="s">
        <v>4233</v>
      </c>
      <c r="E682" t="s">
        <v>1514</v>
      </c>
      <c r="F682">
        <v>11</v>
      </c>
      <c r="G682">
        <v>1169.3</v>
      </c>
      <c r="H682">
        <v>12862.3</v>
      </c>
    </row>
    <row r="683" spans="1:8">
      <c r="A683" s="4">
        <v>45014</v>
      </c>
      <c r="B683" t="s">
        <v>2039</v>
      </c>
      <c r="C683" t="s">
        <v>3053</v>
      </c>
      <c r="D683" t="s">
        <v>4243</v>
      </c>
      <c r="E683" t="s">
        <v>1516</v>
      </c>
      <c r="F683">
        <v>12</v>
      </c>
      <c r="G683">
        <v>593.52</v>
      </c>
      <c r="H683">
        <v>7122.24</v>
      </c>
    </row>
    <row r="684" spans="1:8">
      <c r="A684" s="4">
        <v>45280</v>
      </c>
      <c r="B684" t="s">
        <v>2039</v>
      </c>
      <c r="C684" t="s">
        <v>3053</v>
      </c>
      <c r="D684" t="s">
        <v>4243</v>
      </c>
      <c r="E684" t="s">
        <v>1518</v>
      </c>
      <c r="F684">
        <v>7</v>
      </c>
      <c r="G684">
        <v>1711.81</v>
      </c>
      <c r="H684">
        <v>11982.67</v>
      </c>
    </row>
    <row r="685" spans="1:8">
      <c r="A685" s="4">
        <v>45201</v>
      </c>
      <c r="B685" t="s">
        <v>2041</v>
      </c>
      <c r="C685" t="s">
        <v>3056</v>
      </c>
      <c r="D685" t="s">
        <v>4240</v>
      </c>
      <c r="E685" t="s">
        <v>1517</v>
      </c>
      <c r="F685">
        <v>12</v>
      </c>
      <c r="G685">
        <v>4945.7700000000004</v>
      </c>
      <c r="H685">
        <v>59349.24</v>
      </c>
    </row>
    <row r="686" spans="1:8">
      <c r="A686" s="4">
        <v>45127</v>
      </c>
      <c r="B686" t="s">
        <v>2042</v>
      </c>
      <c r="C686" t="s">
        <v>3055</v>
      </c>
      <c r="D686" t="s">
        <v>4237</v>
      </c>
      <c r="E686" t="s">
        <v>1517</v>
      </c>
      <c r="F686">
        <v>17</v>
      </c>
      <c r="G686">
        <v>4502.3900000000003</v>
      </c>
      <c r="H686">
        <v>76540.63</v>
      </c>
    </row>
    <row r="687" spans="1:8">
      <c r="A687" s="4">
        <v>45096</v>
      </c>
      <c r="B687" t="s">
        <v>2039</v>
      </c>
      <c r="C687" t="s">
        <v>3053</v>
      </c>
      <c r="D687" t="s">
        <v>4238</v>
      </c>
      <c r="E687" t="s">
        <v>1518</v>
      </c>
      <c r="F687">
        <v>3</v>
      </c>
      <c r="G687">
        <v>264.98</v>
      </c>
      <c r="H687">
        <v>794.94</v>
      </c>
    </row>
    <row r="688" spans="1:8">
      <c r="A688" s="4">
        <v>45171</v>
      </c>
      <c r="B688" t="s">
        <v>2041</v>
      </c>
      <c r="C688" t="s">
        <v>3056</v>
      </c>
      <c r="D688" t="s">
        <v>4245</v>
      </c>
      <c r="E688" t="s">
        <v>1516</v>
      </c>
      <c r="F688">
        <v>11</v>
      </c>
      <c r="G688">
        <v>4758.46</v>
      </c>
      <c r="H688">
        <v>52343.06</v>
      </c>
    </row>
    <row r="689" spans="1:8">
      <c r="A689" s="4">
        <v>45030</v>
      </c>
      <c r="B689" t="s">
        <v>2039</v>
      </c>
      <c r="C689" t="s">
        <v>3053</v>
      </c>
      <c r="D689" t="s">
        <v>4243</v>
      </c>
      <c r="E689" t="s">
        <v>1516</v>
      </c>
      <c r="F689">
        <v>1</v>
      </c>
      <c r="G689">
        <v>2517.3200000000002</v>
      </c>
      <c r="H689">
        <v>2517.3200000000002</v>
      </c>
    </row>
    <row r="690" spans="1:8">
      <c r="A690" s="4">
        <v>45072</v>
      </c>
      <c r="B690" t="s">
        <v>2041</v>
      </c>
      <c r="C690" t="s">
        <v>3056</v>
      </c>
      <c r="D690" t="s">
        <v>4245</v>
      </c>
      <c r="E690" t="s">
        <v>4235</v>
      </c>
      <c r="F690">
        <v>16</v>
      </c>
      <c r="G690">
        <v>2231.67</v>
      </c>
      <c r="H690">
        <v>35706.720000000001</v>
      </c>
    </row>
    <row r="691" spans="1:8">
      <c r="A691" s="4">
        <v>45191</v>
      </c>
      <c r="B691" t="s">
        <v>2041</v>
      </c>
      <c r="C691" t="s">
        <v>3054</v>
      </c>
      <c r="D691" t="s">
        <v>4234</v>
      </c>
      <c r="E691" t="s">
        <v>1514</v>
      </c>
      <c r="F691">
        <v>20</v>
      </c>
      <c r="G691">
        <v>4710.8500000000004</v>
      </c>
      <c r="H691">
        <v>94217</v>
      </c>
    </row>
    <row r="692" spans="1:8">
      <c r="A692" s="4">
        <v>45066</v>
      </c>
      <c r="B692" t="s">
        <v>2042</v>
      </c>
      <c r="C692" t="s">
        <v>3055</v>
      </c>
      <c r="D692" t="s">
        <v>4246</v>
      </c>
      <c r="E692" t="s">
        <v>1518</v>
      </c>
      <c r="F692">
        <v>13</v>
      </c>
      <c r="G692">
        <v>3423.36</v>
      </c>
      <c r="H692">
        <v>44503.68</v>
      </c>
    </row>
    <row r="693" spans="1:8">
      <c r="A693" s="4">
        <v>45045</v>
      </c>
      <c r="B693" t="s">
        <v>2039</v>
      </c>
      <c r="C693" t="s">
        <v>3053</v>
      </c>
      <c r="D693" t="s">
        <v>4243</v>
      </c>
      <c r="E693" t="s">
        <v>1517</v>
      </c>
      <c r="F693">
        <v>12</v>
      </c>
      <c r="G693">
        <v>3686.27</v>
      </c>
      <c r="H693">
        <v>44235.24</v>
      </c>
    </row>
    <row r="694" spans="1:8">
      <c r="A694" s="4">
        <v>44964</v>
      </c>
      <c r="B694" t="s">
        <v>2041</v>
      </c>
      <c r="C694" t="s">
        <v>3054</v>
      </c>
      <c r="D694" t="s">
        <v>4234</v>
      </c>
      <c r="E694" t="s">
        <v>1517</v>
      </c>
      <c r="F694">
        <v>8</v>
      </c>
      <c r="G694">
        <v>562.98</v>
      </c>
      <c r="H694">
        <v>4503.84</v>
      </c>
    </row>
    <row r="695" spans="1:8">
      <c r="A695" s="4">
        <v>45122</v>
      </c>
      <c r="B695" t="s">
        <v>2041</v>
      </c>
      <c r="C695" t="s">
        <v>3056</v>
      </c>
      <c r="D695" t="s">
        <v>4245</v>
      </c>
      <c r="E695" t="s">
        <v>4235</v>
      </c>
      <c r="F695">
        <v>11</v>
      </c>
      <c r="G695">
        <v>3590.89</v>
      </c>
      <c r="H695">
        <v>39499.79</v>
      </c>
    </row>
    <row r="696" spans="1:8">
      <c r="A696" s="4">
        <v>45286</v>
      </c>
      <c r="B696" t="s">
        <v>2039</v>
      </c>
      <c r="C696" t="s">
        <v>3053</v>
      </c>
      <c r="D696" t="s">
        <v>4243</v>
      </c>
      <c r="E696" t="s">
        <v>1518</v>
      </c>
      <c r="F696">
        <v>12</v>
      </c>
      <c r="G696">
        <v>4765.33</v>
      </c>
      <c r="H696">
        <v>57183.96</v>
      </c>
    </row>
    <row r="697" spans="1:8">
      <c r="A697" s="4">
        <v>45222</v>
      </c>
      <c r="B697" t="s">
        <v>2041</v>
      </c>
      <c r="C697" t="s">
        <v>3054</v>
      </c>
      <c r="D697" t="s">
        <v>4236</v>
      </c>
      <c r="E697" t="s">
        <v>1516</v>
      </c>
      <c r="F697">
        <v>18</v>
      </c>
      <c r="G697">
        <v>913.13</v>
      </c>
      <c r="H697">
        <v>16436.34</v>
      </c>
    </row>
    <row r="698" spans="1:8">
      <c r="A698" s="4">
        <v>44966</v>
      </c>
      <c r="B698" t="s">
        <v>2042</v>
      </c>
      <c r="C698" t="s">
        <v>3055</v>
      </c>
      <c r="D698" t="s">
        <v>4247</v>
      </c>
      <c r="E698" t="s">
        <v>4235</v>
      </c>
      <c r="F698">
        <v>18</v>
      </c>
      <c r="G698">
        <v>497.68</v>
      </c>
      <c r="H698">
        <v>8958.24</v>
      </c>
    </row>
    <row r="699" spans="1:8">
      <c r="A699" s="4">
        <v>45257</v>
      </c>
      <c r="B699" t="s">
        <v>2039</v>
      </c>
      <c r="C699" t="s">
        <v>3052</v>
      </c>
      <c r="D699" t="s">
        <v>4244</v>
      </c>
      <c r="E699" t="s">
        <v>1516</v>
      </c>
      <c r="F699">
        <v>4</v>
      </c>
      <c r="G699">
        <v>1303.8800000000001</v>
      </c>
      <c r="H699">
        <v>5215.5200000000004</v>
      </c>
    </row>
    <row r="700" spans="1:8">
      <c r="A700" s="4">
        <v>45114</v>
      </c>
      <c r="B700" t="s">
        <v>2041</v>
      </c>
      <c r="C700" t="s">
        <v>3056</v>
      </c>
      <c r="D700" t="s">
        <v>4245</v>
      </c>
      <c r="E700" t="s">
        <v>4235</v>
      </c>
      <c r="F700">
        <v>15</v>
      </c>
      <c r="G700">
        <v>2477.09</v>
      </c>
      <c r="H700">
        <v>37156.35</v>
      </c>
    </row>
    <row r="701" spans="1:8">
      <c r="A701" s="4">
        <v>45118</v>
      </c>
      <c r="B701" t="s">
        <v>2041</v>
      </c>
      <c r="C701" t="s">
        <v>3054</v>
      </c>
      <c r="D701" t="s">
        <v>4234</v>
      </c>
      <c r="E701" t="s">
        <v>1516</v>
      </c>
      <c r="F701">
        <v>13</v>
      </c>
      <c r="G701">
        <v>4021.84</v>
      </c>
      <c r="H701">
        <v>52283.92</v>
      </c>
    </row>
    <row r="702" spans="1:8">
      <c r="A702" s="4">
        <v>45166</v>
      </c>
      <c r="B702" t="s">
        <v>2041</v>
      </c>
      <c r="C702" t="s">
        <v>3056</v>
      </c>
      <c r="D702" t="s">
        <v>4245</v>
      </c>
      <c r="E702" t="s">
        <v>1518</v>
      </c>
      <c r="F702">
        <v>7</v>
      </c>
      <c r="G702">
        <v>4083.1</v>
      </c>
      <c r="H702">
        <v>28581.7</v>
      </c>
    </row>
    <row r="703" spans="1:8">
      <c r="A703" s="4">
        <v>44993</v>
      </c>
      <c r="B703" t="s">
        <v>2041</v>
      </c>
      <c r="C703" t="s">
        <v>3054</v>
      </c>
      <c r="D703" t="s">
        <v>4234</v>
      </c>
      <c r="E703" t="s">
        <v>4235</v>
      </c>
      <c r="F703">
        <v>17</v>
      </c>
      <c r="G703">
        <v>2603.4899999999998</v>
      </c>
      <c r="H703">
        <v>44259.33</v>
      </c>
    </row>
    <row r="704" spans="1:8">
      <c r="A704" s="4">
        <v>45222</v>
      </c>
      <c r="B704" t="s">
        <v>2041</v>
      </c>
      <c r="C704" t="s">
        <v>3056</v>
      </c>
      <c r="D704" t="s">
        <v>4245</v>
      </c>
      <c r="E704" t="s">
        <v>1514</v>
      </c>
      <c r="F704">
        <v>19</v>
      </c>
      <c r="G704">
        <v>2900.31</v>
      </c>
      <c r="H704">
        <v>55105.89</v>
      </c>
    </row>
    <row r="705" spans="1:8">
      <c r="A705" s="4">
        <v>45127</v>
      </c>
      <c r="B705" t="s">
        <v>2039</v>
      </c>
      <c r="C705" t="s">
        <v>3052</v>
      </c>
      <c r="D705" t="s">
        <v>4242</v>
      </c>
      <c r="E705" t="s">
        <v>1517</v>
      </c>
      <c r="F705">
        <v>2</v>
      </c>
      <c r="G705">
        <v>1316.79</v>
      </c>
      <c r="H705">
        <v>2633.58</v>
      </c>
    </row>
    <row r="706" spans="1:8">
      <c r="A706" s="4">
        <v>45110</v>
      </c>
      <c r="B706" t="s">
        <v>2039</v>
      </c>
      <c r="C706" t="s">
        <v>3053</v>
      </c>
      <c r="D706" t="s">
        <v>4243</v>
      </c>
      <c r="E706" t="s">
        <v>1518</v>
      </c>
      <c r="F706">
        <v>5</v>
      </c>
      <c r="G706">
        <v>4716.38</v>
      </c>
      <c r="H706">
        <v>23581.9</v>
      </c>
    </row>
    <row r="707" spans="1:8">
      <c r="A707" s="4">
        <v>45185</v>
      </c>
      <c r="B707" t="s">
        <v>2041</v>
      </c>
      <c r="C707" t="s">
        <v>3054</v>
      </c>
      <c r="D707" t="s">
        <v>4239</v>
      </c>
      <c r="E707" t="s">
        <v>1516</v>
      </c>
      <c r="F707">
        <v>4</v>
      </c>
      <c r="G707">
        <v>4961.01</v>
      </c>
      <c r="H707">
        <v>19844.04</v>
      </c>
    </row>
    <row r="708" spans="1:8">
      <c r="A708" s="4">
        <v>44994</v>
      </c>
      <c r="B708" t="s">
        <v>2039</v>
      </c>
      <c r="C708" t="s">
        <v>3052</v>
      </c>
      <c r="D708" t="s">
        <v>4241</v>
      </c>
      <c r="E708" t="s">
        <v>4235</v>
      </c>
      <c r="F708">
        <v>7</v>
      </c>
      <c r="G708">
        <v>1500.87</v>
      </c>
      <c r="H708">
        <v>10506.09</v>
      </c>
    </row>
    <row r="709" spans="1:8">
      <c r="A709" s="4">
        <v>44953</v>
      </c>
      <c r="B709" t="s">
        <v>2039</v>
      </c>
      <c r="C709" t="s">
        <v>3052</v>
      </c>
      <c r="D709" t="s">
        <v>4244</v>
      </c>
      <c r="E709" t="s">
        <v>4235</v>
      </c>
      <c r="F709">
        <v>5</v>
      </c>
      <c r="G709">
        <v>879.82</v>
      </c>
      <c r="H709">
        <v>4399.1000000000004</v>
      </c>
    </row>
    <row r="710" spans="1:8">
      <c r="A710" s="4">
        <v>45213</v>
      </c>
      <c r="B710" t="s">
        <v>2039</v>
      </c>
      <c r="C710" t="s">
        <v>3052</v>
      </c>
      <c r="D710" t="s">
        <v>4241</v>
      </c>
      <c r="E710" t="s">
        <v>1517</v>
      </c>
      <c r="F710">
        <v>2</v>
      </c>
      <c r="G710">
        <v>2400.5500000000002</v>
      </c>
      <c r="H710">
        <v>4801.1000000000004</v>
      </c>
    </row>
    <row r="711" spans="1:8">
      <c r="A711" s="4">
        <v>45088</v>
      </c>
      <c r="B711" t="s">
        <v>2042</v>
      </c>
      <c r="C711" t="s">
        <v>3055</v>
      </c>
      <c r="D711" t="s">
        <v>4247</v>
      </c>
      <c r="E711" t="s">
        <v>1516</v>
      </c>
      <c r="F711">
        <v>17</v>
      </c>
      <c r="G711">
        <v>3878.66</v>
      </c>
      <c r="H711">
        <v>65937.22</v>
      </c>
    </row>
    <row r="712" spans="1:8">
      <c r="A712" s="4">
        <v>44958</v>
      </c>
      <c r="B712" t="s">
        <v>2041</v>
      </c>
      <c r="C712" t="s">
        <v>3056</v>
      </c>
      <c r="D712" t="s">
        <v>4245</v>
      </c>
      <c r="E712" t="s">
        <v>4235</v>
      </c>
      <c r="F712">
        <v>6</v>
      </c>
      <c r="G712">
        <v>3116.12</v>
      </c>
      <c r="H712">
        <v>18696.72</v>
      </c>
    </row>
    <row r="713" spans="1:8">
      <c r="A713" s="4">
        <v>45138</v>
      </c>
      <c r="B713" t="s">
        <v>2039</v>
      </c>
      <c r="C713" t="s">
        <v>3052</v>
      </c>
      <c r="D713" t="s">
        <v>4241</v>
      </c>
      <c r="E713" t="s">
        <v>1518</v>
      </c>
      <c r="F713">
        <v>16</v>
      </c>
      <c r="G713">
        <v>2747.36</v>
      </c>
      <c r="H713">
        <v>43957.760000000002</v>
      </c>
    </row>
    <row r="714" spans="1:8">
      <c r="A714" s="4">
        <v>45201</v>
      </c>
      <c r="B714" t="s">
        <v>2039</v>
      </c>
      <c r="C714" t="s">
        <v>3052</v>
      </c>
      <c r="D714" t="s">
        <v>4241</v>
      </c>
      <c r="E714" t="s">
        <v>1517</v>
      </c>
      <c r="F714">
        <v>17</v>
      </c>
      <c r="G714">
        <v>3971.7</v>
      </c>
      <c r="H714">
        <v>67518.899999999994</v>
      </c>
    </row>
    <row r="715" spans="1:8">
      <c r="A715" s="4">
        <v>45199</v>
      </c>
      <c r="B715" t="s">
        <v>2041</v>
      </c>
      <c r="C715" t="s">
        <v>3056</v>
      </c>
      <c r="D715" t="s">
        <v>4240</v>
      </c>
      <c r="E715" t="s">
        <v>1514</v>
      </c>
      <c r="F715">
        <v>18</v>
      </c>
      <c r="G715">
        <v>678.76</v>
      </c>
      <c r="H715">
        <v>12217.68</v>
      </c>
    </row>
    <row r="716" spans="1:8">
      <c r="A716" s="4">
        <v>45224</v>
      </c>
      <c r="B716" t="s">
        <v>2041</v>
      </c>
      <c r="C716" t="s">
        <v>3056</v>
      </c>
      <c r="D716" t="s">
        <v>4240</v>
      </c>
      <c r="E716" t="s">
        <v>1518</v>
      </c>
      <c r="F716">
        <v>18</v>
      </c>
      <c r="G716">
        <v>4888.0200000000004</v>
      </c>
      <c r="H716">
        <v>87984.36</v>
      </c>
    </row>
    <row r="717" spans="1:8">
      <c r="A717" s="4">
        <v>44978</v>
      </c>
      <c r="B717" t="s">
        <v>2039</v>
      </c>
      <c r="C717" t="s">
        <v>3052</v>
      </c>
      <c r="D717" t="s">
        <v>4242</v>
      </c>
      <c r="E717" t="s">
        <v>1514</v>
      </c>
      <c r="F717">
        <v>17</v>
      </c>
      <c r="G717">
        <v>2107.36</v>
      </c>
      <c r="H717">
        <v>35825.120000000003</v>
      </c>
    </row>
    <row r="718" spans="1:8">
      <c r="A718" s="4">
        <v>44994</v>
      </c>
      <c r="B718" t="s">
        <v>2042</v>
      </c>
      <c r="C718" t="s">
        <v>3055</v>
      </c>
      <c r="D718" t="s">
        <v>4247</v>
      </c>
      <c r="E718" t="s">
        <v>1514</v>
      </c>
      <c r="F718">
        <v>4</v>
      </c>
      <c r="G718">
        <v>1181.3900000000001</v>
      </c>
      <c r="H718">
        <v>4725.5600000000004</v>
      </c>
    </row>
    <row r="719" spans="1:8">
      <c r="A719" s="4">
        <v>45148</v>
      </c>
      <c r="B719" t="s">
        <v>2041</v>
      </c>
      <c r="C719" t="s">
        <v>3056</v>
      </c>
      <c r="D719" t="s">
        <v>4233</v>
      </c>
      <c r="E719" t="s">
        <v>1517</v>
      </c>
      <c r="F719">
        <v>1</v>
      </c>
      <c r="G719">
        <v>3374.31</v>
      </c>
      <c r="H719">
        <v>3374.31</v>
      </c>
    </row>
    <row r="720" spans="1:8">
      <c r="A720" s="4">
        <v>44975</v>
      </c>
      <c r="B720" t="s">
        <v>2042</v>
      </c>
      <c r="C720" t="s">
        <v>3055</v>
      </c>
      <c r="D720" t="s">
        <v>4237</v>
      </c>
      <c r="E720" t="s">
        <v>1516</v>
      </c>
      <c r="F720">
        <v>19</v>
      </c>
      <c r="G720">
        <v>609.63</v>
      </c>
      <c r="H720">
        <v>11582.97</v>
      </c>
    </row>
    <row r="721" spans="1:8">
      <c r="A721" s="4">
        <v>45164</v>
      </c>
      <c r="B721" t="s">
        <v>2039</v>
      </c>
      <c r="C721" t="s">
        <v>3052</v>
      </c>
      <c r="D721" t="s">
        <v>4241</v>
      </c>
      <c r="E721" t="s">
        <v>1514</v>
      </c>
      <c r="F721">
        <v>11</v>
      </c>
      <c r="G721">
        <v>3538.83</v>
      </c>
      <c r="H721">
        <v>38927.129999999997</v>
      </c>
    </row>
    <row r="722" spans="1:8">
      <c r="A722" s="4">
        <v>45210</v>
      </c>
      <c r="B722" t="s">
        <v>2041</v>
      </c>
      <c r="C722" t="s">
        <v>3054</v>
      </c>
      <c r="D722" t="s">
        <v>4234</v>
      </c>
      <c r="E722" t="s">
        <v>4235</v>
      </c>
      <c r="F722">
        <v>16</v>
      </c>
      <c r="G722">
        <v>3155.43</v>
      </c>
      <c r="H722">
        <v>50486.879999999997</v>
      </c>
    </row>
    <row r="723" spans="1:8">
      <c r="A723" s="4">
        <v>44947</v>
      </c>
      <c r="B723" t="s">
        <v>2042</v>
      </c>
      <c r="C723" t="s">
        <v>3055</v>
      </c>
      <c r="D723" t="s">
        <v>4237</v>
      </c>
      <c r="E723" t="s">
        <v>1517</v>
      </c>
      <c r="F723">
        <v>6</v>
      </c>
      <c r="G723">
        <v>863.69</v>
      </c>
      <c r="H723">
        <v>5182.1400000000003</v>
      </c>
    </row>
    <row r="724" spans="1:8">
      <c r="A724" s="4">
        <v>45282</v>
      </c>
      <c r="B724" t="s">
        <v>2042</v>
      </c>
      <c r="C724" t="s">
        <v>3055</v>
      </c>
      <c r="D724" t="s">
        <v>4246</v>
      </c>
      <c r="E724" t="s">
        <v>1514</v>
      </c>
      <c r="F724">
        <v>4</v>
      </c>
      <c r="G724">
        <v>1128.8900000000001</v>
      </c>
      <c r="H724">
        <v>4515.5600000000004</v>
      </c>
    </row>
    <row r="725" spans="1:8">
      <c r="A725" s="4">
        <v>45100</v>
      </c>
      <c r="B725" t="s">
        <v>2039</v>
      </c>
      <c r="C725" t="s">
        <v>3052</v>
      </c>
      <c r="D725" t="s">
        <v>4242</v>
      </c>
      <c r="E725" t="s">
        <v>1514</v>
      </c>
      <c r="F725">
        <v>8</v>
      </c>
      <c r="G725">
        <v>4197.6400000000003</v>
      </c>
      <c r="H725">
        <v>33581.120000000003</v>
      </c>
    </row>
    <row r="726" spans="1:8">
      <c r="A726" s="4">
        <v>44993</v>
      </c>
      <c r="B726" t="s">
        <v>2041</v>
      </c>
      <c r="C726" t="s">
        <v>3054</v>
      </c>
      <c r="D726" t="s">
        <v>4239</v>
      </c>
      <c r="E726" t="s">
        <v>4235</v>
      </c>
      <c r="F726">
        <v>11</v>
      </c>
      <c r="G726">
        <v>3561.4</v>
      </c>
      <c r="H726">
        <v>39175.4</v>
      </c>
    </row>
    <row r="727" spans="1:8">
      <c r="A727" s="4">
        <v>45141</v>
      </c>
      <c r="B727" t="s">
        <v>2042</v>
      </c>
      <c r="C727" t="s">
        <v>3055</v>
      </c>
      <c r="D727" t="s">
        <v>4247</v>
      </c>
      <c r="E727" t="s">
        <v>4235</v>
      </c>
      <c r="F727">
        <v>16</v>
      </c>
      <c r="G727">
        <v>3836.1</v>
      </c>
      <c r="H727">
        <v>61377.599999999999</v>
      </c>
    </row>
    <row r="728" spans="1:8">
      <c r="A728" s="4">
        <v>45121</v>
      </c>
      <c r="B728" t="s">
        <v>2039</v>
      </c>
      <c r="C728" t="s">
        <v>3052</v>
      </c>
      <c r="D728" t="s">
        <v>4241</v>
      </c>
      <c r="E728" t="s">
        <v>4235</v>
      </c>
      <c r="F728">
        <v>18</v>
      </c>
      <c r="G728">
        <v>3943.82</v>
      </c>
      <c r="H728">
        <v>70988.759999999995</v>
      </c>
    </row>
    <row r="729" spans="1:8">
      <c r="A729" s="4">
        <v>45118</v>
      </c>
      <c r="B729" t="s">
        <v>2039</v>
      </c>
      <c r="C729" t="s">
        <v>3052</v>
      </c>
      <c r="D729" t="s">
        <v>4242</v>
      </c>
      <c r="E729" t="s">
        <v>1514</v>
      </c>
      <c r="F729">
        <v>15</v>
      </c>
      <c r="G729">
        <v>3005.08</v>
      </c>
      <c r="H729">
        <v>45076.2</v>
      </c>
    </row>
    <row r="730" spans="1:8">
      <c r="A730" s="4">
        <v>45070</v>
      </c>
      <c r="B730" t="s">
        <v>2041</v>
      </c>
      <c r="C730" t="s">
        <v>3056</v>
      </c>
      <c r="D730" t="s">
        <v>4233</v>
      </c>
      <c r="E730" t="s">
        <v>1516</v>
      </c>
      <c r="F730">
        <v>17</v>
      </c>
      <c r="G730">
        <v>3342.49</v>
      </c>
      <c r="H730">
        <v>56822.33</v>
      </c>
    </row>
    <row r="731" spans="1:8">
      <c r="A731" s="4">
        <v>45238</v>
      </c>
      <c r="B731" t="s">
        <v>2039</v>
      </c>
      <c r="C731" t="s">
        <v>3053</v>
      </c>
      <c r="D731" t="s">
        <v>4243</v>
      </c>
      <c r="E731" t="s">
        <v>1517</v>
      </c>
      <c r="F731">
        <v>11</v>
      </c>
      <c r="G731">
        <v>212.86</v>
      </c>
      <c r="H731">
        <v>2341.46</v>
      </c>
    </row>
    <row r="732" spans="1:8">
      <c r="A732" s="4">
        <v>45135</v>
      </c>
      <c r="B732" t="s">
        <v>2041</v>
      </c>
      <c r="C732" t="s">
        <v>3056</v>
      </c>
      <c r="D732" t="s">
        <v>4245</v>
      </c>
      <c r="E732" t="s">
        <v>1517</v>
      </c>
      <c r="F732">
        <v>6</v>
      </c>
      <c r="G732">
        <v>1872.18</v>
      </c>
      <c r="H732">
        <v>11233.08</v>
      </c>
    </row>
    <row r="733" spans="1:8">
      <c r="A733" s="4">
        <v>45095</v>
      </c>
      <c r="B733" t="s">
        <v>2039</v>
      </c>
      <c r="C733" t="s">
        <v>3053</v>
      </c>
      <c r="D733" t="s">
        <v>4232</v>
      </c>
      <c r="E733" t="s">
        <v>1514</v>
      </c>
      <c r="F733">
        <v>14</v>
      </c>
      <c r="G733">
        <v>4428</v>
      </c>
      <c r="H733">
        <v>61992</v>
      </c>
    </row>
    <row r="734" spans="1:8">
      <c r="A734" s="4">
        <v>45057</v>
      </c>
      <c r="B734" t="s">
        <v>2041</v>
      </c>
      <c r="C734" t="s">
        <v>3054</v>
      </c>
      <c r="D734" t="s">
        <v>4234</v>
      </c>
      <c r="E734" t="s">
        <v>4235</v>
      </c>
      <c r="F734">
        <v>15</v>
      </c>
      <c r="G734">
        <v>2905.47</v>
      </c>
      <c r="H734">
        <v>43582.05</v>
      </c>
    </row>
    <row r="735" spans="1:8">
      <c r="A735" s="4">
        <v>44943</v>
      </c>
      <c r="B735" t="s">
        <v>2041</v>
      </c>
      <c r="C735" t="s">
        <v>3056</v>
      </c>
      <c r="D735" t="s">
        <v>4245</v>
      </c>
      <c r="E735" t="s">
        <v>1516</v>
      </c>
      <c r="F735">
        <v>14</v>
      </c>
      <c r="G735">
        <v>4200.9799999999996</v>
      </c>
      <c r="H735">
        <v>58813.72</v>
      </c>
    </row>
    <row r="736" spans="1:8">
      <c r="A736" s="4">
        <v>45029</v>
      </c>
      <c r="B736" t="s">
        <v>2039</v>
      </c>
      <c r="C736" t="s">
        <v>3053</v>
      </c>
      <c r="D736" t="s">
        <v>4243</v>
      </c>
      <c r="E736" t="s">
        <v>1518</v>
      </c>
      <c r="F736">
        <v>19</v>
      </c>
      <c r="G736">
        <v>3927.27</v>
      </c>
      <c r="H736">
        <v>74618.13</v>
      </c>
    </row>
    <row r="737" spans="1:8">
      <c r="A737" s="4">
        <v>45012</v>
      </c>
      <c r="B737" t="s">
        <v>2042</v>
      </c>
      <c r="C737" t="s">
        <v>3055</v>
      </c>
      <c r="D737" t="s">
        <v>4247</v>
      </c>
      <c r="E737" t="s">
        <v>4235</v>
      </c>
      <c r="F737">
        <v>16</v>
      </c>
      <c r="G737">
        <v>3788.36</v>
      </c>
      <c r="H737">
        <v>60613.760000000002</v>
      </c>
    </row>
    <row r="738" spans="1:8">
      <c r="A738" s="4">
        <v>45219</v>
      </c>
      <c r="B738" t="s">
        <v>2042</v>
      </c>
      <c r="C738" t="s">
        <v>3055</v>
      </c>
      <c r="D738" t="s">
        <v>4237</v>
      </c>
      <c r="E738" t="s">
        <v>1518</v>
      </c>
      <c r="F738">
        <v>2</v>
      </c>
      <c r="G738">
        <v>4527.13</v>
      </c>
      <c r="H738">
        <v>9054.26</v>
      </c>
    </row>
    <row r="739" spans="1:8">
      <c r="A739" s="4">
        <v>45091</v>
      </c>
      <c r="B739" t="s">
        <v>2042</v>
      </c>
      <c r="C739" t="s">
        <v>3055</v>
      </c>
      <c r="D739" t="s">
        <v>4247</v>
      </c>
      <c r="E739" t="s">
        <v>1517</v>
      </c>
      <c r="F739">
        <v>20</v>
      </c>
      <c r="G739">
        <v>3753.15</v>
      </c>
      <c r="H739">
        <v>75063</v>
      </c>
    </row>
    <row r="740" spans="1:8">
      <c r="A740" s="4">
        <v>45144</v>
      </c>
      <c r="B740" t="s">
        <v>2039</v>
      </c>
      <c r="C740" t="s">
        <v>3053</v>
      </c>
      <c r="D740" t="s">
        <v>4232</v>
      </c>
      <c r="E740" t="s">
        <v>1518</v>
      </c>
      <c r="F740">
        <v>6</v>
      </c>
      <c r="G740">
        <v>3363.77</v>
      </c>
      <c r="H740">
        <v>20182.62</v>
      </c>
    </row>
    <row r="741" spans="1:8">
      <c r="A741" s="4">
        <v>45172</v>
      </c>
      <c r="B741" t="s">
        <v>2042</v>
      </c>
      <c r="C741" t="s">
        <v>3055</v>
      </c>
      <c r="D741" t="s">
        <v>4237</v>
      </c>
      <c r="E741" t="s">
        <v>1518</v>
      </c>
      <c r="F741">
        <v>12</v>
      </c>
      <c r="G741">
        <v>1973.14</v>
      </c>
      <c r="H741">
        <v>23677.68</v>
      </c>
    </row>
    <row r="742" spans="1:8">
      <c r="A742" s="4">
        <v>44993</v>
      </c>
      <c r="B742" t="s">
        <v>2039</v>
      </c>
      <c r="C742" t="s">
        <v>3052</v>
      </c>
      <c r="D742" t="s">
        <v>4241</v>
      </c>
      <c r="E742" t="s">
        <v>1518</v>
      </c>
      <c r="F742">
        <v>16</v>
      </c>
      <c r="G742">
        <v>355.63</v>
      </c>
      <c r="H742">
        <v>5690.08</v>
      </c>
    </row>
    <row r="743" spans="1:8">
      <c r="A743" s="4">
        <v>45101</v>
      </c>
      <c r="B743" t="s">
        <v>2042</v>
      </c>
      <c r="C743" t="s">
        <v>3055</v>
      </c>
      <c r="D743" t="s">
        <v>4246</v>
      </c>
      <c r="E743" t="s">
        <v>1518</v>
      </c>
      <c r="F743">
        <v>7</v>
      </c>
      <c r="G743">
        <v>4243.95</v>
      </c>
      <c r="H743">
        <v>29707.65</v>
      </c>
    </row>
    <row r="744" spans="1:8">
      <c r="A744" s="4">
        <v>45004</v>
      </c>
      <c r="B744" t="s">
        <v>2042</v>
      </c>
      <c r="C744" t="s">
        <v>3055</v>
      </c>
      <c r="D744" t="s">
        <v>4247</v>
      </c>
      <c r="E744" t="s">
        <v>1517</v>
      </c>
      <c r="F744">
        <v>15</v>
      </c>
      <c r="G744">
        <v>3256.2</v>
      </c>
      <c r="H744">
        <v>48843</v>
      </c>
    </row>
    <row r="745" spans="1:8">
      <c r="A745" s="4">
        <v>45065</v>
      </c>
      <c r="B745" t="s">
        <v>2039</v>
      </c>
      <c r="C745" t="s">
        <v>3052</v>
      </c>
      <c r="D745" t="s">
        <v>4242</v>
      </c>
      <c r="E745" t="s">
        <v>1514</v>
      </c>
      <c r="F745">
        <v>13</v>
      </c>
      <c r="G745">
        <v>4076.94</v>
      </c>
      <c r="H745">
        <v>53000.22</v>
      </c>
    </row>
    <row r="746" spans="1:8">
      <c r="A746" s="4">
        <v>45023</v>
      </c>
      <c r="B746" t="s">
        <v>2041</v>
      </c>
      <c r="C746" t="s">
        <v>3054</v>
      </c>
      <c r="D746" t="s">
        <v>4239</v>
      </c>
      <c r="E746" t="s">
        <v>1518</v>
      </c>
      <c r="F746">
        <v>17</v>
      </c>
      <c r="G746">
        <v>3771.79</v>
      </c>
      <c r="H746">
        <v>64120.43</v>
      </c>
    </row>
    <row r="747" spans="1:8">
      <c r="A747" s="4">
        <v>45114</v>
      </c>
      <c r="B747" t="s">
        <v>2041</v>
      </c>
      <c r="C747" t="s">
        <v>3056</v>
      </c>
      <c r="D747" t="s">
        <v>4233</v>
      </c>
      <c r="E747" t="s">
        <v>1518</v>
      </c>
      <c r="F747">
        <v>7</v>
      </c>
      <c r="G747">
        <v>2016.03</v>
      </c>
      <c r="H747">
        <v>14112.21</v>
      </c>
    </row>
    <row r="748" spans="1:8">
      <c r="A748" s="4">
        <v>45204</v>
      </c>
      <c r="B748" t="s">
        <v>2039</v>
      </c>
      <c r="C748" t="s">
        <v>3052</v>
      </c>
      <c r="D748" t="s">
        <v>4241</v>
      </c>
      <c r="E748" t="s">
        <v>4235</v>
      </c>
      <c r="F748">
        <v>9</v>
      </c>
      <c r="G748">
        <v>722.4</v>
      </c>
      <c r="H748">
        <v>6501.6</v>
      </c>
    </row>
    <row r="749" spans="1:8">
      <c r="A749" s="4">
        <v>45018</v>
      </c>
      <c r="B749" t="s">
        <v>2041</v>
      </c>
      <c r="C749" t="s">
        <v>3056</v>
      </c>
      <c r="D749" t="s">
        <v>4233</v>
      </c>
      <c r="E749" t="s">
        <v>1518</v>
      </c>
      <c r="F749">
        <v>5</v>
      </c>
      <c r="G749">
        <v>491.78</v>
      </c>
      <c r="H749">
        <v>2458.9</v>
      </c>
    </row>
    <row r="750" spans="1:8">
      <c r="A750" s="4">
        <v>44977</v>
      </c>
      <c r="B750" t="s">
        <v>2039</v>
      </c>
      <c r="C750" t="s">
        <v>3052</v>
      </c>
      <c r="D750" t="s">
        <v>4241</v>
      </c>
      <c r="E750" t="s">
        <v>1516</v>
      </c>
      <c r="F750">
        <v>19</v>
      </c>
      <c r="G750">
        <v>2146.17</v>
      </c>
      <c r="H750">
        <v>40777.230000000003</v>
      </c>
    </row>
    <row r="751" spans="1:8">
      <c r="A751" s="4">
        <v>45070</v>
      </c>
      <c r="B751" t="s">
        <v>2039</v>
      </c>
      <c r="C751" t="s">
        <v>3052</v>
      </c>
      <c r="D751" t="s">
        <v>4241</v>
      </c>
      <c r="E751" t="s">
        <v>1517</v>
      </c>
      <c r="F751">
        <v>14</v>
      </c>
      <c r="G751">
        <v>2715.54</v>
      </c>
      <c r="H751">
        <v>38017.56</v>
      </c>
    </row>
    <row r="752" spans="1:8">
      <c r="A752" s="4">
        <v>45026</v>
      </c>
      <c r="B752" t="s">
        <v>2039</v>
      </c>
      <c r="C752" t="s">
        <v>3053</v>
      </c>
      <c r="D752" t="s">
        <v>4232</v>
      </c>
      <c r="E752" t="s">
        <v>1514</v>
      </c>
      <c r="F752">
        <v>11</v>
      </c>
      <c r="G752">
        <v>1708.99</v>
      </c>
      <c r="H752">
        <v>18798.89</v>
      </c>
    </row>
    <row r="753" spans="1:8">
      <c r="A753" s="4">
        <v>44969</v>
      </c>
      <c r="B753" t="s">
        <v>2039</v>
      </c>
      <c r="C753" t="s">
        <v>3052</v>
      </c>
      <c r="D753" t="s">
        <v>4241</v>
      </c>
      <c r="E753" t="s">
        <v>1517</v>
      </c>
      <c r="F753">
        <v>1</v>
      </c>
      <c r="G753">
        <v>1898.15</v>
      </c>
      <c r="H753">
        <v>1898.15</v>
      </c>
    </row>
    <row r="754" spans="1:8">
      <c r="A754" s="4">
        <v>45213</v>
      </c>
      <c r="B754" t="s">
        <v>2041</v>
      </c>
      <c r="C754" t="s">
        <v>3054</v>
      </c>
      <c r="D754" t="s">
        <v>4236</v>
      </c>
      <c r="E754" t="s">
        <v>1518</v>
      </c>
      <c r="F754">
        <v>1</v>
      </c>
      <c r="G754">
        <v>648.88</v>
      </c>
      <c r="H754">
        <v>648.88</v>
      </c>
    </row>
    <row r="755" spans="1:8">
      <c r="A755" s="4">
        <v>45284</v>
      </c>
      <c r="B755" t="s">
        <v>2041</v>
      </c>
      <c r="C755" t="s">
        <v>3056</v>
      </c>
      <c r="D755" t="s">
        <v>4233</v>
      </c>
      <c r="E755" t="s">
        <v>1518</v>
      </c>
      <c r="F755">
        <v>8</v>
      </c>
      <c r="G755">
        <v>4516.82</v>
      </c>
      <c r="H755">
        <v>36134.559999999998</v>
      </c>
    </row>
    <row r="756" spans="1:8">
      <c r="A756" s="4">
        <v>45254</v>
      </c>
      <c r="B756" t="s">
        <v>2042</v>
      </c>
      <c r="C756" t="s">
        <v>3055</v>
      </c>
      <c r="D756" t="s">
        <v>4247</v>
      </c>
      <c r="E756" t="s">
        <v>1516</v>
      </c>
      <c r="F756">
        <v>7</v>
      </c>
      <c r="G756">
        <v>1102.48</v>
      </c>
      <c r="H756">
        <v>7717.36</v>
      </c>
    </row>
    <row r="757" spans="1:8">
      <c r="A757" s="4">
        <v>45076</v>
      </c>
      <c r="B757" t="s">
        <v>2041</v>
      </c>
      <c r="C757" t="s">
        <v>3054</v>
      </c>
      <c r="D757" t="s">
        <v>4236</v>
      </c>
      <c r="E757" t="s">
        <v>1518</v>
      </c>
      <c r="F757">
        <v>4</v>
      </c>
      <c r="G757">
        <v>2830.6</v>
      </c>
      <c r="H757">
        <v>11322.4</v>
      </c>
    </row>
    <row r="758" spans="1:8">
      <c r="A758" s="4">
        <v>45159</v>
      </c>
      <c r="B758" t="s">
        <v>2041</v>
      </c>
      <c r="C758" t="s">
        <v>3056</v>
      </c>
      <c r="D758" t="s">
        <v>4245</v>
      </c>
      <c r="E758" t="s">
        <v>1514</v>
      </c>
      <c r="F758">
        <v>9</v>
      </c>
      <c r="G758">
        <v>515.97</v>
      </c>
      <c r="H758">
        <v>4643.7299999999996</v>
      </c>
    </row>
    <row r="759" spans="1:8">
      <c r="A759" s="4">
        <v>44945</v>
      </c>
      <c r="B759" t="s">
        <v>2042</v>
      </c>
      <c r="C759" t="s">
        <v>3055</v>
      </c>
      <c r="D759" t="s">
        <v>4237</v>
      </c>
      <c r="E759" t="s">
        <v>1514</v>
      </c>
      <c r="F759">
        <v>8</v>
      </c>
      <c r="G759">
        <v>2019.04</v>
      </c>
      <c r="H759">
        <v>16152.32</v>
      </c>
    </row>
    <row r="760" spans="1:8">
      <c r="A760" s="4">
        <v>45016</v>
      </c>
      <c r="B760" t="s">
        <v>2039</v>
      </c>
      <c r="C760" t="s">
        <v>3053</v>
      </c>
      <c r="D760" t="s">
        <v>4243</v>
      </c>
      <c r="E760" t="s">
        <v>4235</v>
      </c>
      <c r="F760">
        <v>1</v>
      </c>
      <c r="G760">
        <v>1889.5</v>
      </c>
      <c r="H760">
        <v>1889.5</v>
      </c>
    </row>
    <row r="761" spans="1:8">
      <c r="A761" s="4">
        <v>45096</v>
      </c>
      <c r="B761" t="s">
        <v>2039</v>
      </c>
      <c r="C761" t="s">
        <v>3053</v>
      </c>
      <c r="D761" t="s">
        <v>4232</v>
      </c>
      <c r="E761" t="s">
        <v>1514</v>
      </c>
      <c r="F761">
        <v>2</v>
      </c>
      <c r="G761">
        <v>3239.94</v>
      </c>
      <c r="H761">
        <v>6479.88</v>
      </c>
    </row>
    <row r="762" spans="1:8">
      <c r="A762" s="4">
        <v>44946</v>
      </c>
      <c r="B762" t="s">
        <v>2041</v>
      </c>
      <c r="C762" t="s">
        <v>3054</v>
      </c>
      <c r="D762" t="s">
        <v>4239</v>
      </c>
      <c r="E762" t="s">
        <v>1518</v>
      </c>
      <c r="F762">
        <v>11</v>
      </c>
      <c r="G762">
        <v>2426.48</v>
      </c>
      <c r="H762">
        <v>26691.279999999999</v>
      </c>
    </row>
    <row r="763" spans="1:8">
      <c r="A763" s="4">
        <v>45275</v>
      </c>
      <c r="B763" t="s">
        <v>2041</v>
      </c>
      <c r="C763" t="s">
        <v>3056</v>
      </c>
      <c r="D763" t="s">
        <v>4233</v>
      </c>
      <c r="E763" t="s">
        <v>4235</v>
      </c>
      <c r="F763">
        <v>3</v>
      </c>
      <c r="G763">
        <v>1043.3900000000001</v>
      </c>
      <c r="H763">
        <v>3130.17</v>
      </c>
    </row>
    <row r="764" spans="1:8">
      <c r="A764" s="4">
        <v>44959</v>
      </c>
      <c r="B764" t="s">
        <v>2039</v>
      </c>
      <c r="C764" t="s">
        <v>3052</v>
      </c>
      <c r="D764" t="s">
        <v>4244</v>
      </c>
      <c r="E764" t="s">
        <v>1514</v>
      </c>
      <c r="F764">
        <v>6</v>
      </c>
      <c r="G764">
        <v>3350.51</v>
      </c>
      <c r="H764">
        <v>20103.060000000001</v>
      </c>
    </row>
    <row r="765" spans="1:8">
      <c r="A765" s="4">
        <v>44934</v>
      </c>
      <c r="B765" t="s">
        <v>2039</v>
      </c>
      <c r="C765" t="s">
        <v>3052</v>
      </c>
      <c r="D765" t="s">
        <v>4244</v>
      </c>
      <c r="E765" t="s">
        <v>1518</v>
      </c>
      <c r="F765">
        <v>11</v>
      </c>
      <c r="G765">
        <v>1278.32</v>
      </c>
      <c r="H765">
        <v>14061.52</v>
      </c>
    </row>
    <row r="766" spans="1:8">
      <c r="A766" s="4">
        <v>44974</v>
      </c>
      <c r="B766" t="s">
        <v>2039</v>
      </c>
      <c r="C766" t="s">
        <v>3052</v>
      </c>
      <c r="D766" t="s">
        <v>4244</v>
      </c>
      <c r="E766" t="s">
        <v>1517</v>
      </c>
      <c r="F766">
        <v>20</v>
      </c>
      <c r="G766">
        <v>1353.54</v>
      </c>
      <c r="H766">
        <v>27070.799999999999</v>
      </c>
    </row>
    <row r="767" spans="1:8">
      <c r="A767" s="4">
        <v>44955</v>
      </c>
      <c r="B767" t="s">
        <v>2039</v>
      </c>
      <c r="C767" t="s">
        <v>3053</v>
      </c>
      <c r="D767" t="s">
        <v>4238</v>
      </c>
      <c r="E767" t="s">
        <v>1514</v>
      </c>
      <c r="F767">
        <v>17</v>
      </c>
      <c r="G767">
        <v>1457.07</v>
      </c>
      <c r="H767">
        <v>24770.19</v>
      </c>
    </row>
    <row r="768" spans="1:8">
      <c r="A768" s="4">
        <v>45127</v>
      </c>
      <c r="B768" t="s">
        <v>2041</v>
      </c>
      <c r="C768" t="s">
        <v>3056</v>
      </c>
      <c r="D768" t="s">
        <v>4245</v>
      </c>
      <c r="E768" t="s">
        <v>1514</v>
      </c>
      <c r="F768">
        <v>14</v>
      </c>
      <c r="G768">
        <v>4894.84</v>
      </c>
      <c r="H768">
        <v>68527.759999999995</v>
      </c>
    </row>
    <row r="769" spans="1:8">
      <c r="A769" s="4">
        <v>45182</v>
      </c>
      <c r="B769" t="s">
        <v>2041</v>
      </c>
      <c r="C769" t="s">
        <v>3054</v>
      </c>
      <c r="D769" t="s">
        <v>4236</v>
      </c>
      <c r="E769" t="s">
        <v>4235</v>
      </c>
      <c r="F769">
        <v>8</v>
      </c>
      <c r="G769">
        <v>4651.3</v>
      </c>
      <c r="H769">
        <v>37210.400000000001</v>
      </c>
    </row>
    <row r="770" spans="1:8">
      <c r="A770" s="4">
        <v>45288</v>
      </c>
      <c r="B770" t="s">
        <v>2039</v>
      </c>
      <c r="C770" t="s">
        <v>3053</v>
      </c>
      <c r="D770" t="s">
        <v>4243</v>
      </c>
      <c r="E770" t="s">
        <v>1518</v>
      </c>
      <c r="F770">
        <v>1</v>
      </c>
      <c r="G770">
        <v>1520.22</v>
      </c>
      <c r="H770">
        <v>1520.22</v>
      </c>
    </row>
    <row r="771" spans="1:8">
      <c r="A771" s="4">
        <v>45199</v>
      </c>
      <c r="B771" t="s">
        <v>2041</v>
      </c>
      <c r="C771" t="s">
        <v>3056</v>
      </c>
      <c r="D771" t="s">
        <v>4240</v>
      </c>
      <c r="E771" t="s">
        <v>1518</v>
      </c>
      <c r="F771">
        <v>1</v>
      </c>
      <c r="G771">
        <v>3754.28</v>
      </c>
      <c r="H771">
        <v>3754.28</v>
      </c>
    </row>
    <row r="772" spans="1:8">
      <c r="A772" s="4">
        <v>45068</v>
      </c>
      <c r="B772" t="s">
        <v>2041</v>
      </c>
      <c r="C772" t="s">
        <v>3054</v>
      </c>
      <c r="D772" t="s">
        <v>4236</v>
      </c>
      <c r="E772" t="s">
        <v>1517</v>
      </c>
      <c r="F772">
        <v>17</v>
      </c>
      <c r="G772">
        <v>947.7</v>
      </c>
      <c r="H772">
        <v>16110.9</v>
      </c>
    </row>
    <row r="773" spans="1:8">
      <c r="A773" s="4">
        <v>45181</v>
      </c>
      <c r="B773" t="s">
        <v>2041</v>
      </c>
      <c r="C773" t="s">
        <v>3056</v>
      </c>
      <c r="D773" t="s">
        <v>4245</v>
      </c>
      <c r="E773" t="s">
        <v>4235</v>
      </c>
      <c r="F773">
        <v>6</v>
      </c>
      <c r="G773">
        <v>2207.64</v>
      </c>
      <c r="H773">
        <v>13245.84</v>
      </c>
    </row>
    <row r="774" spans="1:8">
      <c r="A774" s="4">
        <v>44936</v>
      </c>
      <c r="B774" t="s">
        <v>2039</v>
      </c>
      <c r="C774" t="s">
        <v>3053</v>
      </c>
      <c r="D774" t="s">
        <v>4243</v>
      </c>
      <c r="E774" t="s">
        <v>4235</v>
      </c>
      <c r="F774">
        <v>8</v>
      </c>
      <c r="G774">
        <v>4146.82</v>
      </c>
      <c r="H774">
        <v>33174.559999999998</v>
      </c>
    </row>
    <row r="775" spans="1:8">
      <c r="A775" s="4">
        <v>44962</v>
      </c>
      <c r="B775" t="s">
        <v>2041</v>
      </c>
      <c r="C775" t="s">
        <v>3054</v>
      </c>
      <c r="D775" t="s">
        <v>4239</v>
      </c>
      <c r="E775" t="s">
        <v>1518</v>
      </c>
      <c r="F775">
        <v>14</v>
      </c>
      <c r="G775">
        <v>1273.8399999999999</v>
      </c>
      <c r="H775">
        <v>17833.759999999998</v>
      </c>
    </row>
    <row r="776" spans="1:8">
      <c r="A776" s="4">
        <v>44978</v>
      </c>
      <c r="B776" t="s">
        <v>2041</v>
      </c>
      <c r="C776" t="s">
        <v>3054</v>
      </c>
      <c r="D776" t="s">
        <v>4239</v>
      </c>
      <c r="E776" t="s">
        <v>4235</v>
      </c>
      <c r="F776">
        <v>4</v>
      </c>
      <c r="G776">
        <v>4878.16</v>
      </c>
      <c r="H776">
        <v>19512.64</v>
      </c>
    </row>
    <row r="777" spans="1:8">
      <c r="A777" s="4">
        <v>45035</v>
      </c>
      <c r="B777" t="s">
        <v>2039</v>
      </c>
      <c r="C777" t="s">
        <v>3052</v>
      </c>
      <c r="D777" t="s">
        <v>4244</v>
      </c>
      <c r="E777" t="s">
        <v>1518</v>
      </c>
      <c r="F777">
        <v>11</v>
      </c>
      <c r="G777">
        <v>3072.59</v>
      </c>
      <c r="H777">
        <v>33798.49</v>
      </c>
    </row>
    <row r="778" spans="1:8">
      <c r="A778" s="4">
        <v>45191</v>
      </c>
      <c r="B778" t="s">
        <v>2041</v>
      </c>
      <c r="C778" t="s">
        <v>3056</v>
      </c>
      <c r="D778" t="s">
        <v>4245</v>
      </c>
      <c r="E778" t="s">
        <v>4235</v>
      </c>
      <c r="F778">
        <v>12</v>
      </c>
      <c r="G778">
        <v>549.84</v>
      </c>
      <c r="H778">
        <v>6598.08</v>
      </c>
    </row>
    <row r="779" spans="1:8">
      <c r="A779" s="4">
        <v>45260</v>
      </c>
      <c r="B779" t="s">
        <v>2041</v>
      </c>
      <c r="C779" t="s">
        <v>3056</v>
      </c>
      <c r="D779" t="s">
        <v>4240</v>
      </c>
      <c r="E779" t="s">
        <v>1517</v>
      </c>
      <c r="F779">
        <v>7</v>
      </c>
      <c r="G779">
        <v>3402.48</v>
      </c>
      <c r="H779">
        <v>23817.360000000001</v>
      </c>
    </row>
    <row r="780" spans="1:8">
      <c r="A780" s="4">
        <v>45288</v>
      </c>
      <c r="B780" t="s">
        <v>2041</v>
      </c>
      <c r="C780" t="s">
        <v>3056</v>
      </c>
      <c r="D780" t="s">
        <v>4240</v>
      </c>
      <c r="E780" t="s">
        <v>1514</v>
      </c>
      <c r="F780">
        <v>1</v>
      </c>
      <c r="G780">
        <v>979.17</v>
      </c>
      <c r="H780">
        <v>979.17</v>
      </c>
    </row>
    <row r="781" spans="1:8">
      <c r="A781" s="4">
        <v>45187</v>
      </c>
      <c r="B781" t="s">
        <v>2039</v>
      </c>
      <c r="C781" t="s">
        <v>3052</v>
      </c>
      <c r="D781" t="s">
        <v>4241</v>
      </c>
      <c r="E781" t="s">
        <v>1517</v>
      </c>
      <c r="F781">
        <v>14</v>
      </c>
      <c r="G781">
        <v>3433.55</v>
      </c>
      <c r="H781">
        <v>48069.7</v>
      </c>
    </row>
    <row r="782" spans="1:8">
      <c r="A782" s="4">
        <v>45067</v>
      </c>
      <c r="B782" t="s">
        <v>2041</v>
      </c>
      <c r="C782" t="s">
        <v>3056</v>
      </c>
      <c r="D782" t="s">
        <v>4240</v>
      </c>
      <c r="E782" t="s">
        <v>1516</v>
      </c>
      <c r="F782">
        <v>5</v>
      </c>
      <c r="G782">
        <v>1757.01</v>
      </c>
      <c r="H782">
        <v>8785.0499999999993</v>
      </c>
    </row>
    <row r="783" spans="1:8">
      <c r="A783" s="4">
        <v>45119</v>
      </c>
      <c r="B783" t="s">
        <v>2039</v>
      </c>
      <c r="C783" t="s">
        <v>3052</v>
      </c>
      <c r="D783" t="s">
        <v>4241</v>
      </c>
      <c r="E783" t="s">
        <v>4235</v>
      </c>
      <c r="F783">
        <v>16</v>
      </c>
      <c r="G783">
        <v>4858.3100000000004</v>
      </c>
      <c r="H783">
        <v>77732.960000000006</v>
      </c>
    </row>
    <row r="784" spans="1:8">
      <c r="A784" s="4">
        <v>45125</v>
      </c>
      <c r="B784" t="s">
        <v>2041</v>
      </c>
      <c r="C784" t="s">
        <v>3056</v>
      </c>
      <c r="D784" t="s">
        <v>4240</v>
      </c>
      <c r="E784" t="s">
        <v>1517</v>
      </c>
      <c r="F784">
        <v>8</v>
      </c>
      <c r="G784">
        <v>1366.18</v>
      </c>
      <c r="H784">
        <v>10929.44</v>
      </c>
    </row>
    <row r="785" spans="1:8">
      <c r="A785" s="4">
        <v>45052</v>
      </c>
      <c r="B785" t="s">
        <v>2041</v>
      </c>
      <c r="C785" t="s">
        <v>3054</v>
      </c>
      <c r="D785" t="s">
        <v>4239</v>
      </c>
      <c r="E785" t="s">
        <v>1516</v>
      </c>
      <c r="F785">
        <v>4</v>
      </c>
      <c r="G785">
        <v>2425.52</v>
      </c>
      <c r="H785">
        <v>9702.08</v>
      </c>
    </row>
    <row r="786" spans="1:8">
      <c r="A786" s="4">
        <v>45114</v>
      </c>
      <c r="B786" t="s">
        <v>2041</v>
      </c>
      <c r="C786" t="s">
        <v>3056</v>
      </c>
      <c r="D786" t="s">
        <v>4233</v>
      </c>
      <c r="E786" t="s">
        <v>1517</v>
      </c>
      <c r="F786">
        <v>19</v>
      </c>
      <c r="G786">
        <v>4421.6899999999996</v>
      </c>
      <c r="H786">
        <v>84012.11</v>
      </c>
    </row>
    <row r="787" spans="1:8">
      <c r="A787" s="4">
        <v>45001</v>
      </c>
      <c r="B787" t="s">
        <v>2041</v>
      </c>
      <c r="C787" t="s">
        <v>3054</v>
      </c>
      <c r="D787" t="s">
        <v>4236</v>
      </c>
      <c r="E787" t="s">
        <v>1518</v>
      </c>
      <c r="F787">
        <v>15</v>
      </c>
      <c r="G787">
        <v>4724.91</v>
      </c>
      <c r="H787">
        <v>70873.649999999994</v>
      </c>
    </row>
    <row r="788" spans="1:8">
      <c r="A788" s="4">
        <v>44959</v>
      </c>
      <c r="B788" t="s">
        <v>2039</v>
      </c>
      <c r="C788" t="s">
        <v>3052</v>
      </c>
      <c r="D788" t="s">
        <v>4244</v>
      </c>
      <c r="E788" t="s">
        <v>4235</v>
      </c>
      <c r="F788">
        <v>15</v>
      </c>
      <c r="G788">
        <v>3555.88</v>
      </c>
      <c r="H788">
        <v>53338.2</v>
      </c>
    </row>
    <row r="789" spans="1:8">
      <c r="A789" s="4">
        <v>45154</v>
      </c>
      <c r="B789" t="s">
        <v>2041</v>
      </c>
      <c r="C789" t="s">
        <v>3054</v>
      </c>
      <c r="D789" t="s">
        <v>4234</v>
      </c>
      <c r="E789" t="s">
        <v>1516</v>
      </c>
      <c r="F789">
        <v>12</v>
      </c>
      <c r="G789">
        <v>2557.5700000000002</v>
      </c>
      <c r="H789">
        <v>30690.84</v>
      </c>
    </row>
    <row r="790" spans="1:8">
      <c r="A790" s="4">
        <v>45140</v>
      </c>
      <c r="B790" t="s">
        <v>2039</v>
      </c>
      <c r="C790" t="s">
        <v>3052</v>
      </c>
      <c r="D790" t="s">
        <v>4242</v>
      </c>
      <c r="E790" t="s">
        <v>1516</v>
      </c>
      <c r="F790">
        <v>5</v>
      </c>
      <c r="G790">
        <v>1997.76</v>
      </c>
      <c r="H790">
        <v>9988.7999999999993</v>
      </c>
    </row>
    <row r="791" spans="1:8">
      <c r="A791" s="4">
        <v>45021</v>
      </c>
      <c r="B791" t="s">
        <v>2041</v>
      </c>
      <c r="C791" t="s">
        <v>3054</v>
      </c>
      <c r="D791" t="s">
        <v>4239</v>
      </c>
      <c r="E791" t="s">
        <v>1517</v>
      </c>
      <c r="F791">
        <v>9</v>
      </c>
      <c r="G791">
        <v>704.39</v>
      </c>
      <c r="H791">
        <v>6339.51</v>
      </c>
    </row>
    <row r="792" spans="1:8">
      <c r="A792" s="4">
        <v>45133</v>
      </c>
      <c r="B792" t="s">
        <v>2041</v>
      </c>
      <c r="C792" t="s">
        <v>3054</v>
      </c>
      <c r="D792" t="s">
        <v>4239</v>
      </c>
      <c r="E792" t="s">
        <v>1514</v>
      </c>
      <c r="F792">
        <v>20</v>
      </c>
      <c r="G792">
        <v>2446.31</v>
      </c>
      <c r="H792">
        <v>48926.2</v>
      </c>
    </row>
    <row r="793" spans="1:8">
      <c r="A793" s="4">
        <v>45180</v>
      </c>
      <c r="B793" t="s">
        <v>2039</v>
      </c>
      <c r="C793" t="s">
        <v>3053</v>
      </c>
      <c r="D793" t="s">
        <v>4238</v>
      </c>
      <c r="E793" t="s">
        <v>1516</v>
      </c>
      <c r="F793">
        <v>10</v>
      </c>
      <c r="G793">
        <v>2853.88</v>
      </c>
      <c r="H793">
        <v>28538.799999999999</v>
      </c>
    </row>
    <row r="794" spans="1:8">
      <c r="A794" s="4">
        <v>45012</v>
      </c>
      <c r="B794" t="s">
        <v>2039</v>
      </c>
      <c r="C794" t="s">
        <v>3052</v>
      </c>
      <c r="D794" t="s">
        <v>4244</v>
      </c>
      <c r="E794" t="s">
        <v>1518</v>
      </c>
      <c r="F794">
        <v>15</v>
      </c>
      <c r="G794">
        <v>1098.31</v>
      </c>
      <c r="H794">
        <v>16474.650000000001</v>
      </c>
    </row>
    <row r="795" spans="1:8">
      <c r="A795" s="4">
        <v>45139</v>
      </c>
      <c r="B795" t="s">
        <v>2041</v>
      </c>
      <c r="C795" t="s">
        <v>3054</v>
      </c>
      <c r="D795" t="s">
        <v>4236</v>
      </c>
      <c r="E795" t="s">
        <v>1517</v>
      </c>
      <c r="F795">
        <v>11</v>
      </c>
      <c r="G795">
        <v>968.17</v>
      </c>
      <c r="H795">
        <v>10649.87</v>
      </c>
    </row>
    <row r="796" spans="1:8">
      <c r="A796" s="4">
        <v>45035</v>
      </c>
      <c r="B796" t="s">
        <v>2042</v>
      </c>
      <c r="C796" t="s">
        <v>3055</v>
      </c>
      <c r="D796" t="s">
        <v>4247</v>
      </c>
      <c r="E796" t="s">
        <v>1517</v>
      </c>
      <c r="F796">
        <v>10</v>
      </c>
      <c r="G796">
        <v>373.54</v>
      </c>
      <c r="H796">
        <v>3735.4</v>
      </c>
    </row>
    <row r="797" spans="1:8">
      <c r="A797" s="4">
        <v>44960</v>
      </c>
      <c r="B797" t="s">
        <v>2042</v>
      </c>
      <c r="C797" t="s">
        <v>3055</v>
      </c>
      <c r="D797" t="s">
        <v>4246</v>
      </c>
      <c r="E797" t="s">
        <v>1516</v>
      </c>
      <c r="F797">
        <v>4</v>
      </c>
      <c r="G797">
        <v>1938.6</v>
      </c>
      <c r="H797">
        <v>7754.4</v>
      </c>
    </row>
    <row r="798" spans="1:8">
      <c r="A798" s="4">
        <v>45229</v>
      </c>
      <c r="B798" t="s">
        <v>2041</v>
      </c>
      <c r="C798" t="s">
        <v>3054</v>
      </c>
      <c r="D798" t="s">
        <v>4236</v>
      </c>
      <c r="E798" t="s">
        <v>1514</v>
      </c>
      <c r="F798">
        <v>9</v>
      </c>
      <c r="G798">
        <v>3643.26</v>
      </c>
      <c r="H798">
        <v>32789.339999999997</v>
      </c>
    </row>
    <row r="799" spans="1:8">
      <c r="A799" s="4">
        <v>45055</v>
      </c>
      <c r="B799" t="s">
        <v>2039</v>
      </c>
      <c r="C799" t="s">
        <v>3053</v>
      </c>
      <c r="D799" t="s">
        <v>4238</v>
      </c>
      <c r="E799" t="s">
        <v>1514</v>
      </c>
      <c r="F799">
        <v>19</v>
      </c>
      <c r="G799">
        <v>3374.33</v>
      </c>
      <c r="H799">
        <v>64112.27</v>
      </c>
    </row>
    <row r="800" spans="1:8">
      <c r="A800" s="4">
        <v>45224</v>
      </c>
      <c r="B800" t="s">
        <v>2042</v>
      </c>
      <c r="C800" t="s">
        <v>3055</v>
      </c>
      <c r="D800" t="s">
        <v>4247</v>
      </c>
      <c r="E800" t="s">
        <v>1517</v>
      </c>
      <c r="F800">
        <v>4</v>
      </c>
      <c r="G800">
        <v>700.07</v>
      </c>
      <c r="H800">
        <v>2800.28</v>
      </c>
    </row>
    <row r="801" spans="1:8">
      <c r="A801" s="4">
        <v>45187</v>
      </c>
      <c r="B801" t="s">
        <v>2041</v>
      </c>
      <c r="C801" t="s">
        <v>3056</v>
      </c>
      <c r="D801" t="s">
        <v>4240</v>
      </c>
      <c r="E801" t="s">
        <v>1514</v>
      </c>
      <c r="F801">
        <v>11</v>
      </c>
      <c r="G801">
        <v>2677.03</v>
      </c>
      <c r="H801">
        <v>29447.33</v>
      </c>
    </row>
    <row r="802" spans="1:8">
      <c r="A802" s="4">
        <v>45140</v>
      </c>
      <c r="B802" t="s">
        <v>2041</v>
      </c>
      <c r="C802" t="s">
        <v>3054</v>
      </c>
      <c r="D802" t="s">
        <v>4236</v>
      </c>
      <c r="E802" t="s">
        <v>1514</v>
      </c>
      <c r="F802">
        <v>13</v>
      </c>
      <c r="G802">
        <v>1220.76</v>
      </c>
      <c r="H802">
        <v>15869.88</v>
      </c>
    </row>
    <row r="803" spans="1:8">
      <c r="A803" s="4">
        <v>45099</v>
      </c>
      <c r="B803" t="s">
        <v>2039</v>
      </c>
      <c r="C803" t="s">
        <v>3053</v>
      </c>
      <c r="D803" t="s">
        <v>4238</v>
      </c>
      <c r="E803" t="s">
        <v>1518</v>
      </c>
      <c r="F803">
        <v>1</v>
      </c>
      <c r="G803">
        <v>4640.17</v>
      </c>
      <c r="H803">
        <v>4640.17</v>
      </c>
    </row>
    <row r="804" spans="1:8">
      <c r="A804" s="4">
        <v>44965</v>
      </c>
      <c r="B804" t="s">
        <v>2041</v>
      </c>
      <c r="C804" t="s">
        <v>3054</v>
      </c>
      <c r="D804" t="s">
        <v>4234</v>
      </c>
      <c r="E804" t="s">
        <v>4235</v>
      </c>
      <c r="F804">
        <v>12</v>
      </c>
      <c r="G804">
        <v>1608.11</v>
      </c>
      <c r="H804">
        <v>19297.32</v>
      </c>
    </row>
    <row r="805" spans="1:8">
      <c r="A805" s="4">
        <v>45218</v>
      </c>
      <c r="B805" t="s">
        <v>2039</v>
      </c>
      <c r="C805" t="s">
        <v>3053</v>
      </c>
      <c r="D805" t="s">
        <v>4238</v>
      </c>
      <c r="E805" t="s">
        <v>1514</v>
      </c>
      <c r="F805">
        <v>8</v>
      </c>
      <c r="G805">
        <v>3615.06</v>
      </c>
      <c r="H805">
        <v>28920.48</v>
      </c>
    </row>
    <row r="806" spans="1:8">
      <c r="A806" s="4">
        <v>45071</v>
      </c>
      <c r="B806" t="s">
        <v>2039</v>
      </c>
      <c r="C806" t="s">
        <v>3053</v>
      </c>
      <c r="D806" t="s">
        <v>4238</v>
      </c>
      <c r="E806" t="s">
        <v>1517</v>
      </c>
      <c r="F806">
        <v>7</v>
      </c>
      <c r="G806">
        <v>4238.07</v>
      </c>
      <c r="H806">
        <v>29666.49</v>
      </c>
    </row>
    <row r="807" spans="1:8">
      <c r="A807" s="4">
        <v>45239</v>
      </c>
      <c r="B807" t="s">
        <v>2041</v>
      </c>
      <c r="C807" t="s">
        <v>3056</v>
      </c>
      <c r="D807" t="s">
        <v>4245</v>
      </c>
      <c r="E807" t="s">
        <v>1518</v>
      </c>
      <c r="F807">
        <v>16</v>
      </c>
      <c r="G807">
        <v>3981.76</v>
      </c>
      <c r="H807">
        <v>63708.160000000003</v>
      </c>
    </row>
    <row r="808" spans="1:8">
      <c r="A808" s="4">
        <v>44943</v>
      </c>
      <c r="B808" t="s">
        <v>2042</v>
      </c>
      <c r="C808" t="s">
        <v>3055</v>
      </c>
      <c r="D808" t="s">
        <v>4237</v>
      </c>
      <c r="E808" t="s">
        <v>1517</v>
      </c>
      <c r="F808">
        <v>6</v>
      </c>
      <c r="G808">
        <v>3671.84</v>
      </c>
      <c r="H808">
        <v>22031.040000000001</v>
      </c>
    </row>
    <row r="809" spans="1:8">
      <c r="A809" s="4">
        <v>45214</v>
      </c>
      <c r="B809" t="s">
        <v>2041</v>
      </c>
      <c r="C809" t="s">
        <v>3054</v>
      </c>
      <c r="D809" t="s">
        <v>4239</v>
      </c>
      <c r="E809" t="s">
        <v>1517</v>
      </c>
      <c r="F809">
        <v>3</v>
      </c>
      <c r="G809">
        <v>1046.06</v>
      </c>
      <c r="H809">
        <v>3138.18</v>
      </c>
    </row>
    <row r="810" spans="1:8">
      <c r="A810" s="4">
        <v>45270</v>
      </c>
      <c r="B810" t="s">
        <v>2041</v>
      </c>
      <c r="C810" t="s">
        <v>3054</v>
      </c>
      <c r="D810" t="s">
        <v>4236</v>
      </c>
      <c r="E810" t="s">
        <v>1516</v>
      </c>
      <c r="F810">
        <v>8</v>
      </c>
      <c r="G810">
        <v>1595.76</v>
      </c>
      <c r="H810">
        <v>12766.08</v>
      </c>
    </row>
    <row r="811" spans="1:8">
      <c r="A811" s="4">
        <v>45191</v>
      </c>
      <c r="B811" t="s">
        <v>2042</v>
      </c>
      <c r="C811" t="s">
        <v>3055</v>
      </c>
      <c r="D811" t="s">
        <v>4237</v>
      </c>
      <c r="E811" t="s">
        <v>1514</v>
      </c>
      <c r="F811">
        <v>8</v>
      </c>
      <c r="G811">
        <v>4866.58</v>
      </c>
      <c r="H811">
        <v>38932.639999999999</v>
      </c>
    </row>
    <row r="812" spans="1:8">
      <c r="A812" s="4">
        <v>45194</v>
      </c>
      <c r="B812" t="s">
        <v>2039</v>
      </c>
      <c r="C812" t="s">
        <v>3052</v>
      </c>
      <c r="D812" t="s">
        <v>4244</v>
      </c>
      <c r="E812" t="s">
        <v>4235</v>
      </c>
      <c r="F812">
        <v>2</v>
      </c>
      <c r="G812">
        <v>4176.99</v>
      </c>
      <c r="H812">
        <v>8353.98</v>
      </c>
    </row>
    <row r="813" spans="1:8">
      <c r="A813" s="4">
        <v>45203</v>
      </c>
      <c r="B813" t="s">
        <v>2042</v>
      </c>
      <c r="C813" t="s">
        <v>3055</v>
      </c>
      <c r="D813" t="s">
        <v>4237</v>
      </c>
      <c r="E813" t="s">
        <v>1514</v>
      </c>
      <c r="F813">
        <v>16</v>
      </c>
      <c r="G813">
        <v>4860.07</v>
      </c>
      <c r="H813">
        <v>77761.119999999995</v>
      </c>
    </row>
    <row r="814" spans="1:8">
      <c r="A814" s="4">
        <v>45126</v>
      </c>
      <c r="B814" t="s">
        <v>2041</v>
      </c>
      <c r="C814" t="s">
        <v>3056</v>
      </c>
      <c r="D814" t="s">
        <v>4240</v>
      </c>
      <c r="E814" t="s">
        <v>1516</v>
      </c>
      <c r="F814">
        <v>4</v>
      </c>
      <c r="G814">
        <v>277.45</v>
      </c>
      <c r="H814">
        <v>1109.8</v>
      </c>
    </row>
    <row r="815" spans="1:8">
      <c r="A815" s="4">
        <v>44965</v>
      </c>
      <c r="B815" t="s">
        <v>2041</v>
      </c>
      <c r="C815" t="s">
        <v>3056</v>
      </c>
      <c r="D815" t="s">
        <v>4240</v>
      </c>
      <c r="E815" t="s">
        <v>4235</v>
      </c>
      <c r="F815">
        <v>13</v>
      </c>
      <c r="G815">
        <v>1030.9000000000001</v>
      </c>
      <c r="H815">
        <v>13401.7</v>
      </c>
    </row>
    <row r="816" spans="1:8">
      <c r="A816" s="4">
        <v>45258</v>
      </c>
      <c r="B816" t="s">
        <v>2041</v>
      </c>
      <c r="C816" t="s">
        <v>3056</v>
      </c>
      <c r="D816" t="s">
        <v>4245</v>
      </c>
      <c r="E816" t="s">
        <v>1517</v>
      </c>
      <c r="F816">
        <v>16</v>
      </c>
      <c r="G816">
        <v>2573.33</v>
      </c>
      <c r="H816">
        <v>41173.279999999999</v>
      </c>
    </row>
    <row r="817" spans="1:8">
      <c r="A817" s="4">
        <v>44942</v>
      </c>
      <c r="B817" t="s">
        <v>2041</v>
      </c>
      <c r="C817" t="s">
        <v>3054</v>
      </c>
      <c r="D817" t="s">
        <v>4234</v>
      </c>
      <c r="E817" t="s">
        <v>1518</v>
      </c>
      <c r="F817">
        <v>18</v>
      </c>
      <c r="G817">
        <v>1134.8800000000001</v>
      </c>
      <c r="H817">
        <v>20427.84</v>
      </c>
    </row>
    <row r="818" spans="1:8">
      <c r="A818" s="4">
        <v>45283</v>
      </c>
      <c r="B818" t="s">
        <v>2042</v>
      </c>
      <c r="C818" t="s">
        <v>3055</v>
      </c>
      <c r="D818" t="s">
        <v>4246</v>
      </c>
      <c r="E818" t="s">
        <v>1517</v>
      </c>
      <c r="F818">
        <v>13</v>
      </c>
      <c r="G818">
        <v>802.18</v>
      </c>
      <c r="H818">
        <v>10428.34</v>
      </c>
    </row>
    <row r="819" spans="1:8">
      <c r="A819" s="4">
        <v>45288</v>
      </c>
      <c r="B819" t="s">
        <v>2041</v>
      </c>
      <c r="C819" t="s">
        <v>3054</v>
      </c>
      <c r="D819" t="s">
        <v>4239</v>
      </c>
      <c r="E819" t="s">
        <v>1518</v>
      </c>
      <c r="F819">
        <v>10</v>
      </c>
      <c r="G819">
        <v>568.6</v>
      </c>
      <c r="H819">
        <v>5686</v>
      </c>
    </row>
    <row r="820" spans="1:8">
      <c r="A820" s="4">
        <v>45192</v>
      </c>
      <c r="B820" t="s">
        <v>2039</v>
      </c>
      <c r="C820" t="s">
        <v>3053</v>
      </c>
      <c r="D820" t="s">
        <v>4238</v>
      </c>
      <c r="E820" t="s">
        <v>1516</v>
      </c>
      <c r="F820">
        <v>7</v>
      </c>
      <c r="G820">
        <v>1801.74</v>
      </c>
      <c r="H820">
        <v>12612.18</v>
      </c>
    </row>
    <row r="821" spans="1:8">
      <c r="A821" s="4">
        <v>45138</v>
      </c>
      <c r="B821" t="s">
        <v>2041</v>
      </c>
      <c r="C821" t="s">
        <v>3056</v>
      </c>
      <c r="D821" t="s">
        <v>4245</v>
      </c>
      <c r="E821" t="s">
        <v>1516</v>
      </c>
      <c r="F821">
        <v>13</v>
      </c>
      <c r="G821">
        <v>968.18</v>
      </c>
      <c r="H821">
        <v>12586.34</v>
      </c>
    </row>
    <row r="822" spans="1:8">
      <c r="A822" s="4">
        <v>45034</v>
      </c>
      <c r="B822" t="s">
        <v>2041</v>
      </c>
      <c r="C822" t="s">
        <v>3056</v>
      </c>
      <c r="D822" t="s">
        <v>4233</v>
      </c>
      <c r="E822" t="s">
        <v>1518</v>
      </c>
      <c r="F822">
        <v>6</v>
      </c>
      <c r="G822">
        <v>3439.83</v>
      </c>
      <c r="H822">
        <v>20638.98</v>
      </c>
    </row>
    <row r="823" spans="1:8">
      <c r="A823" s="4">
        <v>45146</v>
      </c>
      <c r="B823" t="s">
        <v>2041</v>
      </c>
      <c r="C823" t="s">
        <v>3056</v>
      </c>
      <c r="D823" t="s">
        <v>4240</v>
      </c>
      <c r="E823" t="s">
        <v>4235</v>
      </c>
      <c r="F823">
        <v>15</v>
      </c>
      <c r="G823">
        <v>3943.63</v>
      </c>
      <c r="H823">
        <v>59154.45</v>
      </c>
    </row>
    <row r="824" spans="1:8">
      <c r="A824" s="4">
        <v>45172</v>
      </c>
      <c r="B824" t="s">
        <v>2042</v>
      </c>
      <c r="C824" t="s">
        <v>3055</v>
      </c>
      <c r="D824" t="s">
        <v>4247</v>
      </c>
      <c r="E824" t="s">
        <v>1518</v>
      </c>
      <c r="F824">
        <v>11</v>
      </c>
      <c r="G824">
        <v>1418.67</v>
      </c>
      <c r="H824">
        <v>15605.37</v>
      </c>
    </row>
    <row r="825" spans="1:8">
      <c r="A825" s="4">
        <v>44938</v>
      </c>
      <c r="B825" t="s">
        <v>2041</v>
      </c>
      <c r="C825" t="s">
        <v>3056</v>
      </c>
      <c r="D825" t="s">
        <v>4240</v>
      </c>
      <c r="E825" t="s">
        <v>1517</v>
      </c>
      <c r="F825">
        <v>16</v>
      </c>
      <c r="G825">
        <v>2976.17</v>
      </c>
      <c r="H825">
        <v>47618.720000000001</v>
      </c>
    </row>
    <row r="826" spans="1:8">
      <c r="A826" s="4">
        <v>45109</v>
      </c>
      <c r="B826" t="s">
        <v>2042</v>
      </c>
      <c r="C826" t="s">
        <v>3055</v>
      </c>
      <c r="D826" t="s">
        <v>4246</v>
      </c>
      <c r="E826" t="s">
        <v>1516</v>
      </c>
      <c r="F826">
        <v>4</v>
      </c>
      <c r="G826">
        <v>2984.27</v>
      </c>
      <c r="H826">
        <v>11937.08</v>
      </c>
    </row>
    <row r="827" spans="1:8">
      <c r="A827" s="4">
        <v>44997</v>
      </c>
      <c r="B827" t="s">
        <v>2041</v>
      </c>
      <c r="C827" t="s">
        <v>3056</v>
      </c>
      <c r="D827" t="s">
        <v>4240</v>
      </c>
      <c r="E827" t="s">
        <v>4235</v>
      </c>
      <c r="F827">
        <v>2</v>
      </c>
      <c r="G827">
        <v>1888.47</v>
      </c>
      <c r="H827">
        <v>3776.94</v>
      </c>
    </row>
    <row r="828" spans="1:8">
      <c r="A828" s="4">
        <v>45234</v>
      </c>
      <c r="B828" t="s">
        <v>2039</v>
      </c>
      <c r="C828" t="s">
        <v>3052</v>
      </c>
      <c r="D828" t="s">
        <v>4244</v>
      </c>
      <c r="E828" t="s">
        <v>1518</v>
      </c>
      <c r="F828">
        <v>18</v>
      </c>
      <c r="G828">
        <v>651.22</v>
      </c>
      <c r="H828">
        <v>11721.96</v>
      </c>
    </row>
    <row r="829" spans="1:8">
      <c r="A829" s="4">
        <v>45089</v>
      </c>
      <c r="B829" t="s">
        <v>2041</v>
      </c>
      <c r="C829" t="s">
        <v>3054</v>
      </c>
      <c r="D829" t="s">
        <v>4239</v>
      </c>
      <c r="E829" t="s">
        <v>1518</v>
      </c>
      <c r="F829">
        <v>3</v>
      </c>
      <c r="G829">
        <v>3109.18</v>
      </c>
      <c r="H829">
        <v>9327.5400000000009</v>
      </c>
    </row>
    <row r="830" spans="1:8">
      <c r="A830" s="4">
        <v>45143</v>
      </c>
      <c r="B830" t="s">
        <v>2039</v>
      </c>
      <c r="C830" t="s">
        <v>3053</v>
      </c>
      <c r="D830" t="s">
        <v>4243</v>
      </c>
      <c r="E830" t="s">
        <v>1518</v>
      </c>
      <c r="F830">
        <v>11</v>
      </c>
      <c r="G830">
        <v>587.46</v>
      </c>
      <c r="H830">
        <v>6462.06</v>
      </c>
    </row>
    <row r="831" spans="1:8">
      <c r="A831" s="4">
        <v>44972</v>
      </c>
      <c r="B831" t="s">
        <v>2042</v>
      </c>
      <c r="C831" t="s">
        <v>3055</v>
      </c>
      <c r="D831" t="s">
        <v>4246</v>
      </c>
      <c r="E831" t="s">
        <v>1516</v>
      </c>
      <c r="F831">
        <v>1</v>
      </c>
      <c r="G831">
        <v>2466.0100000000002</v>
      </c>
      <c r="H831">
        <v>2466.0100000000002</v>
      </c>
    </row>
    <row r="832" spans="1:8">
      <c r="A832" s="4">
        <v>45223</v>
      </c>
      <c r="B832" t="s">
        <v>2039</v>
      </c>
      <c r="C832" t="s">
        <v>3052</v>
      </c>
      <c r="D832" t="s">
        <v>4241</v>
      </c>
      <c r="E832" t="s">
        <v>1517</v>
      </c>
      <c r="F832">
        <v>19</v>
      </c>
      <c r="G832">
        <v>3907.56</v>
      </c>
      <c r="H832">
        <v>74243.64</v>
      </c>
    </row>
    <row r="833" spans="1:8">
      <c r="A833" s="4">
        <v>45129</v>
      </c>
      <c r="B833" t="s">
        <v>2042</v>
      </c>
      <c r="C833" t="s">
        <v>3055</v>
      </c>
      <c r="D833" t="s">
        <v>4237</v>
      </c>
      <c r="E833" t="s">
        <v>1516</v>
      </c>
      <c r="F833">
        <v>5</v>
      </c>
      <c r="G833">
        <v>2463.9499999999998</v>
      </c>
      <c r="H833">
        <v>12319.75</v>
      </c>
    </row>
    <row r="834" spans="1:8">
      <c r="A834" s="4">
        <v>44933</v>
      </c>
      <c r="B834" t="s">
        <v>2041</v>
      </c>
      <c r="C834" t="s">
        <v>3056</v>
      </c>
      <c r="D834" t="s">
        <v>4233</v>
      </c>
      <c r="E834" t="s">
        <v>1518</v>
      </c>
      <c r="F834">
        <v>7</v>
      </c>
      <c r="G834">
        <v>410.28</v>
      </c>
      <c r="H834">
        <v>2871.96</v>
      </c>
    </row>
    <row r="835" spans="1:8">
      <c r="A835" s="4">
        <v>45069</v>
      </c>
      <c r="B835" t="s">
        <v>2039</v>
      </c>
      <c r="C835" t="s">
        <v>3052</v>
      </c>
      <c r="D835" t="s">
        <v>4242</v>
      </c>
      <c r="E835" t="s">
        <v>4235</v>
      </c>
      <c r="F835">
        <v>16</v>
      </c>
      <c r="G835">
        <v>704.88</v>
      </c>
      <c r="H835">
        <v>11278.08</v>
      </c>
    </row>
    <row r="836" spans="1:8">
      <c r="A836" s="4">
        <v>44932</v>
      </c>
      <c r="B836" t="s">
        <v>2041</v>
      </c>
      <c r="C836" t="s">
        <v>3054</v>
      </c>
      <c r="D836" t="s">
        <v>4234</v>
      </c>
      <c r="E836" t="s">
        <v>4235</v>
      </c>
      <c r="F836">
        <v>2</v>
      </c>
      <c r="G836">
        <v>779.35</v>
      </c>
      <c r="H836">
        <v>1558.7</v>
      </c>
    </row>
    <row r="837" spans="1:8">
      <c r="A837" s="4">
        <v>45135</v>
      </c>
      <c r="B837" t="s">
        <v>2042</v>
      </c>
      <c r="C837" t="s">
        <v>3055</v>
      </c>
      <c r="D837" t="s">
        <v>4247</v>
      </c>
      <c r="E837" t="s">
        <v>1516</v>
      </c>
      <c r="F837">
        <v>18</v>
      </c>
      <c r="G837">
        <v>276.35000000000002</v>
      </c>
      <c r="H837">
        <v>4974.3</v>
      </c>
    </row>
    <row r="838" spans="1:8">
      <c r="A838" s="4">
        <v>44980</v>
      </c>
      <c r="B838" t="s">
        <v>2041</v>
      </c>
      <c r="C838" t="s">
        <v>3056</v>
      </c>
      <c r="D838" t="s">
        <v>4240</v>
      </c>
      <c r="E838" t="s">
        <v>4235</v>
      </c>
      <c r="F838">
        <v>12</v>
      </c>
      <c r="G838">
        <v>4964.87</v>
      </c>
      <c r="H838">
        <v>59578.44</v>
      </c>
    </row>
    <row r="839" spans="1:8">
      <c r="A839" s="4">
        <v>45092</v>
      </c>
      <c r="B839" t="s">
        <v>2039</v>
      </c>
      <c r="C839" t="s">
        <v>3052</v>
      </c>
      <c r="D839" t="s">
        <v>4242</v>
      </c>
      <c r="E839" t="s">
        <v>4235</v>
      </c>
      <c r="F839">
        <v>10</v>
      </c>
      <c r="G839">
        <v>1979.32</v>
      </c>
      <c r="H839">
        <v>19793.2</v>
      </c>
    </row>
    <row r="840" spans="1:8">
      <c r="A840" s="4">
        <v>45174</v>
      </c>
      <c r="B840" t="s">
        <v>2039</v>
      </c>
      <c r="C840" t="s">
        <v>3052</v>
      </c>
      <c r="D840" t="s">
        <v>4242</v>
      </c>
      <c r="E840" t="s">
        <v>1517</v>
      </c>
      <c r="F840">
        <v>7</v>
      </c>
      <c r="G840">
        <v>978.46</v>
      </c>
      <c r="H840">
        <v>6849.22</v>
      </c>
    </row>
    <row r="841" spans="1:8">
      <c r="A841" s="4">
        <v>45082</v>
      </c>
      <c r="B841" t="s">
        <v>2042</v>
      </c>
      <c r="C841" t="s">
        <v>3055</v>
      </c>
      <c r="D841" t="s">
        <v>4246</v>
      </c>
      <c r="E841" t="s">
        <v>1514</v>
      </c>
      <c r="F841">
        <v>1</v>
      </c>
      <c r="G841">
        <v>1591.88</v>
      </c>
      <c r="H841">
        <v>1591.88</v>
      </c>
    </row>
    <row r="842" spans="1:8">
      <c r="A842" s="4">
        <v>44986</v>
      </c>
      <c r="B842" t="s">
        <v>2041</v>
      </c>
      <c r="C842" t="s">
        <v>3054</v>
      </c>
      <c r="D842" t="s">
        <v>4239</v>
      </c>
      <c r="E842" t="s">
        <v>4235</v>
      </c>
      <c r="F842">
        <v>12</v>
      </c>
      <c r="G842">
        <v>4403.8500000000004</v>
      </c>
      <c r="H842">
        <v>52846.2</v>
      </c>
    </row>
    <row r="843" spans="1:8">
      <c r="A843" s="4">
        <v>44977</v>
      </c>
      <c r="B843" t="s">
        <v>2041</v>
      </c>
      <c r="C843" t="s">
        <v>3054</v>
      </c>
      <c r="D843" t="s">
        <v>4236</v>
      </c>
      <c r="E843" t="s">
        <v>1516</v>
      </c>
      <c r="F843">
        <v>8</v>
      </c>
      <c r="G843">
        <v>1481.04</v>
      </c>
      <c r="H843">
        <v>11848.32</v>
      </c>
    </row>
    <row r="844" spans="1:8">
      <c r="A844" s="4">
        <v>45109</v>
      </c>
      <c r="B844" t="s">
        <v>2041</v>
      </c>
      <c r="C844" t="s">
        <v>3056</v>
      </c>
      <c r="D844" t="s">
        <v>4240</v>
      </c>
      <c r="E844" t="s">
        <v>1517</v>
      </c>
      <c r="F844">
        <v>20</v>
      </c>
      <c r="G844">
        <v>722.13</v>
      </c>
      <c r="H844">
        <v>14442.6</v>
      </c>
    </row>
    <row r="845" spans="1:8">
      <c r="A845" s="4">
        <v>44963</v>
      </c>
      <c r="B845" t="s">
        <v>2042</v>
      </c>
      <c r="C845" t="s">
        <v>3055</v>
      </c>
      <c r="D845" t="s">
        <v>4246</v>
      </c>
      <c r="E845" t="s">
        <v>1516</v>
      </c>
      <c r="F845">
        <v>6</v>
      </c>
      <c r="G845">
        <v>2772.51</v>
      </c>
      <c r="H845">
        <v>16635.060000000001</v>
      </c>
    </row>
    <row r="846" spans="1:8">
      <c r="A846" s="4">
        <v>45075</v>
      </c>
      <c r="B846" t="s">
        <v>2041</v>
      </c>
      <c r="C846" t="s">
        <v>3056</v>
      </c>
      <c r="D846" t="s">
        <v>4245</v>
      </c>
      <c r="E846" t="s">
        <v>1517</v>
      </c>
      <c r="F846">
        <v>4</v>
      </c>
      <c r="G846">
        <v>1993.97</v>
      </c>
      <c r="H846">
        <v>7975.88</v>
      </c>
    </row>
    <row r="847" spans="1:8">
      <c r="A847" s="4">
        <v>44960</v>
      </c>
      <c r="B847" t="s">
        <v>2039</v>
      </c>
      <c r="C847" t="s">
        <v>3052</v>
      </c>
      <c r="D847" t="s">
        <v>4241</v>
      </c>
      <c r="E847" t="s">
        <v>1517</v>
      </c>
      <c r="F847">
        <v>4</v>
      </c>
      <c r="G847">
        <v>2514.88</v>
      </c>
      <c r="H847">
        <v>10059.52</v>
      </c>
    </row>
    <row r="848" spans="1:8">
      <c r="A848" s="4">
        <v>45133</v>
      </c>
      <c r="B848" t="s">
        <v>2039</v>
      </c>
      <c r="C848" t="s">
        <v>3052</v>
      </c>
      <c r="D848" t="s">
        <v>4244</v>
      </c>
      <c r="E848" t="s">
        <v>1517</v>
      </c>
      <c r="F848">
        <v>15</v>
      </c>
      <c r="G848">
        <v>2006.04</v>
      </c>
      <c r="H848">
        <v>30090.6</v>
      </c>
    </row>
    <row r="849" spans="1:8">
      <c r="A849" s="4">
        <v>45128</v>
      </c>
      <c r="B849" t="s">
        <v>2039</v>
      </c>
      <c r="C849" t="s">
        <v>3053</v>
      </c>
      <c r="D849" t="s">
        <v>4238</v>
      </c>
      <c r="E849" t="s">
        <v>1516</v>
      </c>
      <c r="F849">
        <v>16</v>
      </c>
      <c r="G849">
        <v>4780.7700000000004</v>
      </c>
      <c r="H849">
        <v>76492.320000000007</v>
      </c>
    </row>
    <row r="850" spans="1:8">
      <c r="A850" s="4">
        <v>44980</v>
      </c>
      <c r="B850" t="s">
        <v>2039</v>
      </c>
      <c r="C850" t="s">
        <v>3052</v>
      </c>
      <c r="D850" t="s">
        <v>4244</v>
      </c>
      <c r="E850" t="s">
        <v>4235</v>
      </c>
      <c r="F850">
        <v>19</v>
      </c>
      <c r="G850">
        <v>1067.6199999999999</v>
      </c>
      <c r="H850">
        <v>20284.78</v>
      </c>
    </row>
    <row r="851" spans="1:8">
      <c r="A851" s="4">
        <v>45168</v>
      </c>
      <c r="B851" t="s">
        <v>2041</v>
      </c>
      <c r="C851" t="s">
        <v>3054</v>
      </c>
      <c r="D851" t="s">
        <v>4236</v>
      </c>
      <c r="E851" t="s">
        <v>1517</v>
      </c>
      <c r="F851">
        <v>3</v>
      </c>
      <c r="G851">
        <v>4363.3</v>
      </c>
      <c r="H851">
        <v>13089.9</v>
      </c>
    </row>
    <row r="852" spans="1:8">
      <c r="A852" s="4">
        <v>45242</v>
      </c>
      <c r="B852" t="s">
        <v>2039</v>
      </c>
      <c r="C852" t="s">
        <v>3053</v>
      </c>
      <c r="D852" t="s">
        <v>4232</v>
      </c>
      <c r="E852" t="s">
        <v>1518</v>
      </c>
      <c r="F852">
        <v>14</v>
      </c>
      <c r="G852">
        <v>492.06</v>
      </c>
      <c r="H852">
        <v>6888.84</v>
      </c>
    </row>
    <row r="853" spans="1:8">
      <c r="A853" s="4">
        <v>45170</v>
      </c>
      <c r="B853" t="s">
        <v>2039</v>
      </c>
      <c r="C853" t="s">
        <v>3052</v>
      </c>
      <c r="D853" t="s">
        <v>4242</v>
      </c>
      <c r="E853" t="s">
        <v>4235</v>
      </c>
      <c r="F853">
        <v>19</v>
      </c>
      <c r="G853">
        <v>3326.91</v>
      </c>
      <c r="H853">
        <v>63211.29</v>
      </c>
    </row>
    <row r="854" spans="1:8">
      <c r="A854" s="4">
        <v>45223</v>
      </c>
      <c r="B854" t="s">
        <v>2041</v>
      </c>
      <c r="C854" t="s">
        <v>3056</v>
      </c>
      <c r="D854" t="s">
        <v>4245</v>
      </c>
      <c r="E854" t="s">
        <v>4235</v>
      </c>
      <c r="F854">
        <v>11</v>
      </c>
      <c r="G854">
        <v>841.99</v>
      </c>
      <c r="H854">
        <v>9261.89</v>
      </c>
    </row>
    <row r="855" spans="1:8">
      <c r="A855" s="4">
        <v>45242</v>
      </c>
      <c r="B855" t="s">
        <v>2039</v>
      </c>
      <c r="C855" t="s">
        <v>3053</v>
      </c>
      <c r="D855" t="s">
        <v>4232</v>
      </c>
      <c r="E855" t="s">
        <v>1514</v>
      </c>
      <c r="F855">
        <v>7</v>
      </c>
      <c r="G855">
        <v>1458</v>
      </c>
      <c r="H855">
        <v>10206</v>
      </c>
    </row>
    <row r="856" spans="1:8">
      <c r="A856" s="4">
        <v>45167</v>
      </c>
      <c r="B856" t="s">
        <v>2039</v>
      </c>
      <c r="C856" t="s">
        <v>3053</v>
      </c>
      <c r="D856" t="s">
        <v>4238</v>
      </c>
      <c r="E856" t="s">
        <v>4235</v>
      </c>
      <c r="F856">
        <v>5</v>
      </c>
      <c r="G856">
        <v>3342.48</v>
      </c>
      <c r="H856">
        <v>16712.400000000001</v>
      </c>
    </row>
    <row r="857" spans="1:8">
      <c r="A857" s="4">
        <v>44995</v>
      </c>
      <c r="B857" t="s">
        <v>2041</v>
      </c>
      <c r="C857" t="s">
        <v>3056</v>
      </c>
      <c r="D857" t="s">
        <v>4245</v>
      </c>
      <c r="E857" t="s">
        <v>1518</v>
      </c>
      <c r="F857">
        <v>5</v>
      </c>
      <c r="G857">
        <v>4300.7</v>
      </c>
      <c r="H857">
        <v>21503.5</v>
      </c>
    </row>
    <row r="858" spans="1:8">
      <c r="A858" s="4">
        <v>45052</v>
      </c>
      <c r="B858" t="s">
        <v>2042</v>
      </c>
      <c r="C858" t="s">
        <v>3055</v>
      </c>
      <c r="D858" t="s">
        <v>4237</v>
      </c>
      <c r="E858" t="s">
        <v>1518</v>
      </c>
      <c r="F858">
        <v>18</v>
      </c>
      <c r="G858">
        <v>4861.3100000000004</v>
      </c>
      <c r="H858">
        <v>87503.58</v>
      </c>
    </row>
    <row r="859" spans="1:8">
      <c r="A859" s="4">
        <v>45238</v>
      </c>
      <c r="B859" t="s">
        <v>2042</v>
      </c>
      <c r="C859" t="s">
        <v>3055</v>
      </c>
      <c r="D859" t="s">
        <v>4237</v>
      </c>
      <c r="E859" t="s">
        <v>1514</v>
      </c>
      <c r="F859">
        <v>17</v>
      </c>
      <c r="G859">
        <v>2216.38</v>
      </c>
      <c r="H859">
        <v>37678.46</v>
      </c>
    </row>
    <row r="860" spans="1:8">
      <c r="A860" s="4">
        <v>45168</v>
      </c>
      <c r="B860" t="s">
        <v>2042</v>
      </c>
      <c r="C860" t="s">
        <v>3055</v>
      </c>
      <c r="D860" t="s">
        <v>4237</v>
      </c>
      <c r="E860" t="s">
        <v>4235</v>
      </c>
      <c r="F860">
        <v>18</v>
      </c>
      <c r="G860">
        <v>448.42</v>
      </c>
      <c r="H860">
        <v>8071.56</v>
      </c>
    </row>
    <row r="861" spans="1:8">
      <c r="A861" s="4">
        <v>45258</v>
      </c>
      <c r="B861" t="s">
        <v>2039</v>
      </c>
      <c r="C861" t="s">
        <v>3053</v>
      </c>
      <c r="D861" t="s">
        <v>4243</v>
      </c>
      <c r="E861" t="s">
        <v>4235</v>
      </c>
      <c r="F861">
        <v>20</v>
      </c>
      <c r="G861">
        <v>4226.93</v>
      </c>
      <c r="H861">
        <v>84538.6</v>
      </c>
    </row>
    <row r="862" spans="1:8">
      <c r="A862" s="4">
        <v>45131</v>
      </c>
      <c r="B862" t="s">
        <v>2039</v>
      </c>
      <c r="C862" t="s">
        <v>3053</v>
      </c>
      <c r="D862" t="s">
        <v>4243</v>
      </c>
      <c r="E862" t="s">
        <v>4235</v>
      </c>
      <c r="F862">
        <v>16</v>
      </c>
      <c r="G862">
        <v>1575.89</v>
      </c>
      <c r="H862">
        <v>25214.240000000002</v>
      </c>
    </row>
    <row r="863" spans="1:8">
      <c r="A863" s="4">
        <v>45025</v>
      </c>
      <c r="B863" t="s">
        <v>2041</v>
      </c>
      <c r="C863" t="s">
        <v>3056</v>
      </c>
      <c r="D863" t="s">
        <v>4245</v>
      </c>
      <c r="E863" t="s">
        <v>1518</v>
      </c>
      <c r="F863">
        <v>8</v>
      </c>
      <c r="G863">
        <v>1968.58</v>
      </c>
      <c r="H863">
        <v>15748.64</v>
      </c>
    </row>
    <row r="864" spans="1:8">
      <c r="A864" s="4">
        <v>45183</v>
      </c>
      <c r="B864" t="s">
        <v>2039</v>
      </c>
      <c r="C864" t="s">
        <v>3052</v>
      </c>
      <c r="D864" t="s">
        <v>4241</v>
      </c>
      <c r="E864" t="s">
        <v>4235</v>
      </c>
      <c r="F864">
        <v>4</v>
      </c>
      <c r="G864">
        <v>3377.27</v>
      </c>
      <c r="H864">
        <v>13509.08</v>
      </c>
    </row>
    <row r="865" spans="1:8">
      <c r="A865" s="4">
        <v>44979</v>
      </c>
      <c r="B865" t="s">
        <v>2041</v>
      </c>
      <c r="C865" t="s">
        <v>3056</v>
      </c>
      <c r="D865" t="s">
        <v>4245</v>
      </c>
      <c r="E865" t="s">
        <v>1518</v>
      </c>
      <c r="F865">
        <v>2</v>
      </c>
      <c r="G865">
        <v>296.52999999999997</v>
      </c>
      <c r="H865">
        <v>593.05999999999995</v>
      </c>
    </row>
    <row r="866" spans="1:8">
      <c r="A866" s="4">
        <v>45257</v>
      </c>
      <c r="B866" t="s">
        <v>2039</v>
      </c>
      <c r="C866" t="s">
        <v>3052</v>
      </c>
      <c r="D866" t="s">
        <v>4242</v>
      </c>
      <c r="E866" t="s">
        <v>1516</v>
      </c>
      <c r="F866">
        <v>12</v>
      </c>
      <c r="G866">
        <v>749.68</v>
      </c>
      <c r="H866">
        <v>8996.16</v>
      </c>
    </row>
    <row r="867" spans="1:8">
      <c r="A867" s="4">
        <v>44988</v>
      </c>
      <c r="B867" t="s">
        <v>2039</v>
      </c>
      <c r="C867" t="s">
        <v>3053</v>
      </c>
      <c r="D867" t="s">
        <v>4238</v>
      </c>
      <c r="E867" t="s">
        <v>1514</v>
      </c>
      <c r="F867">
        <v>11</v>
      </c>
      <c r="G867">
        <v>3584.06</v>
      </c>
      <c r="H867">
        <v>39424.660000000003</v>
      </c>
    </row>
    <row r="868" spans="1:8">
      <c r="A868" s="4">
        <v>45232</v>
      </c>
      <c r="B868" t="s">
        <v>2039</v>
      </c>
      <c r="C868" t="s">
        <v>3053</v>
      </c>
      <c r="D868" t="s">
        <v>4238</v>
      </c>
      <c r="E868" t="s">
        <v>4235</v>
      </c>
      <c r="F868">
        <v>15</v>
      </c>
      <c r="G868">
        <v>2869.14</v>
      </c>
      <c r="H868">
        <v>43037.1</v>
      </c>
    </row>
    <row r="869" spans="1:8">
      <c r="A869" s="4">
        <v>44961</v>
      </c>
      <c r="B869" t="s">
        <v>2039</v>
      </c>
      <c r="C869" t="s">
        <v>3053</v>
      </c>
      <c r="D869" t="s">
        <v>4232</v>
      </c>
      <c r="E869" t="s">
        <v>1514</v>
      </c>
      <c r="F869">
        <v>17</v>
      </c>
      <c r="G869">
        <v>4100.2700000000004</v>
      </c>
      <c r="H869">
        <v>69704.59</v>
      </c>
    </row>
    <row r="870" spans="1:8">
      <c r="A870" s="4">
        <v>45227</v>
      </c>
      <c r="B870" t="s">
        <v>2041</v>
      </c>
      <c r="C870" t="s">
        <v>3054</v>
      </c>
      <c r="D870" t="s">
        <v>4234</v>
      </c>
      <c r="E870" t="s">
        <v>1517</v>
      </c>
      <c r="F870">
        <v>3</v>
      </c>
      <c r="G870">
        <v>2756.83</v>
      </c>
      <c r="H870">
        <v>8270.49</v>
      </c>
    </row>
    <row r="871" spans="1:8">
      <c r="A871" s="4">
        <v>45278</v>
      </c>
      <c r="B871" t="s">
        <v>2041</v>
      </c>
      <c r="C871" t="s">
        <v>3054</v>
      </c>
      <c r="D871" t="s">
        <v>4236</v>
      </c>
      <c r="E871" t="s">
        <v>1516</v>
      </c>
      <c r="F871">
        <v>13</v>
      </c>
      <c r="G871">
        <v>2829.47</v>
      </c>
      <c r="H871">
        <v>36783.11</v>
      </c>
    </row>
    <row r="872" spans="1:8">
      <c r="A872" s="4">
        <v>45032</v>
      </c>
      <c r="B872" t="s">
        <v>2039</v>
      </c>
      <c r="C872" t="s">
        <v>3052</v>
      </c>
      <c r="D872" t="s">
        <v>4242</v>
      </c>
      <c r="E872" t="s">
        <v>4235</v>
      </c>
      <c r="F872">
        <v>17</v>
      </c>
      <c r="G872">
        <v>1340.98</v>
      </c>
      <c r="H872">
        <v>22796.66</v>
      </c>
    </row>
    <row r="873" spans="1:8">
      <c r="A873" s="4">
        <v>44985</v>
      </c>
      <c r="B873" t="s">
        <v>2041</v>
      </c>
      <c r="C873" t="s">
        <v>3056</v>
      </c>
      <c r="D873" t="s">
        <v>4233</v>
      </c>
      <c r="E873" t="s">
        <v>1518</v>
      </c>
      <c r="F873">
        <v>10</v>
      </c>
      <c r="G873">
        <v>429.69</v>
      </c>
      <c r="H873">
        <v>4296.8999999999996</v>
      </c>
    </row>
    <row r="874" spans="1:8">
      <c r="A874" s="4">
        <v>45105</v>
      </c>
      <c r="B874" t="s">
        <v>2039</v>
      </c>
      <c r="C874" t="s">
        <v>3053</v>
      </c>
      <c r="D874" t="s">
        <v>4238</v>
      </c>
      <c r="E874" t="s">
        <v>1518</v>
      </c>
      <c r="F874">
        <v>17</v>
      </c>
      <c r="G874">
        <v>4982.8100000000004</v>
      </c>
      <c r="H874">
        <v>84707.77</v>
      </c>
    </row>
    <row r="875" spans="1:8">
      <c r="A875" s="4">
        <v>45049</v>
      </c>
      <c r="B875" t="s">
        <v>2039</v>
      </c>
      <c r="C875" t="s">
        <v>3053</v>
      </c>
      <c r="D875" t="s">
        <v>4232</v>
      </c>
      <c r="E875" t="s">
        <v>1516</v>
      </c>
      <c r="F875">
        <v>19</v>
      </c>
      <c r="G875">
        <v>4137.4399999999996</v>
      </c>
      <c r="H875">
        <v>78611.360000000001</v>
      </c>
    </row>
    <row r="876" spans="1:8">
      <c r="A876" s="4">
        <v>45205</v>
      </c>
      <c r="B876" t="s">
        <v>2042</v>
      </c>
      <c r="C876" t="s">
        <v>3055</v>
      </c>
      <c r="D876" t="s">
        <v>4237</v>
      </c>
      <c r="E876" t="s">
        <v>1514</v>
      </c>
      <c r="F876">
        <v>4</v>
      </c>
      <c r="G876">
        <v>1147.06</v>
      </c>
      <c r="H876">
        <v>4588.24</v>
      </c>
    </row>
    <row r="877" spans="1:8">
      <c r="A877" s="4">
        <v>44975</v>
      </c>
      <c r="B877" t="s">
        <v>2041</v>
      </c>
      <c r="C877" t="s">
        <v>3056</v>
      </c>
      <c r="D877" t="s">
        <v>4233</v>
      </c>
      <c r="E877" t="s">
        <v>4235</v>
      </c>
      <c r="F877">
        <v>15</v>
      </c>
      <c r="G877">
        <v>1972.75</v>
      </c>
      <c r="H877">
        <v>29591.25</v>
      </c>
    </row>
    <row r="878" spans="1:8">
      <c r="A878" s="4">
        <v>45121</v>
      </c>
      <c r="B878" t="s">
        <v>2042</v>
      </c>
      <c r="C878" t="s">
        <v>3055</v>
      </c>
      <c r="D878" t="s">
        <v>4237</v>
      </c>
      <c r="E878" t="s">
        <v>1514</v>
      </c>
      <c r="F878">
        <v>16</v>
      </c>
      <c r="G878">
        <v>1192.3800000000001</v>
      </c>
      <c r="H878">
        <v>19078.080000000002</v>
      </c>
    </row>
    <row r="879" spans="1:8">
      <c r="A879" s="4">
        <v>45113</v>
      </c>
      <c r="B879" t="s">
        <v>2039</v>
      </c>
      <c r="C879" t="s">
        <v>3053</v>
      </c>
      <c r="D879" t="s">
        <v>4238</v>
      </c>
      <c r="E879" t="s">
        <v>1518</v>
      </c>
      <c r="F879">
        <v>5</v>
      </c>
      <c r="G879">
        <v>2545.9299999999998</v>
      </c>
      <c r="H879">
        <v>12729.65</v>
      </c>
    </row>
    <row r="880" spans="1:8">
      <c r="A880" s="4">
        <v>45074</v>
      </c>
      <c r="B880" t="s">
        <v>2041</v>
      </c>
      <c r="C880" t="s">
        <v>3054</v>
      </c>
      <c r="D880" t="s">
        <v>4239</v>
      </c>
      <c r="E880" t="s">
        <v>1514</v>
      </c>
      <c r="F880">
        <v>20</v>
      </c>
      <c r="G880">
        <v>2860.96</v>
      </c>
      <c r="H880">
        <v>57219.199999999997</v>
      </c>
    </row>
    <row r="881" spans="1:8">
      <c r="A881" s="4">
        <v>45039</v>
      </c>
      <c r="B881" t="s">
        <v>2039</v>
      </c>
      <c r="C881" t="s">
        <v>3053</v>
      </c>
      <c r="D881" t="s">
        <v>4232</v>
      </c>
      <c r="E881" t="s">
        <v>1514</v>
      </c>
      <c r="F881">
        <v>14</v>
      </c>
      <c r="G881">
        <v>2775.33</v>
      </c>
      <c r="H881">
        <v>38854.620000000003</v>
      </c>
    </row>
    <row r="882" spans="1:8">
      <c r="A882" s="4">
        <v>45039</v>
      </c>
      <c r="B882" t="s">
        <v>2041</v>
      </c>
      <c r="C882" t="s">
        <v>3056</v>
      </c>
      <c r="D882" t="s">
        <v>4245</v>
      </c>
      <c r="E882" t="s">
        <v>1518</v>
      </c>
      <c r="F882">
        <v>15</v>
      </c>
      <c r="G882">
        <v>3285.68</v>
      </c>
      <c r="H882">
        <v>49285.2</v>
      </c>
    </row>
    <row r="883" spans="1:8">
      <c r="A883" s="4">
        <v>45225</v>
      </c>
      <c r="B883" t="s">
        <v>2041</v>
      </c>
      <c r="C883" t="s">
        <v>3056</v>
      </c>
      <c r="D883" t="s">
        <v>4245</v>
      </c>
      <c r="E883" t="s">
        <v>1517</v>
      </c>
      <c r="F883">
        <v>18</v>
      </c>
      <c r="G883">
        <v>1132.04</v>
      </c>
      <c r="H883">
        <v>20376.72</v>
      </c>
    </row>
    <row r="884" spans="1:8">
      <c r="A884" s="4">
        <v>45083</v>
      </c>
      <c r="B884" t="s">
        <v>2039</v>
      </c>
      <c r="C884" t="s">
        <v>3053</v>
      </c>
      <c r="D884" t="s">
        <v>4232</v>
      </c>
      <c r="E884" t="s">
        <v>1517</v>
      </c>
      <c r="F884">
        <v>6</v>
      </c>
      <c r="G884">
        <v>1205.3599999999999</v>
      </c>
      <c r="H884">
        <v>7232.16</v>
      </c>
    </row>
    <row r="885" spans="1:8">
      <c r="A885" s="4">
        <v>45144</v>
      </c>
      <c r="B885" t="s">
        <v>2039</v>
      </c>
      <c r="C885" t="s">
        <v>3052</v>
      </c>
      <c r="D885" t="s">
        <v>4242</v>
      </c>
      <c r="E885" t="s">
        <v>4235</v>
      </c>
      <c r="F885">
        <v>20</v>
      </c>
      <c r="G885">
        <v>4944.01</v>
      </c>
      <c r="H885">
        <v>98880.2</v>
      </c>
    </row>
    <row r="886" spans="1:8">
      <c r="A886" s="4">
        <v>45181</v>
      </c>
      <c r="B886" t="s">
        <v>2041</v>
      </c>
      <c r="C886" t="s">
        <v>3056</v>
      </c>
      <c r="D886" t="s">
        <v>4240</v>
      </c>
      <c r="E886" t="s">
        <v>1518</v>
      </c>
      <c r="F886">
        <v>11</v>
      </c>
      <c r="G886">
        <v>268.13</v>
      </c>
      <c r="H886">
        <v>2949.43</v>
      </c>
    </row>
    <row r="887" spans="1:8">
      <c r="A887" s="4">
        <v>45112</v>
      </c>
      <c r="B887" t="s">
        <v>2042</v>
      </c>
      <c r="C887" t="s">
        <v>3055</v>
      </c>
      <c r="D887" t="s">
        <v>4237</v>
      </c>
      <c r="E887" t="s">
        <v>1518</v>
      </c>
      <c r="F887">
        <v>14</v>
      </c>
      <c r="G887">
        <v>564.63</v>
      </c>
      <c r="H887">
        <v>7904.82</v>
      </c>
    </row>
    <row r="888" spans="1:8">
      <c r="A888" s="4">
        <v>45090</v>
      </c>
      <c r="B888" t="s">
        <v>2042</v>
      </c>
      <c r="C888" t="s">
        <v>3055</v>
      </c>
      <c r="D888" t="s">
        <v>4246</v>
      </c>
      <c r="E888" t="s">
        <v>4235</v>
      </c>
      <c r="F888">
        <v>5</v>
      </c>
      <c r="G888">
        <v>1412.08</v>
      </c>
      <c r="H888">
        <v>7060.4</v>
      </c>
    </row>
    <row r="889" spans="1:8">
      <c r="A889" s="4">
        <v>45074</v>
      </c>
      <c r="B889" t="s">
        <v>2041</v>
      </c>
      <c r="C889" t="s">
        <v>3056</v>
      </c>
      <c r="D889" t="s">
        <v>4240</v>
      </c>
      <c r="E889" t="s">
        <v>1517</v>
      </c>
      <c r="F889">
        <v>2</v>
      </c>
      <c r="G889">
        <v>4019.4</v>
      </c>
      <c r="H889">
        <v>8038.8</v>
      </c>
    </row>
    <row r="890" spans="1:8">
      <c r="A890" s="4">
        <v>45104</v>
      </c>
      <c r="B890" t="s">
        <v>2039</v>
      </c>
      <c r="C890" t="s">
        <v>3053</v>
      </c>
      <c r="D890" t="s">
        <v>4243</v>
      </c>
      <c r="E890" t="s">
        <v>1516</v>
      </c>
      <c r="F890">
        <v>12</v>
      </c>
      <c r="G890">
        <v>3076.03</v>
      </c>
      <c r="H890">
        <v>36912.36</v>
      </c>
    </row>
    <row r="891" spans="1:8">
      <c r="A891" s="4">
        <v>45008</v>
      </c>
      <c r="B891" t="s">
        <v>2042</v>
      </c>
      <c r="C891" t="s">
        <v>3055</v>
      </c>
      <c r="D891" t="s">
        <v>4237</v>
      </c>
      <c r="E891" t="s">
        <v>1516</v>
      </c>
      <c r="F891">
        <v>2</v>
      </c>
      <c r="G891">
        <v>233.75</v>
      </c>
      <c r="H891">
        <v>467.5</v>
      </c>
    </row>
    <row r="892" spans="1:8">
      <c r="A892" s="4">
        <v>45027</v>
      </c>
      <c r="B892" t="s">
        <v>2039</v>
      </c>
      <c r="C892" t="s">
        <v>3053</v>
      </c>
      <c r="D892" t="s">
        <v>4232</v>
      </c>
      <c r="E892" t="s">
        <v>1518</v>
      </c>
      <c r="F892">
        <v>9</v>
      </c>
      <c r="G892">
        <v>2376.12</v>
      </c>
      <c r="H892">
        <v>21385.08</v>
      </c>
    </row>
    <row r="893" spans="1:8">
      <c r="A893" s="4">
        <v>45107</v>
      </c>
      <c r="B893" t="s">
        <v>2041</v>
      </c>
      <c r="C893" t="s">
        <v>3056</v>
      </c>
      <c r="D893" t="s">
        <v>4245</v>
      </c>
      <c r="E893" t="s">
        <v>1517</v>
      </c>
      <c r="F893">
        <v>20</v>
      </c>
      <c r="G893">
        <v>603.49</v>
      </c>
      <c r="H893">
        <v>12069.8</v>
      </c>
    </row>
    <row r="894" spans="1:8">
      <c r="A894" s="4">
        <v>45069</v>
      </c>
      <c r="B894" t="s">
        <v>2041</v>
      </c>
      <c r="C894" t="s">
        <v>3056</v>
      </c>
      <c r="D894" t="s">
        <v>4233</v>
      </c>
      <c r="E894" t="s">
        <v>4235</v>
      </c>
      <c r="F894">
        <v>15</v>
      </c>
      <c r="G894">
        <v>4269.32</v>
      </c>
      <c r="H894">
        <v>64039.8</v>
      </c>
    </row>
    <row r="895" spans="1:8">
      <c r="A895" s="4">
        <v>45192</v>
      </c>
      <c r="B895" t="s">
        <v>2039</v>
      </c>
      <c r="C895" t="s">
        <v>3053</v>
      </c>
      <c r="D895" t="s">
        <v>4232</v>
      </c>
      <c r="E895" t="s">
        <v>1514</v>
      </c>
      <c r="F895">
        <v>6</v>
      </c>
      <c r="G895">
        <v>686.38</v>
      </c>
      <c r="H895">
        <v>4118.28</v>
      </c>
    </row>
    <row r="896" spans="1:8">
      <c r="A896" s="4">
        <v>45108</v>
      </c>
      <c r="B896" t="s">
        <v>2042</v>
      </c>
      <c r="C896" t="s">
        <v>3055</v>
      </c>
      <c r="D896" t="s">
        <v>4247</v>
      </c>
      <c r="E896" t="s">
        <v>1517</v>
      </c>
      <c r="F896">
        <v>14</v>
      </c>
      <c r="G896">
        <v>2429.23</v>
      </c>
      <c r="H896">
        <v>34009.22</v>
      </c>
    </row>
    <row r="897" spans="1:8">
      <c r="A897" s="4">
        <v>44960</v>
      </c>
      <c r="B897" t="s">
        <v>2039</v>
      </c>
      <c r="C897" t="s">
        <v>3052</v>
      </c>
      <c r="D897" t="s">
        <v>4244</v>
      </c>
      <c r="E897" t="s">
        <v>4235</v>
      </c>
      <c r="F897">
        <v>5</v>
      </c>
      <c r="G897">
        <v>3770.46</v>
      </c>
      <c r="H897">
        <v>18852.3</v>
      </c>
    </row>
    <row r="898" spans="1:8">
      <c r="A898" s="4">
        <v>45278</v>
      </c>
      <c r="B898" t="s">
        <v>2039</v>
      </c>
      <c r="C898" t="s">
        <v>3052</v>
      </c>
      <c r="D898" t="s">
        <v>4244</v>
      </c>
      <c r="E898" t="s">
        <v>1518</v>
      </c>
      <c r="F898">
        <v>5</v>
      </c>
      <c r="G898">
        <v>2162.08</v>
      </c>
      <c r="H898">
        <v>10810.4</v>
      </c>
    </row>
    <row r="899" spans="1:8">
      <c r="A899" s="4">
        <v>45128</v>
      </c>
      <c r="B899" t="s">
        <v>2042</v>
      </c>
      <c r="C899" t="s">
        <v>3055</v>
      </c>
      <c r="D899" t="s">
        <v>4247</v>
      </c>
      <c r="E899" t="s">
        <v>4235</v>
      </c>
      <c r="F899">
        <v>6</v>
      </c>
      <c r="G899">
        <v>1366.98</v>
      </c>
      <c r="H899">
        <v>8201.8799999999992</v>
      </c>
    </row>
    <row r="900" spans="1:8">
      <c r="A900" s="4">
        <v>45186</v>
      </c>
      <c r="B900" t="s">
        <v>2042</v>
      </c>
      <c r="C900" t="s">
        <v>3055</v>
      </c>
      <c r="D900" t="s">
        <v>4237</v>
      </c>
      <c r="E900" t="s">
        <v>1516</v>
      </c>
      <c r="F900">
        <v>7</v>
      </c>
      <c r="G900">
        <v>3063.53</v>
      </c>
      <c r="H900">
        <v>21444.71</v>
      </c>
    </row>
    <row r="901" spans="1:8">
      <c r="A901" s="4">
        <v>45010</v>
      </c>
      <c r="B901" t="s">
        <v>2041</v>
      </c>
      <c r="C901" t="s">
        <v>3054</v>
      </c>
      <c r="D901" t="s">
        <v>4239</v>
      </c>
      <c r="E901" t="s">
        <v>4235</v>
      </c>
      <c r="F901">
        <v>17</v>
      </c>
      <c r="G901">
        <v>578.88</v>
      </c>
      <c r="H901">
        <v>9840.9599999999991</v>
      </c>
    </row>
    <row r="902" spans="1:8">
      <c r="A902" s="4">
        <v>45107</v>
      </c>
      <c r="B902" t="s">
        <v>2042</v>
      </c>
      <c r="C902" t="s">
        <v>3055</v>
      </c>
      <c r="D902" t="s">
        <v>4247</v>
      </c>
      <c r="E902" t="s">
        <v>1514</v>
      </c>
      <c r="F902">
        <v>12</v>
      </c>
      <c r="G902">
        <v>3981.34</v>
      </c>
      <c r="H902">
        <v>47776.08</v>
      </c>
    </row>
    <row r="903" spans="1:8">
      <c r="A903" s="4">
        <v>44979</v>
      </c>
      <c r="B903" t="s">
        <v>2041</v>
      </c>
      <c r="C903" t="s">
        <v>3056</v>
      </c>
      <c r="D903" t="s">
        <v>4233</v>
      </c>
      <c r="E903" t="s">
        <v>1516</v>
      </c>
      <c r="F903">
        <v>20</v>
      </c>
      <c r="G903">
        <v>2750.28</v>
      </c>
      <c r="H903">
        <v>55005.599999999999</v>
      </c>
    </row>
    <row r="904" spans="1:8">
      <c r="A904" s="4">
        <v>45176</v>
      </c>
      <c r="B904" t="s">
        <v>2039</v>
      </c>
      <c r="C904" t="s">
        <v>3053</v>
      </c>
      <c r="D904" t="s">
        <v>4232</v>
      </c>
      <c r="E904" t="s">
        <v>1516</v>
      </c>
      <c r="F904">
        <v>13</v>
      </c>
      <c r="G904">
        <v>2809.29</v>
      </c>
      <c r="H904">
        <v>36520.769999999997</v>
      </c>
    </row>
    <row r="905" spans="1:8">
      <c r="A905" s="4">
        <v>44947</v>
      </c>
      <c r="B905" t="s">
        <v>2041</v>
      </c>
      <c r="C905" t="s">
        <v>3054</v>
      </c>
      <c r="D905" t="s">
        <v>4236</v>
      </c>
      <c r="E905" t="s">
        <v>1518</v>
      </c>
      <c r="F905">
        <v>14</v>
      </c>
      <c r="G905">
        <v>1487.12</v>
      </c>
      <c r="H905">
        <v>20819.68</v>
      </c>
    </row>
    <row r="906" spans="1:8">
      <c r="A906" s="4">
        <v>45285</v>
      </c>
      <c r="B906" t="s">
        <v>2041</v>
      </c>
      <c r="C906" t="s">
        <v>3054</v>
      </c>
      <c r="D906" t="s">
        <v>4234</v>
      </c>
      <c r="E906" t="s">
        <v>1514</v>
      </c>
      <c r="F906">
        <v>18</v>
      </c>
      <c r="G906">
        <v>1279.4100000000001</v>
      </c>
      <c r="H906">
        <v>23029.38</v>
      </c>
    </row>
    <row r="907" spans="1:8">
      <c r="A907" s="4">
        <v>44951</v>
      </c>
      <c r="B907" t="s">
        <v>2039</v>
      </c>
      <c r="C907" t="s">
        <v>3053</v>
      </c>
      <c r="D907" t="s">
        <v>4243</v>
      </c>
      <c r="E907" t="s">
        <v>1517</v>
      </c>
      <c r="F907">
        <v>2</v>
      </c>
      <c r="G907">
        <v>4439.5</v>
      </c>
      <c r="H907">
        <v>8879</v>
      </c>
    </row>
    <row r="908" spans="1:8">
      <c r="A908" s="4">
        <v>45023</v>
      </c>
      <c r="B908" t="s">
        <v>2039</v>
      </c>
      <c r="C908" t="s">
        <v>3053</v>
      </c>
      <c r="D908" t="s">
        <v>4232</v>
      </c>
      <c r="E908" t="s">
        <v>1518</v>
      </c>
      <c r="F908">
        <v>13</v>
      </c>
      <c r="G908">
        <v>4850.17</v>
      </c>
      <c r="H908">
        <v>63052.21</v>
      </c>
    </row>
    <row r="909" spans="1:8">
      <c r="A909" s="4">
        <v>45070</v>
      </c>
      <c r="B909" t="s">
        <v>2039</v>
      </c>
      <c r="C909" t="s">
        <v>3053</v>
      </c>
      <c r="D909" t="s">
        <v>4238</v>
      </c>
      <c r="E909" t="s">
        <v>1517</v>
      </c>
      <c r="F909">
        <v>4</v>
      </c>
      <c r="G909">
        <v>2792.23</v>
      </c>
      <c r="H909">
        <v>11168.92</v>
      </c>
    </row>
    <row r="910" spans="1:8">
      <c r="A910" s="4">
        <v>45140</v>
      </c>
      <c r="B910" t="s">
        <v>2039</v>
      </c>
      <c r="C910" t="s">
        <v>3052</v>
      </c>
      <c r="D910" t="s">
        <v>4241</v>
      </c>
      <c r="E910" t="s">
        <v>1518</v>
      </c>
      <c r="F910">
        <v>17</v>
      </c>
      <c r="G910">
        <v>4953.04</v>
      </c>
      <c r="H910">
        <v>84201.68</v>
      </c>
    </row>
    <row r="911" spans="1:8">
      <c r="A911" s="4">
        <v>45198</v>
      </c>
      <c r="B911" t="s">
        <v>2041</v>
      </c>
      <c r="C911" t="s">
        <v>3056</v>
      </c>
      <c r="D911" t="s">
        <v>4233</v>
      </c>
      <c r="E911" t="s">
        <v>1518</v>
      </c>
      <c r="F911">
        <v>14</v>
      </c>
      <c r="G911">
        <v>4192.8599999999997</v>
      </c>
      <c r="H911">
        <v>58700.04</v>
      </c>
    </row>
    <row r="912" spans="1:8">
      <c r="A912" s="4">
        <v>45134</v>
      </c>
      <c r="B912" t="s">
        <v>2041</v>
      </c>
      <c r="C912" t="s">
        <v>3056</v>
      </c>
      <c r="D912" t="s">
        <v>4245</v>
      </c>
      <c r="E912" t="s">
        <v>1517</v>
      </c>
      <c r="F912">
        <v>19</v>
      </c>
      <c r="G912">
        <v>2848.96</v>
      </c>
      <c r="H912">
        <v>54130.239999999998</v>
      </c>
    </row>
    <row r="913" spans="1:8">
      <c r="A913" s="4">
        <v>45199</v>
      </c>
      <c r="B913" t="s">
        <v>2039</v>
      </c>
      <c r="C913" t="s">
        <v>3053</v>
      </c>
      <c r="D913" t="s">
        <v>4232</v>
      </c>
      <c r="E913" t="s">
        <v>1518</v>
      </c>
      <c r="F913">
        <v>12</v>
      </c>
      <c r="G913">
        <v>1352.89</v>
      </c>
      <c r="H913">
        <v>16234.68</v>
      </c>
    </row>
    <row r="914" spans="1:8">
      <c r="A914" s="4">
        <v>45101</v>
      </c>
      <c r="B914" t="s">
        <v>2041</v>
      </c>
      <c r="C914" t="s">
        <v>3054</v>
      </c>
      <c r="D914" t="s">
        <v>4239</v>
      </c>
      <c r="E914" t="s">
        <v>1517</v>
      </c>
      <c r="F914">
        <v>14</v>
      </c>
      <c r="G914">
        <v>264.60000000000002</v>
      </c>
      <c r="H914">
        <v>3704.4</v>
      </c>
    </row>
    <row r="915" spans="1:8">
      <c r="A915" s="4">
        <v>45115</v>
      </c>
      <c r="B915" t="s">
        <v>2041</v>
      </c>
      <c r="C915" t="s">
        <v>3056</v>
      </c>
      <c r="D915" t="s">
        <v>4233</v>
      </c>
      <c r="E915" t="s">
        <v>1518</v>
      </c>
      <c r="F915">
        <v>17</v>
      </c>
      <c r="G915">
        <v>2316.09</v>
      </c>
      <c r="H915">
        <v>39373.53</v>
      </c>
    </row>
    <row r="916" spans="1:8">
      <c r="A916" s="4">
        <v>45123</v>
      </c>
      <c r="B916" t="s">
        <v>2039</v>
      </c>
      <c r="C916" t="s">
        <v>3053</v>
      </c>
      <c r="D916" t="s">
        <v>4243</v>
      </c>
      <c r="E916" t="s">
        <v>1518</v>
      </c>
      <c r="F916">
        <v>8</v>
      </c>
      <c r="G916">
        <v>1371.28</v>
      </c>
      <c r="H916">
        <v>10970.24</v>
      </c>
    </row>
    <row r="917" spans="1:8">
      <c r="A917" s="4">
        <v>44958</v>
      </c>
      <c r="B917" t="s">
        <v>2042</v>
      </c>
      <c r="C917" t="s">
        <v>3055</v>
      </c>
      <c r="D917" t="s">
        <v>4237</v>
      </c>
      <c r="E917" t="s">
        <v>1516</v>
      </c>
      <c r="F917">
        <v>10</v>
      </c>
      <c r="G917">
        <v>4298.32</v>
      </c>
      <c r="H917">
        <v>42983.199999999997</v>
      </c>
    </row>
    <row r="918" spans="1:8">
      <c r="A918" s="4">
        <v>44989</v>
      </c>
      <c r="B918" t="s">
        <v>2041</v>
      </c>
      <c r="C918" t="s">
        <v>3056</v>
      </c>
      <c r="D918" t="s">
        <v>4245</v>
      </c>
      <c r="E918" t="s">
        <v>1516</v>
      </c>
      <c r="F918">
        <v>19</v>
      </c>
      <c r="G918">
        <v>636.20000000000005</v>
      </c>
      <c r="H918">
        <v>12087.8</v>
      </c>
    </row>
    <row r="919" spans="1:8">
      <c r="A919" s="4">
        <v>45092</v>
      </c>
      <c r="B919" t="s">
        <v>2042</v>
      </c>
      <c r="C919" t="s">
        <v>3055</v>
      </c>
      <c r="D919" t="s">
        <v>4237</v>
      </c>
      <c r="E919" t="s">
        <v>1517</v>
      </c>
      <c r="F919">
        <v>15</v>
      </c>
      <c r="G919">
        <v>3218.59</v>
      </c>
      <c r="H919">
        <v>48278.85</v>
      </c>
    </row>
    <row r="920" spans="1:8">
      <c r="A920" s="4">
        <v>45180</v>
      </c>
      <c r="B920" t="s">
        <v>2039</v>
      </c>
      <c r="C920" t="s">
        <v>3053</v>
      </c>
      <c r="D920" t="s">
        <v>4243</v>
      </c>
      <c r="E920" t="s">
        <v>4235</v>
      </c>
      <c r="F920">
        <v>9</v>
      </c>
      <c r="G920">
        <v>2660.79</v>
      </c>
      <c r="H920">
        <v>23947.11</v>
      </c>
    </row>
    <row r="921" spans="1:8">
      <c r="A921" s="4">
        <v>45168</v>
      </c>
      <c r="B921" t="s">
        <v>2042</v>
      </c>
      <c r="C921" t="s">
        <v>3055</v>
      </c>
      <c r="D921" t="s">
        <v>4237</v>
      </c>
      <c r="E921" t="s">
        <v>4235</v>
      </c>
      <c r="F921">
        <v>5</v>
      </c>
      <c r="G921">
        <v>334.29</v>
      </c>
      <c r="H921">
        <v>1671.45</v>
      </c>
    </row>
    <row r="922" spans="1:8">
      <c r="A922" s="4">
        <v>45032</v>
      </c>
      <c r="B922" t="s">
        <v>2041</v>
      </c>
      <c r="C922" t="s">
        <v>3054</v>
      </c>
      <c r="D922" t="s">
        <v>4236</v>
      </c>
      <c r="E922" t="s">
        <v>1517</v>
      </c>
      <c r="F922">
        <v>10</v>
      </c>
      <c r="G922">
        <v>2861.62</v>
      </c>
      <c r="H922">
        <v>28616.2</v>
      </c>
    </row>
    <row r="923" spans="1:8">
      <c r="A923" s="4">
        <v>45038</v>
      </c>
      <c r="B923" t="s">
        <v>2041</v>
      </c>
      <c r="C923" t="s">
        <v>3054</v>
      </c>
      <c r="D923" t="s">
        <v>4239</v>
      </c>
      <c r="E923" t="s">
        <v>1514</v>
      </c>
      <c r="F923">
        <v>4</v>
      </c>
      <c r="G923">
        <v>4782.74</v>
      </c>
      <c r="H923">
        <v>19130.96</v>
      </c>
    </row>
    <row r="924" spans="1:8">
      <c r="A924" s="4">
        <v>45097</v>
      </c>
      <c r="B924" t="s">
        <v>2041</v>
      </c>
      <c r="C924" t="s">
        <v>3054</v>
      </c>
      <c r="D924" t="s">
        <v>4239</v>
      </c>
      <c r="E924" t="s">
        <v>1516</v>
      </c>
      <c r="F924">
        <v>19</v>
      </c>
      <c r="G924">
        <v>2304.92</v>
      </c>
      <c r="H924">
        <v>43793.48</v>
      </c>
    </row>
    <row r="925" spans="1:8">
      <c r="A925" s="4">
        <v>45114</v>
      </c>
      <c r="B925" t="s">
        <v>2041</v>
      </c>
      <c r="C925" t="s">
        <v>3054</v>
      </c>
      <c r="D925" t="s">
        <v>4239</v>
      </c>
      <c r="E925" t="s">
        <v>1514</v>
      </c>
      <c r="F925">
        <v>1</v>
      </c>
      <c r="G925">
        <v>1355.14</v>
      </c>
      <c r="H925">
        <v>1355.14</v>
      </c>
    </row>
    <row r="926" spans="1:8">
      <c r="A926" s="4">
        <v>44977</v>
      </c>
      <c r="B926" t="s">
        <v>2039</v>
      </c>
      <c r="C926" t="s">
        <v>3053</v>
      </c>
      <c r="D926" t="s">
        <v>4243</v>
      </c>
      <c r="E926" t="s">
        <v>1516</v>
      </c>
      <c r="F926">
        <v>19</v>
      </c>
      <c r="G926">
        <v>3683.04</v>
      </c>
      <c r="H926">
        <v>69977.759999999995</v>
      </c>
    </row>
    <row r="927" spans="1:8">
      <c r="A927" s="4">
        <v>45133</v>
      </c>
      <c r="B927" t="s">
        <v>2041</v>
      </c>
      <c r="C927" t="s">
        <v>3054</v>
      </c>
      <c r="D927" t="s">
        <v>4239</v>
      </c>
      <c r="E927" t="s">
        <v>1516</v>
      </c>
      <c r="F927">
        <v>5</v>
      </c>
      <c r="G927">
        <v>4281.1499999999996</v>
      </c>
      <c r="H927">
        <v>21405.75</v>
      </c>
    </row>
    <row r="928" spans="1:8">
      <c r="A928" s="4">
        <v>45156</v>
      </c>
      <c r="B928" t="s">
        <v>2041</v>
      </c>
      <c r="C928" t="s">
        <v>3054</v>
      </c>
      <c r="D928" t="s">
        <v>4236</v>
      </c>
      <c r="E928" t="s">
        <v>1518</v>
      </c>
      <c r="F928">
        <v>3</v>
      </c>
      <c r="G928">
        <v>1577.9</v>
      </c>
      <c r="H928">
        <v>4733.7</v>
      </c>
    </row>
    <row r="929" spans="1:8">
      <c r="A929" s="4">
        <v>44996</v>
      </c>
      <c r="B929" t="s">
        <v>2041</v>
      </c>
      <c r="C929" t="s">
        <v>3054</v>
      </c>
      <c r="D929" t="s">
        <v>4236</v>
      </c>
      <c r="E929" t="s">
        <v>1516</v>
      </c>
      <c r="F929">
        <v>19</v>
      </c>
      <c r="G929">
        <v>2814.94</v>
      </c>
      <c r="H929">
        <v>53483.86</v>
      </c>
    </row>
    <row r="930" spans="1:8">
      <c r="A930" s="4">
        <v>45280</v>
      </c>
      <c r="B930" t="s">
        <v>2041</v>
      </c>
      <c r="C930" t="s">
        <v>3056</v>
      </c>
      <c r="D930" t="s">
        <v>4233</v>
      </c>
      <c r="E930" t="s">
        <v>4235</v>
      </c>
      <c r="F930">
        <v>13</v>
      </c>
      <c r="G930">
        <v>512.69000000000005</v>
      </c>
      <c r="H930">
        <v>6664.97</v>
      </c>
    </row>
    <row r="931" spans="1:8">
      <c r="A931" s="4">
        <v>45024</v>
      </c>
      <c r="B931" t="s">
        <v>2042</v>
      </c>
      <c r="C931" t="s">
        <v>3055</v>
      </c>
      <c r="D931" t="s">
        <v>4247</v>
      </c>
      <c r="E931" t="s">
        <v>4235</v>
      </c>
      <c r="F931">
        <v>6</v>
      </c>
      <c r="G931">
        <v>4939.09</v>
      </c>
      <c r="H931">
        <v>29634.54</v>
      </c>
    </row>
    <row r="932" spans="1:8">
      <c r="A932" s="4">
        <v>45003</v>
      </c>
      <c r="B932" t="s">
        <v>2042</v>
      </c>
      <c r="C932" t="s">
        <v>3055</v>
      </c>
      <c r="D932" t="s">
        <v>4237</v>
      </c>
      <c r="E932" t="s">
        <v>1516</v>
      </c>
      <c r="F932">
        <v>6</v>
      </c>
      <c r="G932">
        <v>4984.92</v>
      </c>
      <c r="H932">
        <v>29909.52</v>
      </c>
    </row>
    <row r="933" spans="1:8">
      <c r="A933" s="4">
        <v>45198</v>
      </c>
      <c r="B933" t="s">
        <v>2039</v>
      </c>
      <c r="C933" t="s">
        <v>3053</v>
      </c>
      <c r="D933" t="s">
        <v>4243</v>
      </c>
      <c r="E933" t="s">
        <v>1518</v>
      </c>
      <c r="F933">
        <v>9</v>
      </c>
      <c r="G933">
        <v>1001.37</v>
      </c>
      <c r="H933">
        <v>9012.33</v>
      </c>
    </row>
    <row r="934" spans="1:8">
      <c r="A934" s="4">
        <v>45016</v>
      </c>
      <c r="B934" t="s">
        <v>2041</v>
      </c>
      <c r="C934" t="s">
        <v>3054</v>
      </c>
      <c r="D934" t="s">
        <v>4234</v>
      </c>
      <c r="E934" t="s">
        <v>1516</v>
      </c>
      <c r="F934">
        <v>17</v>
      </c>
      <c r="G934">
        <v>4515.21</v>
      </c>
      <c r="H934">
        <v>76758.570000000007</v>
      </c>
    </row>
    <row r="935" spans="1:8">
      <c r="A935" s="4">
        <v>45243</v>
      </c>
      <c r="B935" t="s">
        <v>2042</v>
      </c>
      <c r="C935" t="s">
        <v>3055</v>
      </c>
      <c r="D935" t="s">
        <v>4246</v>
      </c>
      <c r="E935" t="s">
        <v>1517</v>
      </c>
      <c r="F935">
        <v>19</v>
      </c>
      <c r="G935">
        <v>2532.7800000000002</v>
      </c>
      <c r="H935">
        <v>48122.82</v>
      </c>
    </row>
    <row r="936" spans="1:8">
      <c r="A936" s="4">
        <v>45260</v>
      </c>
      <c r="B936" t="s">
        <v>2041</v>
      </c>
      <c r="C936" t="s">
        <v>3054</v>
      </c>
      <c r="D936" t="s">
        <v>4236</v>
      </c>
      <c r="E936" t="s">
        <v>1517</v>
      </c>
      <c r="F936">
        <v>17</v>
      </c>
      <c r="G936">
        <v>4890.5</v>
      </c>
      <c r="H936">
        <v>83138.5</v>
      </c>
    </row>
    <row r="937" spans="1:8">
      <c r="A937" s="4">
        <v>45161</v>
      </c>
      <c r="B937" t="s">
        <v>2041</v>
      </c>
      <c r="C937" t="s">
        <v>3054</v>
      </c>
      <c r="D937" t="s">
        <v>4236</v>
      </c>
      <c r="E937" t="s">
        <v>4235</v>
      </c>
      <c r="F937">
        <v>3</v>
      </c>
      <c r="G937">
        <v>1076.57</v>
      </c>
      <c r="H937">
        <v>3229.71</v>
      </c>
    </row>
    <row r="938" spans="1:8">
      <c r="A938" s="4">
        <v>45204</v>
      </c>
      <c r="B938" t="s">
        <v>2041</v>
      </c>
      <c r="C938" t="s">
        <v>3056</v>
      </c>
      <c r="D938" t="s">
        <v>4245</v>
      </c>
      <c r="E938" t="s">
        <v>4235</v>
      </c>
      <c r="F938">
        <v>10</v>
      </c>
      <c r="G938">
        <v>3540.6</v>
      </c>
      <c r="H938">
        <v>35406</v>
      </c>
    </row>
    <row r="939" spans="1:8">
      <c r="A939" s="4">
        <v>44999</v>
      </c>
      <c r="B939" t="s">
        <v>2039</v>
      </c>
      <c r="C939" t="s">
        <v>3052</v>
      </c>
      <c r="D939" t="s">
        <v>4244</v>
      </c>
      <c r="E939" t="s">
        <v>1514</v>
      </c>
      <c r="F939">
        <v>13</v>
      </c>
      <c r="G939">
        <v>2163.4</v>
      </c>
      <c r="H939">
        <v>28124.2</v>
      </c>
    </row>
    <row r="940" spans="1:8">
      <c r="A940" s="4">
        <v>45122</v>
      </c>
      <c r="B940" t="s">
        <v>2039</v>
      </c>
      <c r="C940" t="s">
        <v>3053</v>
      </c>
      <c r="D940" t="s">
        <v>4232</v>
      </c>
      <c r="E940" t="s">
        <v>1516</v>
      </c>
      <c r="F940">
        <v>20</v>
      </c>
      <c r="G940">
        <v>1977</v>
      </c>
      <c r="H940">
        <v>39540</v>
      </c>
    </row>
    <row r="941" spans="1:8">
      <c r="A941" s="4">
        <v>45032</v>
      </c>
      <c r="B941" t="s">
        <v>2042</v>
      </c>
      <c r="C941" t="s">
        <v>3055</v>
      </c>
      <c r="D941" t="s">
        <v>4247</v>
      </c>
      <c r="E941" t="s">
        <v>1516</v>
      </c>
      <c r="F941">
        <v>2</v>
      </c>
      <c r="G941">
        <v>528.62</v>
      </c>
      <c r="H941">
        <v>1057.24</v>
      </c>
    </row>
    <row r="942" spans="1:8">
      <c r="A942" s="4">
        <v>45000</v>
      </c>
      <c r="B942" t="s">
        <v>2042</v>
      </c>
      <c r="C942" t="s">
        <v>3055</v>
      </c>
      <c r="D942" t="s">
        <v>4246</v>
      </c>
      <c r="E942" t="s">
        <v>1518</v>
      </c>
      <c r="F942">
        <v>19</v>
      </c>
      <c r="G942">
        <v>1093.8900000000001</v>
      </c>
      <c r="H942">
        <v>20783.91</v>
      </c>
    </row>
    <row r="943" spans="1:8">
      <c r="A943" s="4">
        <v>45145</v>
      </c>
      <c r="B943" t="s">
        <v>2041</v>
      </c>
      <c r="C943" t="s">
        <v>3054</v>
      </c>
      <c r="D943" t="s">
        <v>4236</v>
      </c>
      <c r="E943" t="s">
        <v>1518</v>
      </c>
      <c r="F943">
        <v>15</v>
      </c>
      <c r="G943">
        <v>3897.39</v>
      </c>
      <c r="H943">
        <v>58460.85</v>
      </c>
    </row>
    <row r="944" spans="1:8">
      <c r="A944" s="4">
        <v>45181</v>
      </c>
      <c r="B944" t="s">
        <v>2039</v>
      </c>
      <c r="C944" t="s">
        <v>3052</v>
      </c>
      <c r="D944" t="s">
        <v>4241</v>
      </c>
      <c r="E944" t="s">
        <v>1517</v>
      </c>
      <c r="F944">
        <v>17</v>
      </c>
      <c r="G944">
        <v>3791.82</v>
      </c>
      <c r="H944">
        <v>64460.94</v>
      </c>
    </row>
    <row r="945" spans="1:8">
      <c r="A945" s="4">
        <v>45011</v>
      </c>
      <c r="B945" t="s">
        <v>2039</v>
      </c>
      <c r="C945" t="s">
        <v>3052</v>
      </c>
      <c r="D945" t="s">
        <v>4241</v>
      </c>
      <c r="E945" t="s">
        <v>1517</v>
      </c>
      <c r="F945">
        <v>18</v>
      </c>
      <c r="G945">
        <v>1137.05</v>
      </c>
      <c r="H945">
        <v>20466.900000000001</v>
      </c>
    </row>
    <row r="946" spans="1:8">
      <c r="A946" s="4">
        <v>44986</v>
      </c>
      <c r="B946" t="s">
        <v>2041</v>
      </c>
      <c r="C946" t="s">
        <v>3054</v>
      </c>
      <c r="D946" t="s">
        <v>4239</v>
      </c>
      <c r="E946" t="s">
        <v>1518</v>
      </c>
      <c r="F946">
        <v>5</v>
      </c>
      <c r="G946">
        <v>1192.82</v>
      </c>
      <c r="H946">
        <v>5964.1</v>
      </c>
    </row>
    <row r="947" spans="1:8">
      <c r="A947" s="4">
        <v>45048</v>
      </c>
      <c r="B947" t="s">
        <v>2041</v>
      </c>
      <c r="C947" t="s">
        <v>3056</v>
      </c>
      <c r="D947" t="s">
        <v>4233</v>
      </c>
      <c r="E947" t="s">
        <v>1514</v>
      </c>
      <c r="F947">
        <v>12</v>
      </c>
      <c r="G947">
        <v>3358.78</v>
      </c>
      <c r="H947">
        <v>40305.360000000001</v>
      </c>
    </row>
    <row r="948" spans="1:8">
      <c r="A948" s="4">
        <v>44979</v>
      </c>
      <c r="B948" t="s">
        <v>2042</v>
      </c>
      <c r="C948" t="s">
        <v>3055</v>
      </c>
      <c r="D948" t="s">
        <v>4246</v>
      </c>
      <c r="E948" t="s">
        <v>1518</v>
      </c>
      <c r="F948">
        <v>1</v>
      </c>
      <c r="G948">
        <v>4511.88</v>
      </c>
      <c r="H948">
        <v>4511.88</v>
      </c>
    </row>
    <row r="949" spans="1:8">
      <c r="A949" s="4">
        <v>45030</v>
      </c>
      <c r="B949" t="s">
        <v>2039</v>
      </c>
      <c r="C949" t="s">
        <v>3053</v>
      </c>
      <c r="D949" t="s">
        <v>4238</v>
      </c>
      <c r="E949" t="s">
        <v>1517</v>
      </c>
      <c r="F949">
        <v>10</v>
      </c>
      <c r="G949">
        <v>3882.87</v>
      </c>
      <c r="H949">
        <v>38828.699999999997</v>
      </c>
    </row>
    <row r="950" spans="1:8">
      <c r="A950" s="4">
        <v>45265</v>
      </c>
      <c r="B950" t="s">
        <v>2039</v>
      </c>
      <c r="C950" t="s">
        <v>3053</v>
      </c>
      <c r="D950" t="s">
        <v>4238</v>
      </c>
      <c r="E950" t="s">
        <v>1516</v>
      </c>
      <c r="F950">
        <v>4</v>
      </c>
      <c r="G950">
        <v>4020.65</v>
      </c>
      <c r="H950">
        <v>16082.6</v>
      </c>
    </row>
    <row r="951" spans="1:8">
      <c r="A951" s="4">
        <v>45071</v>
      </c>
      <c r="B951" t="s">
        <v>2041</v>
      </c>
      <c r="C951" t="s">
        <v>3054</v>
      </c>
      <c r="D951" t="s">
        <v>4236</v>
      </c>
      <c r="E951" t="s">
        <v>4235</v>
      </c>
      <c r="F951">
        <v>4</v>
      </c>
      <c r="G951">
        <v>430.91</v>
      </c>
      <c r="H951">
        <v>1723.64</v>
      </c>
    </row>
    <row r="952" spans="1:8">
      <c r="A952" s="4">
        <v>44935</v>
      </c>
      <c r="B952" t="s">
        <v>2039</v>
      </c>
      <c r="C952" t="s">
        <v>3052</v>
      </c>
      <c r="D952" t="s">
        <v>4241</v>
      </c>
      <c r="E952" t="s">
        <v>1518</v>
      </c>
      <c r="F952">
        <v>7</v>
      </c>
      <c r="G952">
        <v>4508.28</v>
      </c>
      <c r="H952">
        <v>31557.96</v>
      </c>
    </row>
    <row r="953" spans="1:8">
      <c r="A953" s="4">
        <v>45044</v>
      </c>
      <c r="B953" t="s">
        <v>2042</v>
      </c>
      <c r="C953" t="s">
        <v>3055</v>
      </c>
      <c r="D953" t="s">
        <v>4247</v>
      </c>
      <c r="E953" t="s">
        <v>4235</v>
      </c>
      <c r="F953">
        <v>5</v>
      </c>
      <c r="G953">
        <v>438.69</v>
      </c>
      <c r="H953">
        <v>2193.4499999999998</v>
      </c>
    </row>
    <row r="954" spans="1:8">
      <c r="A954" s="4">
        <v>45151</v>
      </c>
      <c r="B954" t="s">
        <v>2041</v>
      </c>
      <c r="C954" t="s">
        <v>3056</v>
      </c>
      <c r="D954" t="s">
        <v>4233</v>
      </c>
      <c r="E954" t="s">
        <v>1516</v>
      </c>
      <c r="F954">
        <v>10</v>
      </c>
      <c r="G954">
        <v>3439.35</v>
      </c>
      <c r="H954">
        <v>34393.5</v>
      </c>
    </row>
    <row r="955" spans="1:8">
      <c r="A955" s="4">
        <v>45233</v>
      </c>
      <c r="B955" t="s">
        <v>2039</v>
      </c>
      <c r="C955" t="s">
        <v>3053</v>
      </c>
      <c r="D955" t="s">
        <v>4232</v>
      </c>
      <c r="E955" t="s">
        <v>1518</v>
      </c>
      <c r="F955">
        <v>16</v>
      </c>
      <c r="G955">
        <v>2563.69</v>
      </c>
      <c r="H955">
        <v>41019.040000000001</v>
      </c>
    </row>
    <row r="956" spans="1:8">
      <c r="A956" s="4">
        <v>45083</v>
      </c>
      <c r="B956" t="s">
        <v>2041</v>
      </c>
      <c r="C956" t="s">
        <v>3056</v>
      </c>
      <c r="D956" t="s">
        <v>4233</v>
      </c>
      <c r="E956" t="s">
        <v>1517</v>
      </c>
      <c r="F956">
        <v>5</v>
      </c>
      <c r="G956">
        <v>975.39</v>
      </c>
      <c r="H956">
        <v>4876.95</v>
      </c>
    </row>
    <row r="957" spans="1:8">
      <c r="A957" s="4">
        <v>45179</v>
      </c>
      <c r="B957" t="s">
        <v>2039</v>
      </c>
      <c r="C957" t="s">
        <v>3053</v>
      </c>
      <c r="D957" t="s">
        <v>4238</v>
      </c>
      <c r="E957" t="s">
        <v>1516</v>
      </c>
      <c r="F957">
        <v>7</v>
      </c>
      <c r="G957">
        <v>2384.5100000000002</v>
      </c>
      <c r="H957">
        <v>16691.57</v>
      </c>
    </row>
    <row r="958" spans="1:8">
      <c r="A958" s="4">
        <v>45219</v>
      </c>
      <c r="B958" t="s">
        <v>2039</v>
      </c>
      <c r="C958" t="s">
        <v>3052</v>
      </c>
      <c r="D958" t="s">
        <v>4244</v>
      </c>
      <c r="E958" t="s">
        <v>1517</v>
      </c>
      <c r="F958">
        <v>20</v>
      </c>
      <c r="G958">
        <v>3470.23</v>
      </c>
      <c r="H958">
        <v>69404.600000000006</v>
      </c>
    </row>
    <row r="959" spans="1:8">
      <c r="A959" s="4">
        <v>45038</v>
      </c>
      <c r="B959" t="s">
        <v>2041</v>
      </c>
      <c r="C959" t="s">
        <v>3056</v>
      </c>
      <c r="D959" t="s">
        <v>4245</v>
      </c>
      <c r="E959" t="s">
        <v>1516</v>
      </c>
      <c r="F959">
        <v>1</v>
      </c>
      <c r="G959">
        <v>3964.08</v>
      </c>
      <c r="H959">
        <v>3964.08</v>
      </c>
    </row>
    <row r="960" spans="1:8">
      <c r="A960" s="4">
        <v>45203</v>
      </c>
      <c r="B960" t="s">
        <v>2042</v>
      </c>
      <c r="C960" t="s">
        <v>3055</v>
      </c>
      <c r="D960" t="s">
        <v>4247</v>
      </c>
      <c r="E960" t="s">
        <v>4235</v>
      </c>
      <c r="F960">
        <v>7</v>
      </c>
      <c r="G960">
        <v>2227.0700000000002</v>
      </c>
      <c r="H960">
        <v>15589.49</v>
      </c>
    </row>
    <row r="961" spans="1:8">
      <c r="A961" s="4">
        <v>44992</v>
      </c>
      <c r="B961" t="s">
        <v>2041</v>
      </c>
      <c r="C961" t="s">
        <v>3054</v>
      </c>
      <c r="D961" t="s">
        <v>4236</v>
      </c>
      <c r="E961" t="s">
        <v>1516</v>
      </c>
      <c r="F961">
        <v>5</v>
      </c>
      <c r="G961">
        <v>1460.84</v>
      </c>
      <c r="H961">
        <v>7304.2</v>
      </c>
    </row>
    <row r="962" spans="1:8">
      <c r="A962" s="4">
        <v>44931</v>
      </c>
      <c r="B962" t="s">
        <v>2041</v>
      </c>
      <c r="C962" t="s">
        <v>3056</v>
      </c>
      <c r="D962" t="s">
        <v>4245</v>
      </c>
      <c r="E962" t="s">
        <v>1517</v>
      </c>
      <c r="F962">
        <v>13</v>
      </c>
      <c r="G962">
        <v>914.82</v>
      </c>
      <c r="H962">
        <v>11892.66</v>
      </c>
    </row>
    <row r="963" spans="1:8">
      <c r="A963" s="4">
        <v>45274</v>
      </c>
      <c r="B963" t="s">
        <v>2041</v>
      </c>
      <c r="C963" t="s">
        <v>3056</v>
      </c>
      <c r="D963" t="s">
        <v>4240</v>
      </c>
      <c r="E963" t="s">
        <v>1516</v>
      </c>
      <c r="F963">
        <v>8</v>
      </c>
      <c r="G963">
        <v>1794.45</v>
      </c>
      <c r="H963">
        <v>14355.6</v>
      </c>
    </row>
    <row r="964" spans="1:8">
      <c r="A964" s="4">
        <v>44969</v>
      </c>
      <c r="B964" t="s">
        <v>2042</v>
      </c>
      <c r="C964" t="s">
        <v>3055</v>
      </c>
      <c r="D964" t="s">
        <v>4246</v>
      </c>
      <c r="E964" t="s">
        <v>4235</v>
      </c>
      <c r="F964">
        <v>9</v>
      </c>
      <c r="G964">
        <v>593.01</v>
      </c>
      <c r="H964">
        <v>5337.09</v>
      </c>
    </row>
    <row r="965" spans="1:8">
      <c r="A965" s="4">
        <v>44931</v>
      </c>
      <c r="B965" t="s">
        <v>2039</v>
      </c>
      <c r="C965" t="s">
        <v>3052</v>
      </c>
      <c r="D965" t="s">
        <v>4242</v>
      </c>
      <c r="E965" t="s">
        <v>4235</v>
      </c>
      <c r="F965">
        <v>2</v>
      </c>
      <c r="G965">
        <v>2704.98</v>
      </c>
      <c r="H965">
        <v>5409.96</v>
      </c>
    </row>
    <row r="966" spans="1:8">
      <c r="A966" s="4">
        <v>45184</v>
      </c>
      <c r="B966" t="s">
        <v>2042</v>
      </c>
      <c r="C966" t="s">
        <v>3055</v>
      </c>
      <c r="D966" t="s">
        <v>4246</v>
      </c>
      <c r="E966" t="s">
        <v>4235</v>
      </c>
      <c r="F966">
        <v>1</v>
      </c>
      <c r="G966">
        <v>1981.82</v>
      </c>
      <c r="H966">
        <v>1981.82</v>
      </c>
    </row>
    <row r="967" spans="1:8">
      <c r="A967" s="4">
        <v>45174</v>
      </c>
      <c r="B967" t="s">
        <v>2041</v>
      </c>
      <c r="C967" t="s">
        <v>3054</v>
      </c>
      <c r="D967" t="s">
        <v>4239</v>
      </c>
      <c r="E967" t="s">
        <v>1514</v>
      </c>
      <c r="F967">
        <v>20</v>
      </c>
      <c r="G967">
        <v>774.07</v>
      </c>
      <c r="H967">
        <v>15481.4</v>
      </c>
    </row>
    <row r="968" spans="1:8">
      <c r="A968" s="4">
        <v>45197</v>
      </c>
      <c r="B968" t="s">
        <v>2041</v>
      </c>
      <c r="C968" t="s">
        <v>3054</v>
      </c>
      <c r="D968" t="s">
        <v>4236</v>
      </c>
      <c r="E968" t="s">
        <v>1516</v>
      </c>
      <c r="F968">
        <v>11</v>
      </c>
      <c r="G968">
        <v>146.47</v>
      </c>
      <c r="H968">
        <v>1611.17</v>
      </c>
    </row>
    <row r="969" spans="1:8">
      <c r="A969" s="4">
        <v>45136</v>
      </c>
      <c r="B969" t="s">
        <v>2039</v>
      </c>
      <c r="C969" t="s">
        <v>3053</v>
      </c>
      <c r="D969" t="s">
        <v>4238</v>
      </c>
      <c r="E969" t="s">
        <v>1516</v>
      </c>
      <c r="F969">
        <v>12</v>
      </c>
      <c r="G969">
        <v>283.86</v>
      </c>
      <c r="H969">
        <v>3406.32</v>
      </c>
    </row>
    <row r="970" spans="1:8">
      <c r="A970" s="4">
        <v>45066</v>
      </c>
      <c r="B970" t="s">
        <v>2039</v>
      </c>
      <c r="C970" t="s">
        <v>3053</v>
      </c>
      <c r="D970" t="s">
        <v>4232</v>
      </c>
      <c r="E970" t="s">
        <v>1514</v>
      </c>
      <c r="F970">
        <v>8</v>
      </c>
      <c r="G970">
        <v>4576.97</v>
      </c>
      <c r="H970">
        <v>36615.760000000002</v>
      </c>
    </row>
    <row r="971" spans="1:8">
      <c r="A971" s="4">
        <v>45076</v>
      </c>
      <c r="B971" t="s">
        <v>2039</v>
      </c>
      <c r="C971" t="s">
        <v>3053</v>
      </c>
      <c r="D971" t="s">
        <v>4243</v>
      </c>
      <c r="E971" t="s">
        <v>1517</v>
      </c>
      <c r="F971">
        <v>4</v>
      </c>
      <c r="G971">
        <v>4368.46</v>
      </c>
      <c r="H971">
        <v>17473.84</v>
      </c>
    </row>
    <row r="972" spans="1:8">
      <c r="A972" s="4">
        <v>45011</v>
      </c>
      <c r="B972" t="s">
        <v>2041</v>
      </c>
      <c r="C972" t="s">
        <v>3056</v>
      </c>
      <c r="D972" t="s">
        <v>4240</v>
      </c>
      <c r="E972" t="s">
        <v>4235</v>
      </c>
      <c r="F972">
        <v>17</v>
      </c>
      <c r="G972">
        <v>4825.24</v>
      </c>
      <c r="H972">
        <v>82029.08</v>
      </c>
    </row>
    <row r="973" spans="1:8">
      <c r="A973" s="4">
        <v>45025</v>
      </c>
      <c r="B973" t="s">
        <v>2039</v>
      </c>
      <c r="C973" t="s">
        <v>3052</v>
      </c>
      <c r="D973" t="s">
        <v>4244</v>
      </c>
      <c r="E973" t="s">
        <v>1514</v>
      </c>
      <c r="F973">
        <v>18</v>
      </c>
      <c r="G973">
        <v>3982.89</v>
      </c>
      <c r="H973">
        <v>71692.02</v>
      </c>
    </row>
    <row r="974" spans="1:8">
      <c r="A974" s="4">
        <v>44954</v>
      </c>
      <c r="B974" t="s">
        <v>2042</v>
      </c>
      <c r="C974" t="s">
        <v>3055</v>
      </c>
      <c r="D974" t="s">
        <v>4246</v>
      </c>
      <c r="E974" t="s">
        <v>1516</v>
      </c>
      <c r="F974">
        <v>4</v>
      </c>
      <c r="G974">
        <v>2169.61</v>
      </c>
      <c r="H974">
        <v>8678.44</v>
      </c>
    </row>
    <row r="975" spans="1:8">
      <c r="A975" s="4">
        <v>45274</v>
      </c>
      <c r="B975" t="s">
        <v>2042</v>
      </c>
      <c r="C975" t="s">
        <v>3055</v>
      </c>
      <c r="D975" t="s">
        <v>4247</v>
      </c>
      <c r="E975" t="s">
        <v>1514</v>
      </c>
      <c r="F975">
        <v>18</v>
      </c>
      <c r="G975">
        <v>1601.74</v>
      </c>
      <c r="H975">
        <v>28831.32</v>
      </c>
    </row>
    <row r="976" spans="1:8">
      <c r="A976" s="4">
        <v>44942</v>
      </c>
      <c r="B976" t="s">
        <v>2042</v>
      </c>
      <c r="C976" t="s">
        <v>3055</v>
      </c>
      <c r="D976" t="s">
        <v>4246</v>
      </c>
      <c r="E976" t="s">
        <v>1518</v>
      </c>
      <c r="F976">
        <v>8</v>
      </c>
      <c r="G976">
        <v>4334.41</v>
      </c>
      <c r="H976">
        <v>34675.279999999999</v>
      </c>
    </row>
    <row r="977" spans="1:8">
      <c r="A977" s="4">
        <v>45193</v>
      </c>
      <c r="B977" t="s">
        <v>2041</v>
      </c>
      <c r="C977" t="s">
        <v>3054</v>
      </c>
      <c r="D977" t="s">
        <v>4236</v>
      </c>
      <c r="E977" t="s">
        <v>1514</v>
      </c>
      <c r="F977">
        <v>17</v>
      </c>
      <c r="G977">
        <v>3933.92</v>
      </c>
      <c r="H977">
        <v>66876.639999999999</v>
      </c>
    </row>
    <row r="978" spans="1:8">
      <c r="A978" s="4">
        <v>45019</v>
      </c>
      <c r="B978" t="s">
        <v>2041</v>
      </c>
      <c r="C978" t="s">
        <v>3056</v>
      </c>
      <c r="D978" t="s">
        <v>4240</v>
      </c>
      <c r="E978" t="s">
        <v>4235</v>
      </c>
      <c r="F978">
        <v>6</v>
      </c>
      <c r="G978">
        <v>3466.7</v>
      </c>
      <c r="H978">
        <v>20800.2</v>
      </c>
    </row>
    <row r="979" spans="1:8">
      <c r="A979" s="4">
        <v>45000</v>
      </c>
      <c r="B979" t="s">
        <v>2039</v>
      </c>
      <c r="C979" t="s">
        <v>3052</v>
      </c>
      <c r="D979" t="s">
        <v>4241</v>
      </c>
      <c r="E979" t="s">
        <v>1514</v>
      </c>
      <c r="F979">
        <v>3</v>
      </c>
      <c r="G979">
        <v>4083.59</v>
      </c>
      <c r="H979">
        <v>12250.77</v>
      </c>
    </row>
    <row r="980" spans="1:8">
      <c r="A980" s="4">
        <v>45071</v>
      </c>
      <c r="B980" t="s">
        <v>2041</v>
      </c>
      <c r="C980" t="s">
        <v>3054</v>
      </c>
      <c r="D980" t="s">
        <v>4236</v>
      </c>
      <c r="E980" t="s">
        <v>1518</v>
      </c>
      <c r="F980">
        <v>14</v>
      </c>
      <c r="G980">
        <v>1972.22</v>
      </c>
      <c r="H980">
        <v>27611.08</v>
      </c>
    </row>
    <row r="981" spans="1:8">
      <c r="A981" s="4">
        <v>45281</v>
      </c>
      <c r="B981" t="s">
        <v>2041</v>
      </c>
      <c r="C981" t="s">
        <v>3056</v>
      </c>
      <c r="D981" t="s">
        <v>4245</v>
      </c>
      <c r="E981" t="s">
        <v>1517</v>
      </c>
      <c r="F981">
        <v>4</v>
      </c>
      <c r="G981">
        <v>722.05</v>
      </c>
      <c r="H981">
        <v>2888.2</v>
      </c>
    </row>
    <row r="982" spans="1:8">
      <c r="A982" s="4">
        <v>44972</v>
      </c>
      <c r="B982" t="s">
        <v>2042</v>
      </c>
      <c r="C982" t="s">
        <v>3055</v>
      </c>
      <c r="D982" t="s">
        <v>4246</v>
      </c>
      <c r="E982" t="s">
        <v>1517</v>
      </c>
      <c r="F982">
        <v>7</v>
      </c>
      <c r="G982">
        <v>4803.62</v>
      </c>
      <c r="H982">
        <v>33625.339999999997</v>
      </c>
    </row>
    <row r="983" spans="1:8">
      <c r="A983" s="4">
        <v>45156</v>
      </c>
      <c r="B983" t="s">
        <v>2041</v>
      </c>
      <c r="C983" t="s">
        <v>3054</v>
      </c>
      <c r="D983" t="s">
        <v>4234</v>
      </c>
      <c r="E983" t="s">
        <v>4235</v>
      </c>
      <c r="F983">
        <v>1</v>
      </c>
      <c r="G983">
        <v>1094.8800000000001</v>
      </c>
      <c r="H983">
        <v>1094.8800000000001</v>
      </c>
    </row>
    <row r="984" spans="1:8">
      <c r="A984" s="4">
        <v>44988</v>
      </c>
      <c r="B984" t="s">
        <v>2041</v>
      </c>
      <c r="C984" t="s">
        <v>3054</v>
      </c>
      <c r="D984" t="s">
        <v>4234</v>
      </c>
      <c r="E984" t="s">
        <v>1516</v>
      </c>
      <c r="F984">
        <v>16</v>
      </c>
      <c r="G984">
        <v>2640.08</v>
      </c>
      <c r="H984">
        <v>42241.279999999999</v>
      </c>
    </row>
    <row r="985" spans="1:8">
      <c r="A985" s="4">
        <v>45189</v>
      </c>
      <c r="B985" t="s">
        <v>2041</v>
      </c>
      <c r="C985" t="s">
        <v>3056</v>
      </c>
      <c r="D985" t="s">
        <v>4233</v>
      </c>
      <c r="E985" t="s">
        <v>4235</v>
      </c>
      <c r="F985">
        <v>15</v>
      </c>
      <c r="G985">
        <v>1259.1600000000001</v>
      </c>
      <c r="H985">
        <v>18887.400000000001</v>
      </c>
    </row>
    <row r="986" spans="1:8">
      <c r="A986" s="4">
        <v>45214</v>
      </c>
      <c r="B986" t="s">
        <v>2041</v>
      </c>
      <c r="C986" t="s">
        <v>3054</v>
      </c>
      <c r="D986" t="s">
        <v>4239</v>
      </c>
      <c r="E986" t="s">
        <v>4235</v>
      </c>
      <c r="F986">
        <v>20</v>
      </c>
      <c r="G986">
        <v>2487.65</v>
      </c>
      <c r="H986">
        <v>49753</v>
      </c>
    </row>
    <row r="987" spans="1:8">
      <c r="A987" s="4">
        <v>44956</v>
      </c>
      <c r="B987" t="s">
        <v>2039</v>
      </c>
      <c r="C987" t="s">
        <v>3052</v>
      </c>
      <c r="D987" t="s">
        <v>4244</v>
      </c>
      <c r="E987" t="s">
        <v>1516</v>
      </c>
      <c r="F987">
        <v>3</v>
      </c>
      <c r="G987">
        <v>4678.38</v>
      </c>
      <c r="H987">
        <v>14035.14</v>
      </c>
    </row>
    <row r="988" spans="1:8">
      <c r="A988" s="4">
        <v>45095</v>
      </c>
      <c r="B988" t="s">
        <v>2041</v>
      </c>
      <c r="C988" t="s">
        <v>3054</v>
      </c>
      <c r="D988" t="s">
        <v>4236</v>
      </c>
      <c r="E988" t="s">
        <v>1514</v>
      </c>
      <c r="F988">
        <v>8</v>
      </c>
      <c r="G988">
        <v>308.68</v>
      </c>
      <c r="H988">
        <v>2469.44</v>
      </c>
    </row>
    <row r="989" spans="1:8">
      <c r="A989" s="4">
        <v>45113</v>
      </c>
      <c r="B989" t="s">
        <v>2039</v>
      </c>
      <c r="C989" t="s">
        <v>3052</v>
      </c>
      <c r="D989" t="s">
        <v>4241</v>
      </c>
      <c r="E989" t="s">
        <v>1517</v>
      </c>
      <c r="F989">
        <v>19</v>
      </c>
      <c r="G989">
        <v>4348.7299999999996</v>
      </c>
      <c r="H989">
        <v>82625.87</v>
      </c>
    </row>
    <row r="990" spans="1:8">
      <c r="A990" s="4">
        <v>45244</v>
      </c>
      <c r="B990" t="s">
        <v>2039</v>
      </c>
      <c r="C990" t="s">
        <v>3052</v>
      </c>
      <c r="D990" t="s">
        <v>4242</v>
      </c>
      <c r="E990" t="s">
        <v>1516</v>
      </c>
      <c r="F990">
        <v>8</v>
      </c>
      <c r="G990">
        <v>758.58</v>
      </c>
      <c r="H990">
        <v>6068.64</v>
      </c>
    </row>
    <row r="991" spans="1:8">
      <c r="A991" s="4">
        <v>45084</v>
      </c>
      <c r="B991" t="s">
        <v>2041</v>
      </c>
      <c r="C991" t="s">
        <v>3054</v>
      </c>
      <c r="D991" t="s">
        <v>4234</v>
      </c>
      <c r="E991" t="s">
        <v>1516</v>
      </c>
      <c r="F991">
        <v>13</v>
      </c>
      <c r="G991">
        <v>857.86</v>
      </c>
      <c r="H991">
        <v>11152.18</v>
      </c>
    </row>
    <row r="992" spans="1:8">
      <c r="A992" s="4">
        <v>44944</v>
      </c>
      <c r="B992" t="s">
        <v>2039</v>
      </c>
      <c r="C992" t="s">
        <v>3052</v>
      </c>
      <c r="D992" t="s">
        <v>4242</v>
      </c>
      <c r="E992" t="s">
        <v>1517</v>
      </c>
      <c r="F992">
        <v>16</v>
      </c>
      <c r="G992">
        <v>4614.01</v>
      </c>
      <c r="H992">
        <v>73824.160000000003</v>
      </c>
    </row>
    <row r="993" spans="1:8">
      <c r="A993" s="4">
        <v>45019</v>
      </c>
      <c r="B993" t="s">
        <v>2041</v>
      </c>
      <c r="C993" t="s">
        <v>3056</v>
      </c>
      <c r="D993" t="s">
        <v>4240</v>
      </c>
      <c r="E993" t="s">
        <v>1517</v>
      </c>
      <c r="F993">
        <v>14</v>
      </c>
      <c r="G993">
        <v>1658.39</v>
      </c>
      <c r="H993">
        <v>23217.46</v>
      </c>
    </row>
    <row r="994" spans="1:8">
      <c r="A994" s="4">
        <v>45246</v>
      </c>
      <c r="B994" t="s">
        <v>2039</v>
      </c>
      <c r="C994" t="s">
        <v>3053</v>
      </c>
      <c r="D994" t="s">
        <v>4238</v>
      </c>
      <c r="E994" t="s">
        <v>1518</v>
      </c>
      <c r="F994">
        <v>12</v>
      </c>
      <c r="G994">
        <v>3028.88</v>
      </c>
      <c r="H994">
        <v>36346.559999999998</v>
      </c>
    </row>
    <row r="995" spans="1:8">
      <c r="A995" s="4">
        <v>45235</v>
      </c>
      <c r="B995" t="s">
        <v>2042</v>
      </c>
      <c r="C995" t="s">
        <v>3055</v>
      </c>
      <c r="D995" t="s">
        <v>4246</v>
      </c>
      <c r="E995" t="s">
        <v>1518</v>
      </c>
      <c r="F995">
        <v>7</v>
      </c>
      <c r="G995">
        <v>1501.06</v>
      </c>
      <c r="H995">
        <v>10507.42</v>
      </c>
    </row>
    <row r="996" spans="1:8">
      <c r="A996" s="4">
        <v>44980</v>
      </c>
      <c r="B996" t="s">
        <v>2042</v>
      </c>
      <c r="C996" t="s">
        <v>3055</v>
      </c>
      <c r="D996" t="s">
        <v>4237</v>
      </c>
      <c r="E996" t="s">
        <v>1517</v>
      </c>
      <c r="F996">
        <v>5</v>
      </c>
      <c r="G996">
        <v>3404.87</v>
      </c>
      <c r="H996">
        <v>17024.349999999999</v>
      </c>
    </row>
    <row r="997" spans="1:8">
      <c r="A997" s="4">
        <v>44963</v>
      </c>
      <c r="B997" t="s">
        <v>2041</v>
      </c>
      <c r="C997" t="s">
        <v>3056</v>
      </c>
      <c r="D997" t="s">
        <v>4245</v>
      </c>
      <c r="E997" t="s">
        <v>1518</v>
      </c>
      <c r="F997">
        <v>8</v>
      </c>
      <c r="G997">
        <v>2112.66</v>
      </c>
      <c r="H997">
        <v>16901.28</v>
      </c>
    </row>
    <row r="998" spans="1:8">
      <c r="A998" s="4">
        <v>45231</v>
      </c>
      <c r="B998" t="s">
        <v>2041</v>
      </c>
      <c r="C998" t="s">
        <v>3054</v>
      </c>
      <c r="D998" t="s">
        <v>4234</v>
      </c>
      <c r="E998" t="s">
        <v>1516</v>
      </c>
      <c r="F998">
        <v>1</v>
      </c>
      <c r="G998">
        <v>1520.97</v>
      </c>
      <c r="H998">
        <v>1520.97</v>
      </c>
    </row>
    <row r="999" spans="1:8">
      <c r="A999" s="4">
        <v>45240</v>
      </c>
      <c r="B999" t="s">
        <v>2039</v>
      </c>
      <c r="C999" t="s">
        <v>3052</v>
      </c>
      <c r="D999" t="s">
        <v>4241</v>
      </c>
      <c r="E999" t="s">
        <v>1517</v>
      </c>
      <c r="F999">
        <v>5</v>
      </c>
      <c r="G999">
        <v>172.99</v>
      </c>
      <c r="H999">
        <v>864.95</v>
      </c>
    </row>
    <row r="1000" spans="1:8">
      <c r="A1000" s="4">
        <v>45201</v>
      </c>
      <c r="B1000" t="s">
        <v>2041</v>
      </c>
      <c r="C1000" t="s">
        <v>3056</v>
      </c>
      <c r="D1000" t="s">
        <v>4240</v>
      </c>
      <c r="E1000" t="s">
        <v>1518</v>
      </c>
      <c r="F1000">
        <v>9</v>
      </c>
      <c r="G1000">
        <v>4781.72</v>
      </c>
      <c r="H1000">
        <v>43035.48</v>
      </c>
    </row>
    <row r="1001" spans="1:8">
      <c r="A1001" s="4">
        <v>45012</v>
      </c>
      <c r="B1001" t="s">
        <v>2041</v>
      </c>
      <c r="C1001" t="s">
        <v>3056</v>
      </c>
      <c r="D1001" t="s">
        <v>4245</v>
      </c>
      <c r="E1001" t="s">
        <v>1516</v>
      </c>
      <c r="F1001">
        <v>6</v>
      </c>
      <c r="G1001">
        <v>4894.41</v>
      </c>
      <c r="H1001">
        <v>29366.46</v>
      </c>
    </row>
    <row r="1002" spans="1:8">
      <c r="A1002" s="4">
        <v>44987</v>
      </c>
      <c r="B1002" t="s">
        <v>2039</v>
      </c>
      <c r="C1002" t="s">
        <v>3052</v>
      </c>
      <c r="D1002" t="s">
        <v>4241</v>
      </c>
      <c r="E1002" t="s">
        <v>4235</v>
      </c>
      <c r="F1002">
        <v>19</v>
      </c>
      <c r="G1002">
        <v>1199.24</v>
      </c>
      <c r="H1002">
        <v>22785.56</v>
      </c>
    </row>
    <row r="1003" spans="1:8">
      <c r="A1003" s="4">
        <v>45140</v>
      </c>
      <c r="B1003" t="s">
        <v>2041</v>
      </c>
      <c r="C1003" t="s">
        <v>3056</v>
      </c>
      <c r="D1003" t="s">
        <v>4245</v>
      </c>
      <c r="E1003" t="s">
        <v>4235</v>
      </c>
      <c r="F1003">
        <v>16</v>
      </c>
      <c r="G1003">
        <v>317.82</v>
      </c>
      <c r="H1003">
        <v>5085.12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6"/>
  <dimension ref="A1:C13"/>
  <sheetViews>
    <sheetView workbookViewId="0"/>
  </sheetViews>
  <sheetFormatPr defaultRowHeight="14.4"/>
  <sheetData>
    <row r="1" spans="1:3">
      <c r="A1" s="1" t="s">
        <v>2023</v>
      </c>
      <c r="B1" s="1" t="s">
        <v>506</v>
      </c>
      <c r="C1" s="1" t="s">
        <v>2024</v>
      </c>
    </row>
    <row r="2" spans="1:3">
      <c r="A2" t="s">
        <v>2025</v>
      </c>
      <c r="B2">
        <v>155777</v>
      </c>
      <c r="C2">
        <v>20149</v>
      </c>
    </row>
    <row r="3" spans="1:3">
      <c r="A3" t="s">
        <v>2026</v>
      </c>
      <c r="B3">
        <v>98614</v>
      </c>
      <c r="C3">
        <v>15265</v>
      </c>
    </row>
    <row r="4" spans="1:3">
      <c r="A4" t="s">
        <v>2027</v>
      </c>
      <c r="B4">
        <v>175102</v>
      </c>
      <c r="C4">
        <v>45775</v>
      </c>
    </row>
    <row r="5" spans="1:3">
      <c r="A5" t="s">
        <v>2028</v>
      </c>
      <c r="B5">
        <v>96567</v>
      </c>
      <c r="C5">
        <v>30329</v>
      </c>
    </row>
    <row r="6" spans="1:3">
      <c r="A6" t="s">
        <v>2029</v>
      </c>
      <c r="B6">
        <v>83906</v>
      </c>
      <c r="C6">
        <v>25346</v>
      </c>
    </row>
    <row r="7" spans="1:3">
      <c r="A7" t="s">
        <v>2030</v>
      </c>
      <c r="B7">
        <v>71579</v>
      </c>
      <c r="C7">
        <v>33530</v>
      </c>
    </row>
    <row r="8" spans="1:3">
      <c r="A8" t="s">
        <v>2031</v>
      </c>
      <c r="B8">
        <v>177862</v>
      </c>
      <c r="C8">
        <v>31420</v>
      </c>
    </row>
    <row r="9" spans="1:3">
      <c r="A9" t="s">
        <v>2032</v>
      </c>
      <c r="B9">
        <v>74526</v>
      </c>
      <c r="C9">
        <v>33264</v>
      </c>
    </row>
    <row r="10" spans="1:3">
      <c r="A10" t="s">
        <v>2033</v>
      </c>
      <c r="B10">
        <v>79724</v>
      </c>
      <c r="C10">
        <v>44308</v>
      </c>
    </row>
    <row r="11" spans="1:3">
      <c r="A11" t="s">
        <v>2034</v>
      </c>
      <c r="B11">
        <v>165987</v>
      </c>
      <c r="C11">
        <v>30961</v>
      </c>
    </row>
    <row r="12" spans="1:3">
      <c r="A12" t="s">
        <v>2035</v>
      </c>
      <c r="B12">
        <v>189584</v>
      </c>
      <c r="C12">
        <v>12764</v>
      </c>
    </row>
    <row r="13" spans="1:3">
      <c r="A13" t="s">
        <v>2036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7"/>
  <dimension ref="A1:D501"/>
  <sheetViews>
    <sheetView workbookViewId="0">
      <selection activeCell="H15" sqref="H15"/>
    </sheetView>
  </sheetViews>
  <sheetFormatPr defaultRowHeight="14.4"/>
  <cols>
    <col min="1" max="1" width="6.77734375" bestFit="1" customWidth="1"/>
    <col min="2" max="2" width="9.88671875" bestFit="1" customWidth="1"/>
    <col min="3" max="3" width="5.21875" bestFit="1" customWidth="1"/>
    <col min="4" max="4" width="18.109375" bestFit="1" customWidth="1"/>
  </cols>
  <sheetData>
    <row r="1" spans="1:4">
      <c r="A1" s="1" t="s">
        <v>2037</v>
      </c>
      <c r="B1" s="1" t="s">
        <v>511</v>
      </c>
      <c r="C1" s="1" t="s">
        <v>506</v>
      </c>
      <c r="D1" s="1" t="s">
        <v>2038</v>
      </c>
    </row>
    <row r="2" spans="1:4">
      <c r="A2" t="s">
        <v>2039</v>
      </c>
      <c r="B2" t="s">
        <v>1516</v>
      </c>
      <c r="C2">
        <v>2848</v>
      </c>
      <c r="D2" s="2">
        <v>44927</v>
      </c>
    </row>
    <row r="3" spans="1:4">
      <c r="A3" t="s">
        <v>2039</v>
      </c>
      <c r="B3" t="s">
        <v>1517</v>
      </c>
      <c r="C3">
        <v>1742</v>
      </c>
      <c r="D3" s="2">
        <v>44928</v>
      </c>
    </row>
    <row r="4" spans="1:4">
      <c r="A4" t="s">
        <v>2040</v>
      </c>
      <c r="B4" t="s">
        <v>1517</v>
      </c>
      <c r="C4">
        <v>6968</v>
      </c>
      <c r="D4" s="2">
        <v>44929</v>
      </c>
    </row>
    <row r="5" spans="1:4">
      <c r="A5" t="s">
        <v>2040</v>
      </c>
      <c r="B5" t="s">
        <v>1516</v>
      </c>
      <c r="C5">
        <v>2114</v>
      </c>
      <c r="D5" s="2">
        <v>44930</v>
      </c>
    </row>
    <row r="6" spans="1:4">
      <c r="A6" t="s">
        <v>2040</v>
      </c>
      <c r="B6" t="s">
        <v>1518</v>
      </c>
      <c r="C6">
        <v>7917</v>
      </c>
      <c r="D6" s="2">
        <v>44931</v>
      </c>
    </row>
    <row r="7" spans="1:4">
      <c r="A7" t="s">
        <v>2041</v>
      </c>
      <c r="B7" t="s">
        <v>1516</v>
      </c>
      <c r="C7">
        <v>3865</v>
      </c>
      <c r="D7" s="2">
        <v>44932</v>
      </c>
    </row>
    <row r="8" spans="1:4">
      <c r="A8" t="s">
        <v>2041</v>
      </c>
      <c r="B8" t="s">
        <v>1515</v>
      </c>
      <c r="C8">
        <v>4083</v>
      </c>
      <c r="D8" s="2">
        <v>44933</v>
      </c>
    </row>
    <row r="9" spans="1:4">
      <c r="A9" t="s">
        <v>2039</v>
      </c>
      <c r="B9" t="s">
        <v>1515</v>
      </c>
      <c r="C9">
        <v>6836</v>
      </c>
      <c r="D9" s="2">
        <v>44934</v>
      </c>
    </row>
    <row r="10" spans="1:4">
      <c r="A10" t="s">
        <v>2039</v>
      </c>
      <c r="B10" t="s">
        <v>1515</v>
      </c>
      <c r="C10">
        <v>9470</v>
      </c>
      <c r="D10" s="2">
        <v>44935</v>
      </c>
    </row>
    <row r="11" spans="1:4">
      <c r="A11" t="s">
        <v>2039</v>
      </c>
      <c r="B11" t="s">
        <v>1516</v>
      </c>
      <c r="C11">
        <v>7559</v>
      </c>
      <c r="D11" s="2">
        <v>44936</v>
      </c>
    </row>
    <row r="12" spans="1:4">
      <c r="A12" t="s">
        <v>2041</v>
      </c>
      <c r="B12" t="s">
        <v>1518</v>
      </c>
      <c r="C12">
        <v>6540</v>
      </c>
      <c r="D12" s="2">
        <v>44937</v>
      </c>
    </row>
    <row r="13" spans="1:4">
      <c r="A13" t="s">
        <v>2039</v>
      </c>
      <c r="B13" t="s">
        <v>1516</v>
      </c>
      <c r="C13">
        <v>1465</v>
      </c>
      <c r="D13" s="2">
        <v>44938</v>
      </c>
    </row>
    <row r="14" spans="1:4">
      <c r="A14" t="s">
        <v>2042</v>
      </c>
      <c r="B14" t="s">
        <v>1516</v>
      </c>
      <c r="C14">
        <v>9634</v>
      </c>
      <c r="D14" s="2">
        <v>44939</v>
      </c>
    </row>
    <row r="15" spans="1:4">
      <c r="A15" t="s">
        <v>2039</v>
      </c>
      <c r="B15" t="s">
        <v>1515</v>
      </c>
      <c r="C15">
        <v>6354</v>
      </c>
      <c r="D15" s="2">
        <v>44940</v>
      </c>
    </row>
    <row r="16" spans="1:4">
      <c r="A16" t="s">
        <v>2041</v>
      </c>
      <c r="B16" t="s">
        <v>1518</v>
      </c>
      <c r="C16">
        <v>5255</v>
      </c>
      <c r="D16" s="2">
        <v>44941</v>
      </c>
    </row>
    <row r="17" spans="1:4">
      <c r="A17" t="s">
        <v>2041</v>
      </c>
      <c r="B17" t="s">
        <v>1514</v>
      </c>
      <c r="C17">
        <v>1806</v>
      </c>
      <c r="D17" s="2">
        <v>44942</v>
      </c>
    </row>
    <row r="18" spans="1:4">
      <c r="A18" t="s">
        <v>2041</v>
      </c>
      <c r="B18" t="s">
        <v>1514</v>
      </c>
      <c r="C18">
        <v>8843</v>
      </c>
      <c r="D18" s="2">
        <v>44943</v>
      </c>
    </row>
    <row r="19" spans="1:4">
      <c r="A19" t="s">
        <v>2039</v>
      </c>
      <c r="B19" t="s">
        <v>1514</v>
      </c>
      <c r="C19">
        <v>1248</v>
      </c>
      <c r="D19" s="2">
        <v>44944</v>
      </c>
    </row>
    <row r="20" spans="1:4">
      <c r="A20" t="s">
        <v>2041</v>
      </c>
      <c r="B20" t="s">
        <v>1516</v>
      </c>
      <c r="C20">
        <v>9259</v>
      </c>
      <c r="D20" s="2">
        <v>44945</v>
      </c>
    </row>
    <row r="21" spans="1:4">
      <c r="A21" t="s">
        <v>2041</v>
      </c>
      <c r="B21" t="s">
        <v>1515</v>
      </c>
      <c r="C21">
        <v>6819</v>
      </c>
      <c r="D21" s="2">
        <v>44946</v>
      </c>
    </row>
    <row r="22" spans="1:4">
      <c r="A22" t="s">
        <v>2039</v>
      </c>
      <c r="B22" t="s">
        <v>1517</v>
      </c>
      <c r="C22">
        <v>5387</v>
      </c>
      <c r="D22" s="2">
        <v>44947</v>
      </c>
    </row>
    <row r="23" spans="1:4">
      <c r="A23" t="s">
        <v>2039</v>
      </c>
      <c r="B23" t="s">
        <v>1514</v>
      </c>
      <c r="C23">
        <v>1184</v>
      </c>
      <c r="D23" s="2">
        <v>44948</v>
      </c>
    </row>
    <row r="24" spans="1:4">
      <c r="A24" t="s">
        <v>2039</v>
      </c>
      <c r="B24" t="s">
        <v>1517</v>
      </c>
      <c r="C24">
        <v>3641</v>
      </c>
      <c r="D24" s="2">
        <v>44949</v>
      </c>
    </row>
    <row r="25" spans="1:4">
      <c r="A25" t="s">
        <v>2039</v>
      </c>
      <c r="B25" t="s">
        <v>1518</v>
      </c>
      <c r="C25">
        <v>1516</v>
      </c>
      <c r="D25" s="2">
        <v>44950</v>
      </c>
    </row>
    <row r="26" spans="1:4">
      <c r="A26" t="s">
        <v>2041</v>
      </c>
      <c r="B26" t="s">
        <v>1516</v>
      </c>
      <c r="C26">
        <v>2802</v>
      </c>
      <c r="D26" s="2">
        <v>44951</v>
      </c>
    </row>
    <row r="27" spans="1:4">
      <c r="A27" t="s">
        <v>2042</v>
      </c>
      <c r="B27" t="s">
        <v>1515</v>
      </c>
      <c r="C27">
        <v>4362</v>
      </c>
      <c r="D27" s="2">
        <v>44952</v>
      </c>
    </row>
    <row r="28" spans="1:4">
      <c r="A28" t="s">
        <v>2041</v>
      </c>
      <c r="B28" t="s">
        <v>1515</v>
      </c>
      <c r="C28">
        <v>8767</v>
      </c>
      <c r="D28" s="2">
        <v>44953</v>
      </c>
    </row>
    <row r="29" spans="1:4">
      <c r="A29" t="s">
        <v>2040</v>
      </c>
      <c r="B29" t="s">
        <v>1514</v>
      </c>
      <c r="C29">
        <v>376</v>
      </c>
      <c r="D29" s="2">
        <v>44954</v>
      </c>
    </row>
    <row r="30" spans="1:4">
      <c r="A30" t="s">
        <v>2040</v>
      </c>
      <c r="B30" t="s">
        <v>1516</v>
      </c>
      <c r="C30">
        <v>4031</v>
      </c>
      <c r="D30" s="2">
        <v>44955</v>
      </c>
    </row>
    <row r="31" spans="1:4">
      <c r="A31" t="s">
        <v>2041</v>
      </c>
      <c r="B31" t="s">
        <v>1516</v>
      </c>
      <c r="C31">
        <v>7014</v>
      </c>
      <c r="D31" s="2">
        <v>44956</v>
      </c>
    </row>
    <row r="32" spans="1:4">
      <c r="A32" t="s">
        <v>2040</v>
      </c>
      <c r="B32" t="s">
        <v>1516</v>
      </c>
      <c r="C32">
        <v>8317</v>
      </c>
      <c r="D32" s="2">
        <v>44957</v>
      </c>
    </row>
    <row r="33" spans="1:4">
      <c r="A33" t="s">
        <v>2039</v>
      </c>
      <c r="B33" t="s">
        <v>1516</v>
      </c>
      <c r="C33">
        <v>6313</v>
      </c>
      <c r="D33" s="2">
        <v>44958</v>
      </c>
    </row>
    <row r="34" spans="1:4">
      <c r="A34" t="s">
        <v>2042</v>
      </c>
      <c r="B34" t="s">
        <v>1516</v>
      </c>
      <c r="C34">
        <v>8628</v>
      </c>
      <c r="D34" s="2">
        <v>44959</v>
      </c>
    </row>
    <row r="35" spans="1:4">
      <c r="A35" t="s">
        <v>2041</v>
      </c>
      <c r="B35" t="s">
        <v>1516</v>
      </c>
      <c r="C35">
        <v>8534</v>
      </c>
      <c r="D35" s="2">
        <v>44960</v>
      </c>
    </row>
    <row r="36" spans="1:4">
      <c r="A36" t="s">
        <v>2039</v>
      </c>
      <c r="B36" t="s">
        <v>1515</v>
      </c>
      <c r="C36">
        <v>8419</v>
      </c>
      <c r="D36" s="2">
        <v>44961</v>
      </c>
    </row>
    <row r="37" spans="1:4">
      <c r="A37" t="s">
        <v>2041</v>
      </c>
      <c r="B37" t="s">
        <v>1516</v>
      </c>
      <c r="C37">
        <v>5381</v>
      </c>
      <c r="D37" s="2">
        <v>44962</v>
      </c>
    </row>
    <row r="38" spans="1:4">
      <c r="A38" t="s">
        <v>2040</v>
      </c>
      <c r="B38" t="s">
        <v>1514</v>
      </c>
      <c r="C38">
        <v>7693</v>
      </c>
      <c r="D38" s="2">
        <v>44963</v>
      </c>
    </row>
    <row r="39" spans="1:4">
      <c r="A39" t="s">
        <v>2041</v>
      </c>
      <c r="B39" t="s">
        <v>1517</v>
      </c>
      <c r="C39">
        <v>3281</v>
      </c>
      <c r="D39" s="2">
        <v>44964</v>
      </c>
    </row>
    <row r="40" spans="1:4">
      <c r="A40" t="s">
        <v>2042</v>
      </c>
      <c r="B40" t="s">
        <v>1515</v>
      </c>
      <c r="C40">
        <v>8614</v>
      </c>
      <c r="D40" s="2">
        <v>44965</v>
      </c>
    </row>
    <row r="41" spans="1:4">
      <c r="A41" t="s">
        <v>2040</v>
      </c>
      <c r="B41" t="s">
        <v>1514</v>
      </c>
      <c r="C41">
        <v>3024</v>
      </c>
      <c r="D41" s="2">
        <v>44966</v>
      </c>
    </row>
    <row r="42" spans="1:4">
      <c r="A42" t="s">
        <v>2040</v>
      </c>
      <c r="B42" t="s">
        <v>1517</v>
      </c>
      <c r="C42">
        <v>6719</v>
      </c>
      <c r="D42" s="2">
        <v>44967</v>
      </c>
    </row>
    <row r="43" spans="1:4">
      <c r="A43" t="s">
        <v>2042</v>
      </c>
      <c r="B43" t="s">
        <v>1516</v>
      </c>
      <c r="C43">
        <v>272</v>
      </c>
      <c r="D43" s="2">
        <v>44968</v>
      </c>
    </row>
    <row r="44" spans="1:4">
      <c r="A44" t="s">
        <v>2041</v>
      </c>
      <c r="B44" t="s">
        <v>1514</v>
      </c>
      <c r="C44">
        <v>5106</v>
      </c>
      <c r="D44" s="2">
        <v>44969</v>
      </c>
    </row>
    <row r="45" spans="1:4">
      <c r="A45" t="s">
        <v>2041</v>
      </c>
      <c r="B45" t="s">
        <v>1516</v>
      </c>
      <c r="C45">
        <v>3032</v>
      </c>
      <c r="D45" s="2">
        <v>44970</v>
      </c>
    </row>
    <row r="46" spans="1:4">
      <c r="A46" t="s">
        <v>2042</v>
      </c>
      <c r="B46" t="s">
        <v>1517</v>
      </c>
      <c r="C46">
        <v>8009</v>
      </c>
      <c r="D46" s="2">
        <v>44971</v>
      </c>
    </row>
    <row r="47" spans="1:4">
      <c r="A47" t="s">
        <v>2040</v>
      </c>
      <c r="B47" t="s">
        <v>1514</v>
      </c>
      <c r="C47">
        <v>6503</v>
      </c>
      <c r="D47" s="2">
        <v>44972</v>
      </c>
    </row>
    <row r="48" spans="1:4">
      <c r="A48" t="s">
        <v>2039</v>
      </c>
      <c r="B48" t="s">
        <v>1518</v>
      </c>
      <c r="C48">
        <v>1224</v>
      </c>
      <c r="D48" s="2">
        <v>44973</v>
      </c>
    </row>
    <row r="49" spans="1:4">
      <c r="A49" t="s">
        <v>2042</v>
      </c>
      <c r="B49" t="s">
        <v>1516</v>
      </c>
      <c r="C49">
        <v>5261</v>
      </c>
      <c r="D49" s="2">
        <v>44974</v>
      </c>
    </row>
    <row r="50" spans="1:4">
      <c r="A50" t="s">
        <v>2042</v>
      </c>
      <c r="B50" t="s">
        <v>1515</v>
      </c>
      <c r="C50">
        <v>2178</v>
      </c>
      <c r="D50" s="2">
        <v>44975</v>
      </c>
    </row>
    <row r="51" spans="1:4">
      <c r="A51" t="s">
        <v>2040</v>
      </c>
      <c r="B51" t="s">
        <v>1516</v>
      </c>
      <c r="C51">
        <v>9840</v>
      </c>
      <c r="D51" s="2">
        <v>44976</v>
      </c>
    </row>
    <row r="52" spans="1:4">
      <c r="A52" t="s">
        <v>2041</v>
      </c>
      <c r="B52" t="s">
        <v>1517</v>
      </c>
      <c r="C52">
        <v>4264</v>
      </c>
      <c r="D52" s="2">
        <v>44977</v>
      </c>
    </row>
    <row r="53" spans="1:4">
      <c r="A53" t="s">
        <v>2040</v>
      </c>
      <c r="B53" t="s">
        <v>1518</v>
      </c>
      <c r="C53">
        <v>717</v>
      </c>
      <c r="D53" s="2">
        <v>44978</v>
      </c>
    </row>
    <row r="54" spans="1:4">
      <c r="A54" t="s">
        <v>2041</v>
      </c>
      <c r="B54" t="s">
        <v>1516</v>
      </c>
      <c r="C54">
        <v>2582</v>
      </c>
      <c r="D54" s="2">
        <v>44979</v>
      </c>
    </row>
    <row r="55" spans="1:4">
      <c r="A55" t="s">
        <v>2042</v>
      </c>
      <c r="B55" t="s">
        <v>1514</v>
      </c>
      <c r="C55">
        <v>8777</v>
      </c>
      <c r="D55" s="2">
        <v>44980</v>
      </c>
    </row>
    <row r="56" spans="1:4">
      <c r="A56" t="s">
        <v>2039</v>
      </c>
      <c r="B56" t="s">
        <v>1514</v>
      </c>
      <c r="C56">
        <v>3585</v>
      </c>
      <c r="D56" s="2">
        <v>44981</v>
      </c>
    </row>
    <row r="57" spans="1:4">
      <c r="A57" t="s">
        <v>2041</v>
      </c>
      <c r="B57" t="s">
        <v>1517</v>
      </c>
      <c r="C57">
        <v>6363</v>
      </c>
      <c r="D57" s="2">
        <v>44982</v>
      </c>
    </row>
    <row r="58" spans="1:4">
      <c r="A58" t="s">
        <v>2040</v>
      </c>
      <c r="B58" t="s">
        <v>1514</v>
      </c>
      <c r="C58">
        <v>6787</v>
      </c>
      <c r="D58" s="2">
        <v>44983</v>
      </c>
    </row>
    <row r="59" spans="1:4">
      <c r="A59" t="s">
        <v>2040</v>
      </c>
      <c r="B59" t="s">
        <v>1518</v>
      </c>
      <c r="C59">
        <v>7586</v>
      </c>
      <c r="D59" s="2">
        <v>44984</v>
      </c>
    </row>
    <row r="60" spans="1:4">
      <c r="A60" t="s">
        <v>2041</v>
      </c>
      <c r="B60" t="s">
        <v>1517</v>
      </c>
      <c r="C60">
        <v>4822</v>
      </c>
      <c r="D60" s="2">
        <v>44985</v>
      </c>
    </row>
    <row r="61" spans="1:4">
      <c r="A61" t="s">
        <v>2040</v>
      </c>
      <c r="B61" t="s">
        <v>1514</v>
      </c>
      <c r="C61">
        <v>2707</v>
      </c>
      <c r="D61" s="2">
        <v>44986</v>
      </c>
    </row>
    <row r="62" spans="1:4">
      <c r="A62" t="s">
        <v>2040</v>
      </c>
      <c r="B62" t="s">
        <v>1516</v>
      </c>
      <c r="C62">
        <v>9631</v>
      </c>
      <c r="D62" s="2">
        <v>44987</v>
      </c>
    </row>
    <row r="63" spans="1:4">
      <c r="A63" t="s">
        <v>2042</v>
      </c>
      <c r="B63" t="s">
        <v>1518</v>
      </c>
      <c r="C63">
        <v>2005</v>
      </c>
      <c r="D63" s="2">
        <v>44988</v>
      </c>
    </row>
    <row r="64" spans="1:4">
      <c r="A64" t="s">
        <v>2041</v>
      </c>
      <c r="B64" t="s">
        <v>1518</v>
      </c>
      <c r="C64">
        <v>1986</v>
      </c>
      <c r="D64" s="2">
        <v>44989</v>
      </c>
    </row>
    <row r="65" spans="1:4">
      <c r="A65" t="s">
        <v>2042</v>
      </c>
      <c r="B65" t="s">
        <v>1516</v>
      </c>
      <c r="C65">
        <v>7991</v>
      </c>
      <c r="D65" s="2">
        <v>44990</v>
      </c>
    </row>
    <row r="66" spans="1:4">
      <c r="A66" t="s">
        <v>2040</v>
      </c>
      <c r="B66" t="s">
        <v>1517</v>
      </c>
      <c r="C66">
        <v>1908</v>
      </c>
      <c r="D66" s="2">
        <v>44991</v>
      </c>
    </row>
    <row r="67" spans="1:4">
      <c r="A67" t="s">
        <v>2040</v>
      </c>
      <c r="B67" t="s">
        <v>1514</v>
      </c>
      <c r="C67">
        <v>9832</v>
      </c>
      <c r="D67" s="2">
        <v>44992</v>
      </c>
    </row>
    <row r="68" spans="1:4">
      <c r="A68" t="s">
        <v>2041</v>
      </c>
      <c r="B68" t="s">
        <v>1515</v>
      </c>
      <c r="C68">
        <v>239</v>
      </c>
      <c r="D68" s="2">
        <v>44993</v>
      </c>
    </row>
    <row r="69" spans="1:4">
      <c r="A69" t="s">
        <v>2042</v>
      </c>
      <c r="B69" t="s">
        <v>1515</v>
      </c>
      <c r="C69">
        <v>1298</v>
      </c>
      <c r="D69" s="2">
        <v>44994</v>
      </c>
    </row>
    <row r="70" spans="1:4">
      <c r="A70" t="s">
        <v>2040</v>
      </c>
      <c r="B70" t="s">
        <v>1516</v>
      </c>
      <c r="C70">
        <v>2854</v>
      </c>
      <c r="D70" s="2">
        <v>44995</v>
      </c>
    </row>
    <row r="71" spans="1:4">
      <c r="A71" t="s">
        <v>2040</v>
      </c>
      <c r="B71" t="s">
        <v>1514</v>
      </c>
      <c r="C71">
        <v>3523</v>
      </c>
      <c r="D71" s="2">
        <v>44996</v>
      </c>
    </row>
    <row r="72" spans="1:4">
      <c r="A72" t="s">
        <v>2040</v>
      </c>
      <c r="B72" t="s">
        <v>1517</v>
      </c>
      <c r="C72">
        <v>5984</v>
      </c>
      <c r="D72" s="2">
        <v>44997</v>
      </c>
    </row>
    <row r="73" spans="1:4">
      <c r="A73" t="s">
        <v>2039</v>
      </c>
      <c r="B73" t="s">
        <v>1516</v>
      </c>
      <c r="C73">
        <v>765</v>
      </c>
      <c r="D73" s="2">
        <v>44998</v>
      </c>
    </row>
    <row r="74" spans="1:4">
      <c r="A74" t="s">
        <v>2040</v>
      </c>
      <c r="B74" t="s">
        <v>1518</v>
      </c>
      <c r="C74">
        <v>3155</v>
      </c>
      <c r="D74" s="2">
        <v>44999</v>
      </c>
    </row>
    <row r="75" spans="1:4">
      <c r="A75" t="s">
        <v>2039</v>
      </c>
      <c r="B75" t="s">
        <v>1514</v>
      </c>
      <c r="C75">
        <v>5101</v>
      </c>
      <c r="D75" s="2">
        <v>45000</v>
      </c>
    </row>
    <row r="76" spans="1:4">
      <c r="A76" t="s">
        <v>2042</v>
      </c>
      <c r="B76" t="s">
        <v>1517</v>
      </c>
      <c r="C76">
        <v>7163</v>
      </c>
      <c r="D76" s="2">
        <v>45001</v>
      </c>
    </row>
    <row r="77" spans="1:4">
      <c r="A77" t="s">
        <v>2040</v>
      </c>
      <c r="B77" t="s">
        <v>1516</v>
      </c>
      <c r="C77">
        <v>8472</v>
      </c>
      <c r="D77" s="2">
        <v>45002</v>
      </c>
    </row>
    <row r="78" spans="1:4">
      <c r="A78" t="s">
        <v>2042</v>
      </c>
      <c r="B78" t="s">
        <v>1515</v>
      </c>
      <c r="C78">
        <v>3861</v>
      </c>
      <c r="D78" s="2">
        <v>45003</v>
      </c>
    </row>
    <row r="79" spans="1:4">
      <c r="A79" t="s">
        <v>2040</v>
      </c>
      <c r="B79" t="s">
        <v>1514</v>
      </c>
      <c r="C79">
        <v>9313</v>
      </c>
      <c r="D79" s="2">
        <v>45004</v>
      </c>
    </row>
    <row r="80" spans="1:4">
      <c r="A80" t="s">
        <v>2040</v>
      </c>
      <c r="B80" t="s">
        <v>1517</v>
      </c>
      <c r="C80">
        <v>7466</v>
      </c>
      <c r="D80" s="2">
        <v>45005</v>
      </c>
    </row>
    <row r="81" spans="1:4">
      <c r="A81" t="s">
        <v>2041</v>
      </c>
      <c r="B81" t="s">
        <v>1517</v>
      </c>
      <c r="C81">
        <v>3732</v>
      </c>
      <c r="D81" s="2">
        <v>45006</v>
      </c>
    </row>
    <row r="82" spans="1:4">
      <c r="A82" t="s">
        <v>2041</v>
      </c>
      <c r="B82" t="s">
        <v>1516</v>
      </c>
      <c r="C82">
        <v>3589</v>
      </c>
      <c r="D82" s="2">
        <v>45007</v>
      </c>
    </row>
    <row r="83" spans="1:4">
      <c r="A83" t="s">
        <v>2041</v>
      </c>
      <c r="B83" t="s">
        <v>1515</v>
      </c>
      <c r="C83">
        <v>5279</v>
      </c>
      <c r="D83" s="2">
        <v>45008</v>
      </c>
    </row>
    <row r="84" spans="1:4">
      <c r="A84" t="s">
        <v>2040</v>
      </c>
      <c r="B84" t="s">
        <v>1514</v>
      </c>
      <c r="C84">
        <v>6891</v>
      </c>
      <c r="D84" s="2">
        <v>45009</v>
      </c>
    </row>
    <row r="85" spans="1:4">
      <c r="A85" t="s">
        <v>2042</v>
      </c>
      <c r="B85" t="s">
        <v>1516</v>
      </c>
      <c r="C85">
        <v>4296</v>
      </c>
      <c r="D85" s="2">
        <v>45010</v>
      </c>
    </row>
    <row r="86" spans="1:4">
      <c r="A86" t="s">
        <v>2039</v>
      </c>
      <c r="B86" t="s">
        <v>1516</v>
      </c>
      <c r="C86">
        <v>9325</v>
      </c>
      <c r="D86" s="2">
        <v>45011</v>
      </c>
    </row>
    <row r="87" spans="1:4">
      <c r="A87" t="s">
        <v>2040</v>
      </c>
      <c r="B87" t="s">
        <v>1515</v>
      </c>
      <c r="C87">
        <v>320</v>
      </c>
      <c r="D87" s="2">
        <v>45012</v>
      </c>
    </row>
    <row r="88" spans="1:4">
      <c r="A88" t="s">
        <v>2041</v>
      </c>
      <c r="B88" t="s">
        <v>1514</v>
      </c>
      <c r="C88">
        <v>8949</v>
      </c>
      <c r="D88" s="2">
        <v>45013</v>
      </c>
    </row>
    <row r="89" spans="1:4">
      <c r="A89" t="s">
        <v>2040</v>
      </c>
      <c r="B89" t="s">
        <v>1514</v>
      </c>
      <c r="C89">
        <v>7883</v>
      </c>
      <c r="D89" s="2">
        <v>45014</v>
      </c>
    </row>
    <row r="90" spans="1:4">
      <c r="A90" t="s">
        <v>2039</v>
      </c>
      <c r="B90" t="s">
        <v>1518</v>
      </c>
      <c r="C90">
        <v>7996</v>
      </c>
      <c r="D90" s="2">
        <v>45015</v>
      </c>
    </row>
    <row r="91" spans="1:4">
      <c r="A91" t="s">
        <v>2042</v>
      </c>
      <c r="B91" t="s">
        <v>1515</v>
      </c>
      <c r="C91">
        <v>4864</v>
      </c>
      <c r="D91" s="2">
        <v>45016</v>
      </c>
    </row>
    <row r="92" spans="1:4">
      <c r="A92" t="s">
        <v>2039</v>
      </c>
      <c r="B92" t="s">
        <v>1518</v>
      </c>
      <c r="C92">
        <v>1556</v>
      </c>
      <c r="D92" s="2">
        <v>45017</v>
      </c>
    </row>
    <row r="93" spans="1:4">
      <c r="A93" t="s">
        <v>2039</v>
      </c>
      <c r="B93" t="s">
        <v>1514</v>
      </c>
      <c r="C93">
        <v>8737</v>
      </c>
      <c r="D93" s="2">
        <v>45018</v>
      </c>
    </row>
    <row r="94" spans="1:4">
      <c r="A94" t="s">
        <v>2042</v>
      </c>
      <c r="B94" t="s">
        <v>1515</v>
      </c>
      <c r="C94">
        <v>5047</v>
      </c>
      <c r="D94" s="2">
        <v>45019</v>
      </c>
    </row>
    <row r="95" spans="1:4">
      <c r="A95" t="s">
        <v>2042</v>
      </c>
      <c r="B95" t="s">
        <v>1518</v>
      </c>
      <c r="C95">
        <v>511</v>
      </c>
      <c r="D95" s="2">
        <v>45020</v>
      </c>
    </row>
    <row r="96" spans="1:4">
      <c r="A96" t="s">
        <v>2040</v>
      </c>
      <c r="B96" t="s">
        <v>1514</v>
      </c>
      <c r="C96">
        <v>6640</v>
      </c>
      <c r="D96" s="2">
        <v>45021</v>
      </c>
    </row>
    <row r="97" spans="1:4">
      <c r="A97" t="s">
        <v>2041</v>
      </c>
      <c r="B97" t="s">
        <v>1515</v>
      </c>
      <c r="C97">
        <v>6442</v>
      </c>
      <c r="D97" s="2">
        <v>45022</v>
      </c>
    </row>
    <row r="98" spans="1:4">
      <c r="A98" t="s">
        <v>2040</v>
      </c>
      <c r="B98" t="s">
        <v>1514</v>
      </c>
      <c r="C98">
        <v>1217</v>
      </c>
      <c r="D98" s="2">
        <v>45023</v>
      </c>
    </row>
    <row r="99" spans="1:4">
      <c r="A99" t="s">
        <v>2039</v>
      </c>
      <c r="B99" t="s">
        <v>1515</v>
      </c>
      <c r="C99">
        <v>4212</v>
      </c>
      <c r="D99" s="2">
        <v>45024</v>
      </c>
    </row>
    <row r="100" spans="1:4">
      <c r="A100" t="s">
        <v>2042</v>
      </c>
      <c r="B100" t="s">
        <v>1514</v>
      </c>
      <c r="C100">
        <v>2056</v>
      </c>
      <c r="D100" s="2">
        <v>45025</v>
      </c>
    </row>
    <row r="101" spans="1:4">
      <c r="A101" t="s">
        <v>2039</v>
      </c>
      <c r="B101" t="s">
        <v>1515</v>
      </c>
      <c r="C101">
        <v>1585</v>
      </c>
      <c r="D101" s="2">
        <v>45026</v>
      </c>
    </row>
    <row r="102" spans="1:4">
      <c r="A102" t="s">
        <v>2039</v>
      </c>
      <c r="B102" t="s">
        <v>1515</v>
      </c>
      <c r="C102">
        <v>1836</v>
      </c>
      <c r="D102" s="2">
        <v>45027</v>
      </c>
    </row>
    <row r="103" spans="1:4">
      <c r="A103" t="s">
        <v>2040</v>
      </c>
      <c r="B103" t="s">
        <v>1514</v>
      </c>
      <c r="C103">
        <v>5024</v>
      </c>
      <c r="D103" s="2">
        <v>45028</v>
      </c>
    </row>
    <row r="104" spans="1:4">
      <c r="A104" t="s">
        <v>2039</v>
      </c>
      <c r="B104" t="s">
        <v>1515</v>
      </c>
      <c r="C104">
        <v>2644</v>
      </c>
      <c r="D104" s="2">
        <v>45029</v>
      </c>
    </row>
    <row r="105" spans="1:4">
      <c r="A105" t="s">
        <v>2039</v>
      </c>
      <c r="B105" t="s">
        <v>1518</v>
      </c>
      <c r="C105">
        <v>1685</v>
      </c>
      <c r="D105" s="2">
        <v>45030</v>
      </c>
    </row>
    <row r="106" spans="1:4">
      <c r="A106" t="s">
        <v>2041</v>
      </c>
      <c r="B106" t="s">
        <v>1517</v>
      </c>
      <c r="C106">
        <v>4190</v>
      </c>
      <c r="D106" s="2">
        <v>45031</v>
      </c>
    </row>
    <row r="107" spans="1:4">
      <c r="A107" t="s">
        <v>2039</v>
      </c>
      <c r="B107" t="s">
        <v>1515</v>
      </c>
      <c r="C107">
        <v>7191</v>
      </c>
      <c r="D107" s="2">
        <v>45032</v>
      </c>
    </row>
    <row r="108" spans="1:4">
      <c r="A108" t="s">
        <v>2039</v>
      </c>
      <c r="B108" t="s">
        <v>1514</v>
      </c>
      <c r="C108">
        <v>9393</v>
      </c>
      <c r="D108" s="2">
        <v>45033</v>
      </c>
    </row>
    <row r="109" spans="1:4">
      <c r="A109" t="s">
        <v>2042</v>
      </c>
      <c r="B109" t="s">
        <v>1515</v>
      </c>
      <c r="C109">
        <v>4392</v>
      </c>
      <c r="D109" s="2">
        <v>45034</v>
      </c>
    </row>
    <row r="110" spans="1:4">
      <c r="A110" t="s">
        <v>2042</v>
      </c>
      <c r="B110" t="s">
        <v>1518</v>
      </c>
      <c r="C110">
        <v>3024</v>
      </c>
      <c r="D110" s="2">
        <v>45035</v>
      </c>
    </row>
    <row r="111" spans="1:4">
      <c r="A111" t="s">
        <v>2040</v>
      </c>
      <c r="B111" t="s">
        <v>1514</v>
      </c>
      <c r="C111">
        <v>4749</v>
      </c>
      <c r="D111" s="2">
        <v>45036</v>
      </c>
    </row>
    <row r="112" spans="1:4">
      <c r="A112" t="s">
        <v>2039</v>
      </c>
      <c r="B112" t="s">
        <v>1518</v>
      </c>
      <c r="C112">
        <v>5130</v>
      </c>
      <c r="D112" s="2">
        <v>45037</v>
      </c>
    </row>
    <row r="113" spans="1:4">
      <c r="A113" t="s">
        <v>2042</v>
      </c>
      <c r="B113" t="s">
        <v>1515</v>
      </c>
      <c r="C113">
        <v>2547</v>
      </c>
      <c r="D113" s="2">
        <v>45038</v>
      </c>
    </row>
    <row r="114" spans="1:4">
      <c r="A114" t="s">
        <v>2040</v>
      </c>
      <c r="B114" t="s">
        <v>1517</v>
      </c>
      <c r="C114">
        <v>4207</v>
      </c>
      <c r="D114" s="2">
        <v>45039</v>
      </c>
    </row>
    <row r="115" spans="1:4">
      <c r="A115" t="s">
        <v>2040</v>
      </c>
      <c r="B115" t="s">
        <v>1517</v>
      </c>
      <c r="C115">
        <v>6259</v>
      </c>
      <c r="D115" s="2">
        <v>45040</v>
      </c>
    </row>
    <row r="116" spans="1:4">
      <c r="A116" t="s">
        <v>2040</v>
      </c>
      <c r="B116" t="s">
        <v>1517</v>
      </c>
      <c r="C116">
        <v>311</v>
      </c>
      <c r="D116" s="2">
        <v>45041</v>
      </c>
    </row>
    <row r="117" spans="1:4">
      <c r="A117" t="s">
        <v>2039</v>
      </c>
      <c r="B117" t="s">
        <v>1515</v>
      </c>
      <c r="C117">
        <v>9966</v>
      </c>
      <c r="D117" s="2">
        <v>45042</v>
      </c>
    </row>
    <row r="118" spans="1:4">
      <c r="A118" t="s">
        <v>2042</v>
      </c>
      <c r="B118" t="s">
        <v>1516</v>
      </c>
      <c r="C118">
        <v>8142</v>
      </c>
      <c r="D118" s="2">
        <v>45043</v>
      </c>
    </row>
    <row r="119" spans="1:4">
      <c r="A119" t="s">
        <v>2042</v>
      </c>
      <c r="B119" t="s">
        <v>1518</v>
      </c>
      <c r="C119">
        <v>8330</v>
      </c>
      <c r="D119" s="2">
        <v>45044</v>
      </c>
    </row>
    <row r="120" spans="1:4">
      <c r="A120" t="s">
        <v>2040</v>
      </c>
      <c r="B120" t="s">
        <v>1517</v>
      </c>
      <c r="C120">
        <v>7010</v>
      </c>
      <c r="D120" s="2">
        <v>45045</v>
      </c>
    </row>
    <row r="121" spans="1:4">
      <c r="A121" t="s">
        <v>2041</v>
      </c>
      <c r="B121" t="s">
        <v>1514</v>
      </c>
      <c r="C121">
        <v>864</v>
      </c>
      <c r="D121" s="2">
        <v>45046</v>
      </c>
    </row>
    <row r="122" spans="1:4">
      <c r="A122" t="s">
        <v>2042</v>
      </c>
      <c r="B122" t="s">
        <v>1516</v>
      </c>
      <c r="C122">
        <v>6539</v>
      </c>
      <c r="D122" s="2">
        <v>45047</v>
      </c>
    </row>
    <row r="123" spans="1:4">
      <c r="A123" t="s">
        <v>2041</v>
      </c>
      <c r="B123" t="s">
        <v>1514</v>
      </c>
      <c r="C123">
        <v>2851</v>
      </c>
      <c r="D123" s="2">
        <v>45048</v>
      </c>
    </row>
    <row r="124" spans="1:4">
      <c r="A124" t="s">
        <v>2040</v>
      </c>
      <c r="B124" t="s">
        <v>1517</v>
      </c>
      <c r="C124">
        <v>4726</v>
      </c>
      <c r="D124" s="2">
        <v>45049</v>
      </c>
    </row>
    <row r="125" spans="1:4">
      <c r="A125" t="s">
        <v>2039</v>
      </c>
      <c r="B125" t="s">
        <v>1517</v>
      </c>
      <c r="C125">
        <v>6507</v>
      </c>
      <c r="D125" s="2">
        <v>45050</v>
      </c>
    </row>
    <row r="126" spans="1:4">
      <c r="A126" t="s">
        <v>2041</v>
      </c>
      <c r="B126" t="s">
        <v>1515</v>
      </c>
      <c r="C126">
        <v>6414</v>
      </c>
      <c r="D126" s="2">
        <v>45051</v>
      </c>
    </row>
    <row r="127" spans="1:4">
      <c r="A127" t="s">
        <v>2042</v>
      </c>
      <c r="B127" t="s">
        <v>1516</v>
      </c>
      <c r="C127">
        <v>5429</v>
      </c>
      <c r="D127" s="2">
        <v>45052</v>
      </c>
    </row>
    <row r="128" spans="1:4">
      <c r="A128" t="s">
        <v>2042</v>
      </c>
      <c r="B128" t="s">
        <v>1514</v>
      </c>
      <c r="C128">
        <v>8648</v>
      </c>
      <c r="D128" s="2">
        <v>45053</v>
      </c>
    </row>
    <row r="129" spans="1:4">
      <c r="A129" t="s">
        <v>2042</v>
      </c>
      <c r="B129" t="s">
        <v>1516</v>
      </c>
      <c r="C129">
        <v>1322</v>
      </c>
      <c r="D129" s="2">
        <v>45054</v>
      </c>
    </row>
    <row r="130" spans="1:4">
      <c r="A130" t="s">
        <v>2040</v>
      </c>
      <c r="B130" t="s">
        <v>1516</v>
      </c>
      <c r="C130">
        <v>539</v>
      </c>
      <c r="D130" s="2">
        <v>45055</v>
      </c>
    </row>
    <row r="131" spans="1:4">
      <c r="A131" t="s">
        <v>2039</v>
      </c>
      <c r="B131" t="s">
        <v>1514</v>
      </c>
      <c r="C131">
        <v>6603</v>
      </c>
      <c r="D131" s="2">
        <v>45056</v>
      </c>
    </row>
    <row r="132" spans="1:4">
      <c r="A132" t="s">
        <v>2041</v>
      </c>
      <c r="B132" t="s">
        <v>1517</v>
      </c>
      <c r="C132">
        <v>6003</v>
      </c>
      <c r="D132" s="2">
        <v>45057</v>
      </c>
    </row>
    <row r="133" spans="1:4">
      <c r="A133" t="s">
        <v>2039</v>
      </c>
      <c r="B133" t="s">
        <v>1518</v>
      </c>
      <c r="C133">
        <v>7390</v>
      </c>
      <c r="D133" s="2">
        <v>45058</v>
      </c>
    </row>
    <row r="134" spans="1:4">
      <c r="A134" t="s">
        <v>2040</v>
      </c>
      <c r="B134" t="s">
        <v>1518</v>
      </c>
      <c r="C134">
        <v>8889</v>
      </c>
      <c r="D134" s="2">
        <v>45059</v>
      </c>
    </row>
    <row r="135" spans="1:4">
      <c r="A135" t="s">
        <v>2042</v>
      </c>
      <c r="B135" t="s">
        <v>1518</v>
      </c>
      <c r="C135">
        <v>6409</v>
      </c>
      <c r="D135" s="2">
        <v>45060</v>
      </c>
    </row>
    <row r="136" spans="1:4">
      <c r="A136" t="s">
        <v>2040</v>
      </c>
      <c r="B136" t="s">
        <v>1518</v>
      </c>
      <c r="C136">
        <v>5953</v>
      </c>
      <c r="D136" s="2">
        <v>45061</v>
      </c>
    </row>
    <row r="137" spans="1:4">
      <c r="A137" t="s">
        <v>2040</v>
      </c>
      <c r="B137" t="s">
        <v>1515</v>
      </c>
      <c r="C137">
        <v>2242</v>
      </c>
      <c r="D137" s="2">
        <v>45062</v>
      </c>
    </row>
    <row r="138" spans="1:4">
      <c r="A138" t="s">
        <v>2039</v>
      </c>
      <c r="B138" t="s">
        <v>1516</v>
      </c>
      <c r="C138">
        <v>3870</v>
      </c>
      <c r="D138" s="2">
        <v>45063</v>
      </c>
    </row>
    <row r="139" spans="1:4">
      <c r="A139" t="s">
        <v>2040</v>
      </c>
      <c r="B139" t="s">
        <v>1518</v>
      </c>
      <c r="C139">
        <v>2833</v>
      </c>
      <c r="D139" s="2">
        <v>45064</v>
      </c>
    </row>
    <row r="140" spans="1:4">
      <c r="A140" t="s">
        <v>2042</v>
      </c>
      <c r="B140" t="s">
        <v>1518</v>
      </c>
      <c r="C140">
        <v>2144</v>
      </c>
      <c r="D140" s="2">
        <v>45065</v>
      </c>
    </row>
    <row r="141" spans="1:4">
      <c r="A141" t="s">
        <v>2042</v>
      </c>
      <c r="B141" t="s">
        <v>1515</v>
      </c>
      <c r="C141">
        <v>4210</v>
      </c>
      <c r="D141" s="2">
        <v>45066</v>
      </c>
    </row>
    <row r="142" spans="1:4">
      <c r="A142" t="s">
        <v>2042</v>
      </c>
      <c r="B142" t="s">
        <v>1515</v>
      </c>
      <c r="C142">
        <v>1850</v>
      </c>
      <c r="D142" s="2">
        <v>45067</v>
      </c>
    </row>
    <row r="143" spans="1:4">
      <c r="A143" t="s">
        <v>2040</v>
      </c>
      <c r="B143" t="s">
        <v>1515</v>
      </c>
      <c r="C143">
        <v>2252</v>
      </c>
      <c r="D143" s="2">
        <v>45068</v>
      </c>
    </row>
    <row r="144" spans="1:4">
      <c r="A144" t="s">
        <v>2042</v>
      </c>
      <c r="B144" t="s">
        <v>1518</v>
      </c>
      <c r="C144">
        <v>6100</v>
      </c>
      <c r="D144" s="2">
        <v>45069</v>
      </c>
    </row>
    <row r="145" spans="1:4">
      <c r="A145" t="s">
        <v>2041</v>
      </c>
      <c r="B145" t="s">
        <v>1514</v>
      </c>
      <c r="C145">
        <v>9808</v>
      </c>
      <c r="D145" s="2">
        <v>45070</v>
      </c>
    </row>
    <row r="146" spans="1:4">
      <c r="A146" t="s">
        <v>2040</v>
      </c>
      <c r="B146" t="s">
        <v>1516</v>
      </c>
      <c r="C146">
        <v>5360</v>
      </c>
      <c r="D146" s="2">
        <v>45071</v>
      </c>
    </row>
    <row r="147" spans="1:4">
      <c r="A147" t="s">
        <v>2040</v>
      </c>
      <c r="B147" t="s">
        <v>1516</v>
      </c>
      <c r="C147">
        <v>9138</v>
      </c>
      <c r="D147" s="2">
        <v>45072</v>
      </c>
    </row>
    <row r="148" spans="1:4">
      <c r="A148" t="s">
        <v>2042</v>
      </c>
      <c r="B148" t="s">
        <v>1514</v>
      </c>
      <c r="C148">
        <v>854</v>
      </c>
      <c r="D148" s="2">
        <v>45073</v>
      </c>
    </row>
    <row r="149" spans="1:4">
      <c r="A149" t="s">
        <v>2042</v>
      </c>
      <c r="B149" t="s">
        <v>1515</v>
      </c>
      <c r="C149">
        <v>5153</v>
      </c>
      <c r="D149" s="2">
        <v>45074</v>
      </c>
    </row>
    <row r="150" spans="1:4">
      <c r="A150" t="s">
        <v>2041</v>
      </c>
      <c r="B150" t="s">
        <v>1518</v>
      </c>
      <c r="C150">
        <v>7264</v>
      </c>
      <c r="D150" s="2">
        <v>45075</v>
      </c>
    </row>
    <row r="151" spans="1:4">
      <c r="A151" t="s">
        <v>2039</v>
      </c>
      <c r="B151" t="s">
        <v>1515</v>
      </c>
      <c r="C151">
        <v>7143</v>
      </c>
      <c r="D151" s="2">
        <v>45076</v>
      </c>
    </row>
    <row r="152" spans="1:4">
      <c r="A152" t="s">
        <v>2040</v>
      </c>
      <c r="B152" t="s">
        <v>1517</v>
      </c>
      <c r="C152">
        <v>8774</v>
      </c>
      <c r="D152" s="2">
        <v>45077</v>
      </c>
    </row>
    <row r="153" spans="1:4">
      <c r="A153" t="s">
        <v>2040</v>
      </c>
      <c r="B153" t="s">
        <v>1518</v>
      </c>
      <c r="C153">
        <v>2410</v>
      </c>
      <c r="D153" s="2">
        <v>45078</v>
      </c>
    </row>
    <row r="154" spans="1:4">
      <c r="A154" t="s">
        <v>2041</v>
      </c>
      <c r="B154" t="s">
        <v>1516</v>
      </c>
      <c r="C154">
        <v>8328</v>
      </c>
      <c r="D154" s="2">
        <v>45079</v>
      </c>
    </row>
    <row r="155" spans="1:4">
      <c r="A155" t="s">
        <v>2040</v>
      </c>
      <c r="B155" t="s">
        <v>1517</v>
      </c>
      <c r="C155">
        <v>173</v>
      </c>
      <c r="D155" s="2">
        <v>45080</v>
      </c>
    </row>
    <row r="156" spans="1:4">
      <c r="A156" t="s">
        <v>2040</v>
      </c>
      <c r="B156" t="s">
        <v>1518</v>
      </c>
      <c r="C156">
        <v>7628</v>
      </c>
      <c r="D156" s="2">
        <v>45081</v>
      </c>
    </row>
    <row r="157" spans="1:4">
      <c r="A157" t="s">
        <v>2042</v>
      </c>
      <c r="B157" t="s">
        <v>1516</v>
      </c>
      <c r="C157">
        <v>6445</v>
      </c>
      <c r="D157" s="2">
        <v>45082</v>
      </c>
    </row>
    <row r="158" spans="1:4">
      <c r="A158" t="s">
        <v>2039</v>
      </c>
      <c r="B158" t="s">
        <v>1516</v>
      </c>
      <c r="C158">
        <v>780</v>
      </c>
      <c r="D158" s="2">
        <v>45083</v>
      </c>
    </row>
    <row r="159" spans="1:4">
      <c r="A159" t="s">
        <v>2040</v>
      </c>
      <c r="B159" t="s">
        <v>1514</v>
      </c>
      <c r="C159">
        <v>7694</v>
      </c>
      <c r="D159" s="2">
        <v>45084</v>
      </c>
    </row>
    <row r="160" spans="1:4">
      <c r="A160" t="s">
        <v>2042</v>
      </c>
      <c r="B160" t="s">
        <v>1518</v>
      </c>
      <c r="C160">
        <v>1034</v>
      </c>
      <c r="D160" s="2">
        <v>45085</v>
      </c>
    </row>
    <row r="161" spans="1:4">
      <c r="A161" t="s">
        <v>2042</v>
      </c>
      <c r="B161" t="s">
        <v>1518</v>
      </c>
      <c r="C161">
        <v>7547</v>
      </c>
      <c r="D161" s="2">
        <v>45086</v>
      </c>
    </row>
    <row r="162" spans="1:4">
      <c r="A162" t="s">
        <v>2042</v>
      </c>
      <c r="B162" t="s">
        <v>1515</v>
      </c>
      <c r="C162">
        <v>7132</v>
      </c>
      <c r="D162" s="2">
        <v>45087</v>
      </c>
    </row>
    <row r="163" spans="1:4">
      <c r="A163" t="s">
        <v>2042</v>
      </c>
      <c r="B163" t="s">
        <v>1516</v>
      </c>
      <c r="C163">
        <v>5258</v>
      </c>
      <c r="D163" s="2">
        <v>45088</v>
      </c>
    </row>
    <row r="164" spans="1:4">
      <c r="A164" t="s">
        <v>2040</v>
      </c>
      <c r="B164" t="s">
        <v>1514</v>
      </c>
      <c r="C164">
        <v>3277</v>
      </c>
      <c r="D164" s="2">
        <v>45089</v>
      </c>
    </row>
    <row r="165" spans="1:4">
      <c r="A165" t="s">
        <v>2039</v>
      </c>
      <c r="B165" t="s">
        <v>1514</v>
      </c>
      <c r="C165">
        <v>9527</v>
      </c>
      <c r="D165" s="2">
        <v>45090</v>
      </c>
    </row>
    <row r="166" spans="1:4">
      <c r="A166" t="s">
        <v>2040</v>
      </c>
      <c r="B166" t="s">
        <v>1514</v>
      </c>
      <c r="C166">
        <v>6798</v>
      </c>
      <c r="D166" s="2">
        <v>45091</v>
      </c>
    </row>
    <row r="167" spans="1:4">
      <c r="A167" t="s">
        <v>2039</v>
      </c>
      <c r="B167" t="s">
        <v>1515</v>
      </c>
      <c r="C167">
        <v>1941</v>
      </c>
      <c r="D167" s="2">
        <v>45092</v>
      </c>
    </row>
    <row r="168" spans="1:4">
      <c r="A168" t="s">
        <v>2040</v>
      </c>
      <c r="B168" t="s">
        <v>1515</v>
      </c>
      <c r="C168">
        <v>2279</v>
      </c>
      <c r="D168" s="2">
        <v>45093</v>
      </c>
    </row>
    <row r="169" spans="1:4">
      <c r="A169" t="s">
        <v>2039</v>
      </c>
      <c r="B169" t="s">
        <v>1516</v>
      </c>
      <c r="C169">
        <v>3476</v>
      </c>
      <c r="D169" s="2">
        <v>45094</v>
      </c>
    </row>
    <row r="170" spans="1:4">
      <c r="A170" t="s">
        <v>2039</v>
      </c>
      <c r="B170" t="s">
        <v>1514</v>
      </c>
      <c r="C170">
        <v>7209</v>
      </c>
      <c r="D170" s="2">
        <v>45095</v>
      </c>
    </row>
    <row r="171" spans="1:4">
      <c r="A171" t="s">
        <v>2040</v>
      </c>
      <c r="B171" t="s">
        <v>1517</v>
      </c>
      <c r="C171">
        <v>9223</v>
      </c>
      <c r="D171" s="2">
        <v>45096</v>
      </c>
    </row>
    <row r="172" spans="1:4">
      <c r="A172" t="s">
        <v>2040</v>
      </c>
      <c r="B172" t="s">
        <v>1518</v>
      </c>
      <c r="C172">
        <v>8229</v>
      </c>
      <c r="D172" s="2">
        <v>45097</v>
      </c>
    </row>
    <row r="173" spans="1:4">
      <c r="A173" t="s">
        <v>2042</v>
      </c>
      <c r="B173" t="s">
        <v>1514</v>
      </c>
      <c r="C173">
        <v>1778</v>
      </c>
      <c r="D173" s="2">
        <v>45098</v>
      </c>
    </row>
    <row r="174" spans="1:4">
      <c r="A174" t="s">
        <v>2041</v>
      </c>
      <c r="B174" t="s">
        <v>1514</v>
      </c>
      <c r="C174">
        <v>5784</v>
      </c>
      <c r="D174" s="2">
        <v>45099</v>
      </c>
    </row>
    <row r="175" spans="1:4">
      <c r="A175" t="s">
        <v>2041</v>
      </c>
      <c r="B175" t="s">
        <v>1515</v>
      </c>
      <c r="C175">
        <v>3918</v>
      </c>
      <c r="D175" s="2">
        <v>45100</v>
      </c>
    </row>
    <row r="176" spans="1:4">
      <c r="A176" t="s">
        <v>2039</v>
      </c>
      <c r="B176" t="s">
        <v>1515</v>
      </c>
      <c r="C176">
        <v>1171</v>
      </c>
      <c r="D176" s="2">
        <v>45101</v>
      </c>
    </row>
    <row r="177" spans="1:4">
      <c r="A177" t="s">
        <v>2042</v>
      </c>
      <c r="B177" t="s">
        <v>1514</v>
      </c>
      <c r="C177">
        <v>2621</v>
      </c>
      <c r="D177" s="2">
        <v>45102</v>
      </c>
    </row>
    <row r="178" spans="1:4">
      <c r="A178" t="s">
        <v>2041</v>
      </c>
      <c r="B178" t="s">
        <v>1515</v>
      </c>
      <c r="C178">
        <v>9848</v>
      </c>
      <c r="D178" s="2">
        <v>45103</v>
      </c>
    </row>
    <row r="179" spans="1:4">
      <c r="A179" t="s">
        <v>2040</v>
      </c>
      <c r="B179" t="s">
        <v>1514</v>
      </c>
      <c r="C179">
        <v>4180</v>
      </c>
      <c r="D179" s="2">
        <v>45104</v>
      </c>
    </row>
    <row r="180" spans="1:4">
      <c r="A180" t="s">
        <v>2039</v>
      </c>
      <c r="B180" t="s">
        <v>1516</v>
      </c>
      <c r="C180">
        <v>682</v>
      </c>
      <c r="D180" s="2">
        <v>45105</v>
      </c>
    </row>
    <row r="181" spans="1:4">
      <c r="A181" t="s">
        <v>2039</v>
      </c>
      <c r="B181" t="s">
        <v>1517</v>
      </c>
      <c r="C181">
        <v>4914</v>
      </c>
      <c r="D181" s="2">
        <v>45106</v>
      </c>
    </row>
    <row r="182" spans="1:4">
      <c r="A182" t="s">
        <v>2039</v>
      </c>
      <c r="B182" t="s">
        <v>1515</v>
      </c>
      <c r="C182">
        <v>4000</v>
      </c>
      <c r="D182" s="2">
        <v>45107</v>
      </c>
    </row>
    <row r="183" spans="1:4">
      <c r="A183" t="s">
        <v>2039</v>
      </c>
      <c r="B183" t="s">
        <v>1514</v>
      </c>
      <c r="C183">
        <v>3450</v>
      </c>
      <c r="D183" s="2">
        <v>45108</v>
      </c>
    </row>
    <row r="184" spans="1:4">
      <c r="A184" t="s">
        <v>2042</v>
      </c>
      <c r="B184" t="s">
        <v>1516</v>
      </c>
      <c r="C184">
        <v>4204</v>
      </c>
      <c r="D184" s="2">
        <v>45109</v>
      </c>
    </row>
    <row r="185" spans="1:4">
      <c r="A185" t="s">
        <v>2041</v>
      </c>
      <c r="B185" t="s">
        <v>1515</v>
      </c>
      <c r="C185">
        <v>178</v>
      </c>
      <c r="D185" s="2">
        <v>45110</v>
      </c>
    </row>
    <row r="186" spans="1:4">
      <c r="A186" t="s">
        <v>2039</v>
      </c>
      <c r="B186" t="s">
        <v>1518</v>
      </c>
      <c r="C186">
        <v>356</v>
      </c>
      <c r="D186" s="2">
        <v>45111</v>
      </c>
    </row>
    <row r="187" spans="1:4">
      <c r="A187" t="s">
        <v>2042</v>
      </c>
      <c r="B187" t="s">
        <v>1517</v>
      </c>
      <c r="C187">
        <v>3842</v>
      </c>
      <c r="D187" s="2">
        <v>45112</v>
      </c>
    </row>
    <row r="188" spans="1:4">
      <c r="A188" t="s">
        <v>2039</v>
      </c>
      <c r="B188" t="s">
        <v>1514</v>
      </c>
      <c r="C188">
        <v>5326</v>
      </c>
      <c r="D188" s="2">
        <v>45113</v>
      </c>
    </row>
    <row r="189" spans="1:4">
      <c r="A189" t="s">
        <v>2040</v>
      </c>
      <c r="B189" t="s">
        <v>1516</v>
      </c>
      <c r="C189">
        <v>2777</v>
      </c>
      <c r="D189" s="2">
        <v>45114</v>
      </c>
    </row>
    <row r="190" spans="1:4">
      <c r="A190" t="s">
        <v>2040</v>
      </c>
      <c r="B190" t="s">
        <v>1515</v>
      </c>
      <c r="C190">
        <v>1356</v>
      </c>
      <c r="D190" s="2">
        <v>45115</v>
      </c>
    </row>
    <row r="191" spans="1:4">
      <c r="A191" t="s">
        <v>2041</v>
      </c>
      <c r="B191" t="s">
        <v>1514</v>
      </c>
      <c r="C191">
        <v>5649</v>
      </c>
      <c r="D191" s="2">
        <v>45116</v>
      </c>
    </row>
    <row r="192" spans="1:4">
      <c r="A192" t="s">
        <v>2040</v>
      </c>
      <c r="B192" t="s">
        <v>1517</v>
      </c>
      <c r="C192">
        <v>6376</v>
      </c>
      <c r="D192" s="2">
        <v>45117</v>
      </c>
    </row>
    <row r="193" spans="1:4">
      <c r="A193" t="s">
        <v>2041</v>
      </c>
      <c r="B193" t="s">
        <v>1514</v>
      </c>
      <c r="C193">
        <v>5023</v>
      </c>
      <c r="D193" s="2">
        <v>45118</v>
      </c>
    </row>
    <row r="194" spans="1:4">
      <c r="A194" t="s">
        <v>2041</v>
      </c>
      <c r="B194" t="s">
        <v>1516</v>
      </c>
      <c r="C194">
        <v>7082</v>
      </c>
      <c r="D194" s="2">
        <v>45119</v>
      </c>
    </row>
    <row r="195" spans="1:4">
      <c r="A195" t="s">
        <v>2042</v>
      </c>
      <c r="B195" t="s">
        <v>1516</v>
      </c>
      <c r="C195">
        <v>4860</v>
      </c>
      <c r="D195" s="2">
        <v>45120</v>
      </c>
    </row>
    <row r="196" spans="1:4">
      <c r="A196" t="s">
        <v>2042</v>
      </c>
      <c r="B196" t="s">
        <v>1514</v>
      </c>
      <c r="C196">
        <v>699</v>
      </c>
      <c r="D196" s="2">
        <v>45121</v>
      </c>
    </row>
    <row r="197" spans="1:4">
      <c r="A197" t="s">
        <v>2039</v>
      </c>
      <c r="B197" t="s">
        <v>1517</v>
      </c>
      <c r="C197">
        <v>789</v>
      </c>
      <c r="D197" s="2">
        <v>45122</v>
      </c>
    </row>
    <row r="198" spans="1:4">
      <c r="A198" t="s">
        <v>2040</v>
      </c>
      <c r="B198" t="s">
        <v>1517</v>
      </c>
      <c r="C198">
        <v>4748</v>
      </c>
      <c r="D198" s="2">
        <v>45123</v>
      </c>
    </row>
    <row r="199" spans="1:4">
      <c r="A199" t="s">
        <v>2041</v>
      </c>
      <c r="B199" t="s">
        <v>1515</v>
      </c>
      <c r="C199">
        <v>1852</v>
      </c>
      <c r="D199" s="2">
        <v>45124</v>
      </c>
    </row>
    <row r="200" spans="1:4">
      <c r="A200" t="s">
        <v>2041</v>
      </c>
      <c r="B200" t="s">
        <v>1516</v>
      </c>
      <c r="C200">
        <v>4409</v>
      </c>
      <c r="D200" s="2">
        <v>45125</v>
      </c>
    </row>
    <row r="201" spans="1:4">
      <c r="A201" t="s">
        <v>2041</v>
      </c>
      <c r="B201" t="s">
        <v>1518</v>
      </c>
      <c r="C201">
        <v>2842</v>
      </c>
      <c r="D201" s="2">
        <v>45126</v>
      </c>
    </row>
    <row r="202" spans="1:4">
      <c r="A202" t="s">
        <v>2042</v>
      </c>
      <c r="B202" t="s">
        <v>1516</v>
      </c>
      <c r="C202">
        <v>897</v>
      </c>
      <c r="D202" s="2">
        <v>45127</v>
      </c>
    </row>
    <row r="203" spans="1:4">
      <c r="A203" t="s">
        <v>2041</v>
      </c>
      <c r="B203" t="s">
        <v>1518</v>
      </c>
      <c r="C203">
        <v>6697</v>
      </c>
      <c r="D203" s="2">
        <v>45128</v>
      </c>
    </row>
    <row r="204" spans="1:4">
      <c r="A204" t="s">
        <v>2039</v>
      </c>
      <c r="B204" t="s">
        <v>1517</v>
      </c>
      <c r="C204">
        <v>5240</v>
      </c>
      <c r="D204" s="2">
        <v>45129</v>
      </c>
    </row>
    <row r="205" spans="1:4">
      <c r="A205" t="s">
        <v>2042</v>
      </c>
      <c r="B205" t="s">
        <v>1515</v>
      </c>
      <c r="C205">
        <v>4897</v>
      </c>
      <c r="D205" s="2">
        <v>45130</v>
      </c>
    </row>
    <row r="206" spans="1:4">
      <c r="A206" t="s">
        <v>2039</v>
      </c>
      <c r="B206" t="s">
        <v>1515</v>
      </c>
      <c r="C206">
        <v>893</v>
      </c>
      <c r="D206" s="2">
        <v>45131</v>
      </c>
    </row>
    <row r="207" spans="1:4">
      <c r="A207" t="s">
        <v>2042</v>
      </c>
      <c r="B207" t="s">
        <v>1518</v>
      </c>
      <c r="C207">
        <v>163</v>
      </c>
      <c r="D207" s="2">
        <v>45132</v>
      </c>
    </row>
    <row r="208" spans="1:4">
      <c r="A208" t="s">
        <v>2042</v>
      </c>
      <c r="B208" t="s">
        <v>1515</v>
      </c>
      <c r="C208">
        <v>864</v>
      </c>
      <c r="D208" s="2">
        <v>45133</v>
      </c>
    </row>
    <row r="209" spans="1:4">
      <c r="A209" t="s">
        <v>2039</v>
      </c>
      <c r="B209" t="s">
        <v>1515</v>
      </c>
      <c r="C209">
        <v>5929</v>
      </c>
      <c r="D209" s="2">
        <v>45134</v>
      </c>
    </row>
    <row r="210" spans="1:4">
      <c r="A210" t="s">
        <v>2041</v>
      </c>
      <c r="B210" t="s">
        <v>1516</v>
      </c>
      <c r="C210">
        <v>6476</v>
      </c>
      <c r="D210" s="2">
        <v>45135</v>
      </c>
    </row>
    <row r="211" spans="1:4">
      <c r="A211" t="s">
        <v>2041</v>
      </c>
      <c r="B211" t="s">
        <v>1515</v>
      </c>
      <c r="C211">
        <v>8663</v>
      </c>
      <c r="D211" s="2">
        <v>45136</v>
      </c>
    </row>
    <row r="212" spans="1:4">
      <c r="A212" t="s">
        <v>2039</v>
      </c>
      <c r="B212" t="s">
        <v>1518</v>
      </c>
      <c r="C212">
        <v>7807</v>
      </c>
      <c r="D212" s="2">
        <v>45137</v>
      </c>
    </row>
    <row r="213" spans="1:4">
      <c r="A213" t="s">
        <v>2039</v>
      </c>
      <c r="B213" t="s">
        <v>1517</v>
      </c>
      <c r="C213">
        <v>1363</v>
      </c>
      <c r="D213" s="2">
        <v>45138</v>
      </c>
    </row>
    <row r="214" spans="1:4">
      <c r="A214" t="s">
        <v>2039</v>
      </c>
      <c r="B214" t="s">
        <v>1515</v>
      </c>
      <c r="C214">
        <v>4729</v>
      </c>
      <c r="D214" s="2">
        <v>45139</v>
      </c>
    </row>
    <row r="215" spans="1:4">
      <c r="A215" t="s">
        <v>2042</v>
      </c>
      <c r="B215" t="s">
        <v>1517</v>
      </c>
      <c r="C215">
        <v>7314</v>
      </c>
      <c r="D215" s="2">
        <v>45140</v>
      </c>
    </row>
    <row r="216" spans="1:4">
      <c r="A216" t="s">
        <v>2041</v>
      </c>
      <c r="B216" t="s">
        <v>1515</v>
      </c>
      <c r="C216">
        <v>468</v>
      </c>
      <c r="D216" s="2">
        <v>45141</v>
      </c>
    </row>
    <row r="217" spans="1:4">
      <c r="A217" t="s">
        <v>2041</v>
      </c>
      <c r="B217" t="s">
        <v>1516</v>
      </c>
      <c r="C217">
        <v>1261</v>
      </c>
      <c r="D217" s="2">
        <v>45142</v>
      </c>
    </row>
    <row r="218" spans="1:4">
      <c r="A218" t="s">
        <v>2041</v>
      </c>
      <c r="B218" t="s">
        <v>1517</v>
      </c>
      <c r="C218">
        <v>3445</v>
      </c>
      <c r="D218" s="2">
        <v>45143</v>
      </c>
    </row>
    <row r="219" spans="1:4">
      <c r="A219" t="s">
        <v>2041</v>
      </c>
      <c r="B219" t="s">
        <v>1515</v>
      </c>
      <c r="C219">
        <v>2067</v>
      </c>
      <c r="D219" s="2">
        <v>45144</v>
      </c>
    </row>
    <row r="220" spans="1:4">
      <c r="A220" t="s">
        <v>2039</v>
      </c>
      <c r="B220" t="s">
        <v>1518</v>
      </c>
      <c r="C220">
        <v>8385</v>
      </c>
      <c r="D220" s="2">
        <v>45145</v>
      </c>
    </row>
    <row r="221" spans="1:4">
      <c r="A221" t="s">
        <v>2041</v>
      </c>
      <c r="B221" t="s">
        <v>1518</v>
      </c>
      <c r="C221">
        <v>2241</v>
      </c>
      <c r="D221" s="2">
        <v>45146</v>
      </c>
    </row>
    <row r="222" spans="1:4">
      <c r="A222" t="s">
        <v>2041</v>
      </c>
      <c r="B222" t="s">
        <v>1514</v>
      </c>
      <c r="C222">
        <v>8696</v>
      </c>
      <c r="D222" s="2">
        <v>45147</v>
      </c>
    </row>
    <row r="223" spans="1:4">
      <c r="A223" t="s">
        <v>2042</v>
      </c>
      <c r="B223" t="s">
        <v>1517</v>
      </c>
      <c r="C223">
        <v>8550</v>
      </c>
      <c r="D223" s="2">
        <v>45148</v>
      </c>
    </row>
    <row r="224" spans="1:4">
      <c r="A224" t="s">
        <v>2040</v>
      </c>
      <c r="B224" t="s">
        <v>1518</v>
      </c>
      <c r="C224">
        <v>1185</v>
      </c>
      <c r="D224" s="2">
        <v>45149</v>
      </c>
    </row>
    <row r="225" spans="1:4">
      <c r="A225" t="s">
        <v>2040</v>
      </c>
      <c r="B225" t="s">
        <v>1518</v>
      </c>
      <c r="C225">
        <v>8576</v>
      </c>
      <c r="D225" s="2">
        <v>45150</v>
      </c>
    </row>
    <row r="226" spans="1:4">
      <c r="A226" t="s">
        <v>2039</v>
      </c>
      <c r="B226" t="s">
        <v>1516</v>
      </c>
      <c r="C226">
        <v>3847</v>
      </c>
      <c r="D226" s="2">
        <v>45151</v>
      </c>
    </row>
    <row r="227" spans="1:4">
      <c r="A227" t="s">
        <v>2040</v>
      </c>
      <c r="B227" t="s">
        <v>1517</v>
      </c>
      <c r="C227">
        <v>461</v>
      </c>
      <c r="D227" s="2">
        <v>45152</v>
      </c>
    </row>
    <row r="228" spans="1:4">
      <c r="A228" t="s">
        <v>2041</v>
      </c>
      <c r="B228" t="s">
        <v>1516</v>
      </c>
      <c r="C228">
        <v>7945</v>
      </c>
      <c r="D228" s="2">
        <v>45153</v>
      </c>
    </row>
    <row r="229" spans="1:4">
      <c r="A229" t="s">
        <v>2042</v>
      </c>
      <c r="B229" t="s">
        <v>1518</v>
      </c>
      <c r="C229">
        <v>2401</v>
      </c>
      <c r="D229" s="2">
        <v>45154</v>
      </c>
    </row>
    <row r="230" spans="1:4">
      <c r="A230" t="s">
        <v>2042</v>
      </c>
      <c r="B230" t="s">
        <v>1514</v>
      </c>
      <c r="C230">
        <v>6758</v>
      </c>
      <c r="D230" s="2">
        <v>45155</v>
      </c>
    </row>
    <row r="231" spans="1:4">
      <c r="A231" t="s">
        <v>2042</v>
      </c>
      <c r="B231" t="s">
        <v>1515</v>
      </c>
      <c r="C231">
        <v>2594</v>
      </c>
      <c r="D231" s="2">
        <v>45156</v>
      </c>
    </row>
    <row r="232" spans="1:4">
      <c r="A232" t="s">
        <v>2041</v>
      </c>
      <c r="B232" t="s">
        <v>1518</v>
      </c>
      <c r="C232">
        <v>9210</v>
      </c>
      <c r="D232" s="2">
        <v>45157</v>
      </c>
    </row>
    <row r="233" spans="1:4">
      <c r="A233" t="s">
        <v>2041</v>
      </c>
      <c r="B233" t="s">
        <v>1514</v>
      </c>
      <c r="C233">
        <v>4361</v>
      </c>
      <c r="D233" s="2">
        <v>45158</v>
      </c>
    </row>
    <row r="234" spans="1:4">
      <c r="A234" t="s">
        <v>2039</v>
      </c>
      <c r="B234" t="s">
        <v>1516</v>
      </c>
      <c r="C234">
        <v>8181</v>
      </c>
      <c r="D234" s="2">
        <v>45159</v>
      </c>
    </row>
    <row r="235" spans="1:4">
      <c r="A235" t="s">
        <v>2041</v>
      </c>
      <c r="B235" t="s">
        <v>1514</v>
      </c>
      <c r="C235">
        <v>5243</v>
      </c>
      <c r="D235" s="2">
        <v>45160</v>
      </c>
    </row>
    <row r="236" spans="1:4">
      <c r="A236" t="s">
        <v>2040</v>
      </c>
      <c r="B236" t="s">
        <v>1518</v>
      </c>
      <c r="C236">
        <v>2200</v>
      </c>
      <c r="D236" s="2">
        <v>45161</v>
      </c>
    </row>
    <row r="237" spans="1:4">
      <c r="A237" t="s">
        <v>2041</v>
      </c>
      <c r="B237" t="s">
        <v>1514</v>
      </c>
      <c r="C237">
        <v>4436</v>
      </c>
      <c r="D237" s="2">
        <v>45162</v>
      </c>
    </row>
    <row r="238" spans="1:4">
      <c r="A238" t="s">
        <v>2039</v>
      </c>
      <c r="B238" t="s">
        <v>1516</v>
      </c>
      <c r="C238">
        <v>2452</v>
      </c>
      <c r="D238" s="2">
        <v>45163</v>
      </c>
    </row>
    <row r="239" spans="1:4">
      <c r="A239" t="s">
        <v>2040</v>
      </c>
      <c r="B239" t="s">
        <v>1517</v>
      </c>
      <c r="C239">
        <v>8540</v>
      </c>
      <c r="D239" s="2">
        <v>45164</v>
      </c>
    </row>
    <row r="240" spans="1:4">
      <c r="A240" t="s">
        <v>2041</v>
      </c>
      <c r="B240" t="s">
        <v>1516</v>
      </c>
      <c r="C240">
        <v>4776</v>
      </c>
      <c r="D240" s="2">
        <v>45165</v>
      </c>
    </row>
    <row r="241" spans="1:4">
      <c r="A241" t="s">
        <v>2042</v>
      </c>
      <c r="B241" t="s">
        <v>1516</v>
      </c>
      <c r="C241">
        <v>2121</v>
      </c>
      <c r="D241" s="2">
        <v>45166</v>
      </c>
    </row>
    <row r="242" spans="1:4">
      <c r="A242" t="s">
        <v>2041</v>
      </c>
      <c r="B242" t="s">
        <v>1517</v>
      </c>
      <c r="C242">
        <v>7872</v>
      </c>
      <c r="D242" s="2">
        <v>45167</v>
      </c>
    </row>
    <row r="243" spans="1:4">
      <c r="A243" t="s">
        <v>2039</v>
      </c>
      <c r="B243" t="s">
        <v>1516</v>
      </c>
      <c r="C243">
        <v>1569</v>
      </c>
      <c r="D243" s="2">
        <v>45168</v>
      </c>
    </row>
    <row r="244" spans="1:4">
      <c r="A244" t="s">
        <v>2039</v>
      </c>
      <c r="B244" t="s">
        <v>1516</v>
      </c>
      <c r="C244">
        <v>1160</v>
      </c>
      <c r="D244" s="2">
        <v>45169</v>
      </c>
    </row>
    <row r="245" spans="1:4">
      <c r="A245" t="s">
        <v>2041</v>
      </c>
      <c r="B245" t="s">
        <v>1518</v>
      </c>
      <c r="C245">
        <v>3426</v>
      </c>
      <c r="D245" s="2">
        <v>45170</v>
      </c>
    </row>
    <row r="246" spans="1:4">
      <c r="A246" t="s">
        <v>2040</v>
      </c>
      <c r="B246" t="s">
        <v>1518</v>
      </c>
      <c r="C246">
        <v>5185</v>
      </c>
      <c r="D246" s="2">
        <v>45171</v>
      </c>
    </row>
    <row r="247" spans="1:4">
      <c r="A247" t="s">
        <v>2039</v>
      </c>
      <c r="B247" t="s">
        <v>1515</v>
      </c>
      <c r="C247">
        <v>3609</v>
      </c>
      <c r="D247" s="2">
        <v>45172</v>
      </c>
    </row>
    <row r="248" spans="1:4">
      <c r="A248" t="s">
        <v>2039</v>
      </c>
      <c r="B248" t="s">
        <v>1517</v>
      </c>
      <c r="C248">
        <v>2005</v>
      </c>
      <c r="D248" s="2">
        <v>45173</v>
      </c>
    </row>
    <row r="249" spans="1:4">
      <c r="A249" t="s">
        <v>2042</v>
      </c>
      <c r="B249" t="s">
        <v>1515</v>
      </c>
      <c r="C249">
        <v>424</v>
      </c>
      <c r="D249" s="2">
        <v>45174</v>
      </c>
    </row>
    <row r="250" spans="1:4">
      <c r="A250" t="s">
        <v>2042</v>
      </c>
      <c r="B250" t="s">
        <v>1516</v>
      </c>
      <c r="C250">
        <v>8713</v>
      </c>
      <c r="D250" s="2">
        <v>45175</v>
      </c>
    </row>
    <row r="251" spans="1:4">
      <c r="A251" t="s">
        <v>2041</v>
      </c>
      <c r="B251" t="s">
        <v>1517</v>
      </c>
      <c r="C251">
        <v>9876</v>
      </c>
      <c r="D251" s="2">
        <v>45176</v>
      </c>
    </row>
    <row r="252" spans="1:4">
      <c r="A252" t="s">
        <v>2041</v>
      </c>
      <c r="B252" t="s">
        <v>1514</v>
      </c>
      <c r="C252">
        <v>3999</v>
      </c>
      <c r="D252" s="2">
        <v>45177</v>
      </c>
    </row>
    <row r="253" spans="1:4">
      <c r="A253" t="s">
        <v>2042</v>
      </c>
      <c r="B253" t="s">
        <v>1514</v>
      </c>
      <c r="C253">
        <v>6173</v>
      </c>
      <c r="D253" s="2">
        <v>45178</v>
      </c>
    </row>
    <row r="254" spans="1:4">
      <c r="A254" t="s">
        <v>2042</v>
      </c>
      <c r="B254" t="s">
        <v>1515</v>
      </c>
      <c r="C254">
        <v>3155</v>
      </c>
      <c r="D254" s="2">
        <v>45179</v>
      </c>
    </row>
    <row r="255" spans="1:4">
      <c r="A255" t="s">
        <v>2041</v>
      </c>
      <c r="B255" t="s">
        <v>1514</v>
      </c>
      <c r="C255">
        <v>131</v>
      </c>
      <c r="D255" s="2">
        <v>45180</v>
      </c>
    </row>
    <row r="256" spans="1:4">
      <c r="A256" t="s">
        <v>2042</v>
      </c>
      <c r="B256" t="s">
        <v>1515</v>
      </c>
      <c r="C256">
        <v>2467</v>
      </c>
      <c r="D256" s="2">
        <v>45181</v>
      </c>
    </row>
    <row r="257" spans="1:4">
      <c r="A257" t="s">
        <v>2041</v>
      </c>
      <c r="B257" t="s">
        <v>1517</v>
      </c>
      <c r="C257">
        <v>2772</v>
      </c>
      <c r="D257" s="2">
        <v>45182</v>
      </c>
    </row>
    <row r="258" spans="1:4">
      <c r="A258" t="s">
        <v>2042</v>
      </c>
      <c r="B258" t="s">
        <v>1516</v>
      </c>
      <c r="C258">
        <v>4592</v>
      </c>
      <c r="D258" s="2">
        <v>45183</v>
      </c>
    </row>
    <row r="259" spans="1:4">
      <c r="A259" t="s">
        <v>2042</v>
      </c>
      <c r="B259" t="s">
        <v>1515</v>
      </c>
      <c r="C259">
        <v>6873</v>
      </c>
      <c r="D259" s="2">
        <v>45184</v>
      </c>
    </row>
    <row r="260" spans="1:4">
      <c r="A260" t="s">
        <v>2042</v>
      </c>
      <c r="B260" t="s">
        <v>1517</v>
      </c>
      <c r="C260">
        <v>7869</v>
      </c>
      <c r="D260" s="2">
        <v>45185</v>
      </c>
    </row>
    <row r="261" spans="1:4">
      <c r="A261" t="s">
        <v>2042</v>
      </c>
      <c r="B261" t="s">
        <v>1515</v>
      </c>
      <c r="C261">
        <v>6046</v>
      </c>
      <c r="D261" s="2">
        <v>45186</v>
      </c>
    </row>
    <row r="262" spans="1:4">
      <c r="A262" t="s">
        <v>2039</v>
      </c>
      <c r="B262" t="s">
        <v>1517</v>
      </c>
      <c r="C262">
        <v>7151</v>
      </c>
      <c r="D262" s="2">
        <v>45187</v>
      </c>
    </row>
    <row r="263" spans="1:4">
      <c r="A263" t="s">
        <v>2039</v>
      </c>
      <c r="B263" t="s">
        <v>1517</v>
      </c>
      <c r="C263">
        <v>4381</v>
      </c>
      <c r="D263" s="2">
        <v>45188</v>
      </c>
    </row>
    <row r="264" spans="1:4">
      <c r="A264" t="s">
        <v>2039</v>
      </c>
      <c r="B264" t="s">
        <v>1517</v>
      </c>
      <c r="C264">
        <v>2431</v>
      </c>
      <c r="D264" s="2">
        <v>45189</v>
      </c>
    </row>
    <row r="265" spans="1:4">
      <c r="A265" t="s">
        <v>2041</v>
      </c>
      <c r="B265" t="s">
        <v>1516</v>
      </c>
      <c r="C265">
        <v>582</v>
      </c>
      <c r="D265" s="2">
        <v>45190</v>
      </c>
    </row>
    <row r="266" spans="1:4">
      <c r="A266" t="s">
        <v>2040</v>
      </c>
      <c r="B266" t="s">
        <v>1515</v>
      </c>
      <c r="C266">
        <v>2748</v>
      </c>
      <c r="D266" s="2">
        <v>45191</v>
      </c>
    </row>
    <row r="267" spans="1:4">
      <c r="A267" t="s">
        <v>2040</v>
      </c>
      <c r="B267" t="s">
        <v>1516</v>
      </c>
      <c r="C267">
        <v>4341</v>
      </c>
      <c r="D267" s="2">
        <v>45192</v>
      </c>
    </row>
    <row r="268" spans="1:4">
      <c r="A268" t="s">
        <v>2039</v>
      </c>
      <c r="B268" t="s">
        <v>1518</v>
      </c>
      <c r="C268">
        <v>5575</v>
      </c>
      <c r="D268" s="2">
        <v>45193</v>
      </c>
    </row>
    <row r="269" spans="1:4">
      <c r="A269" t="s">
        <v>2039</v>
      </c>
      <c r="B269" t="s">
        <v>1518</v>
      </c>
      <c r="C269">
        <v>9329</v>
      </c>
      <c r="D269" s="2">
        <v>45194</v>
      </c>
    </row>
    <row r="270" spans="1:4">
      <c r="A270" t="s">
        <v>2039</v>
      </c>
      <c r="B270" t="s">
        <v>1518</v>
      </c>
      <c r="C270">
        <v>4010</v>
      </c>
      <c r="D270" s="2">
        <v>45195</v>
      </c>
    </row>
    <row r="271" spans="1:4">
      <c r="A271" t="s">
        <v>2040</v>
      </c>
      <c r="B271" t="s">
        <v>1515</v>
      </c>
      <c r="C271">
        <v>7185</v>
      </c>
      <c r="D271" s="2">
        <v>45196</v>
      </c>
    </row>
    <row r="272" spans="1:4">
      <c r="A272" t="s">
        <v>2039</v>
      </c>
      <c r="B272" t="s">
        <v>1517</v>
      </c>
      <c r="C272">
        <v>7921</v>
      </c>
      <c r="D272" s="2">
        <v>45197</v>
      </c>
    </row>
    <row r="273" spans="1:4">
      <c r="A273" t="s">
        <v>2040</v>
      </c>
      <c r="B273" t="s">
        <v>1518</v>
      </c>
      <c r="C273">
        <v>2506</v>
      </c>
      <c r="D273" s="2">
        <v>45198</v>
      </c>
    </row>
    <row r="274" spans="1:4">
      <c r="A274" t="s">
        <v>2042</v>
      </c>
      <c r="B274" t="s">
        <v>1518</v>
      </c>
      <c r="C274">
        <v>5636</v>
      </c>
      <c r="D274" s="2">
        <v>45199</v>
      </c>
    </row>
    <row r="275" spans="1:4">
      <c r="A275" t="s">
        <v>2039</v>
      </c>
      <c r="B275" t="s">
        <v>1515</v>
      </c>
      <c r="C275">
        <v>3547</v>
      </c>
      <c r="D275" s="2">
        <v>45200</v>
      </c>
    </row>
    <row r="276" spans="1:4">
      <c r="A276" t="s">
        <v>2041</v>
      </c>
      <c r="B276" t="s">
        <v>1514</v>
      </c>
      <c r="C276">
        <v>4451</v>
      </c>
      <c r="D276" s="2">
        <v>45201</v>
      </c>
    </row>
    <row r="277" spans="1:4">
      <c r="A277" t="s">
        <v>2042</v>
      </c>
      <c r="B277" t="s">
        <v>1515</v>
      </c>
      <c r="C277">
        <v>932</v>
      </c>
      <c r="D277" s="2">
        <v>45202</v>
      </c>
    </row>
    <row r="278" spans="1:4">
      <c r="A278" t="s">
        <v>2041</v>
      </c>
      <c r="B278" t="s">
        <v>1514</v>
      </c>
      <c r="C278">
        <v>9157</v>
      </c>
      <c r="D278" s="2">
        <v>45203</v>
      </c>
    </row>
    <row r="279" spans="1:4">
      <c r="A279" t="s">
        <v>2039</v>
      </c>
      <c r="B279" t="s">
        <v>1518</v>
      </c>
      <c r="C279">
        <v>4960</v>
      </c>
      <c r="D279" s="2">
        <v>45204</v>
      </c>
    </row>
    <row r="280" spans="1:4">
      <c r="A280" t="s">
        <v>2042</v>
      </c>
      <c r="B280" t="s">
        <v>1514</v>
      </c>
      <c r="C280">
        <v>3916</v>
      </c>
      <c r="D280" s="2">
        <v>45205</v>
      </c>
    </row>
    <row r="281" spans="1:4">
      <c r="A281" t="s">
        <v>2039</v>
      </c>
      <c r="B281" t="s">
        <v>1515</v>
      </c>
      <c r="C281">
        <v>6439</v>
      </c>
      <c r="D281" s="2">
        <v>45206</v>
      </c>
    </row>
    <row r="282" spans="1:4">
      <c r="A282" t="s">
        <v>2041</v>
      </c>
      <c r="B282" t="s">
        <v>1514</v>
      </c>
      <c r="C282">
        <v>5685</v>
      </c>
      <c r="D282" s="2">
        <v>45207</v>
      </c>
    </row>
    <row r="283" spans="1:4">
      <c r="A283" t="s">
        <v>2042</v>
      </c>
      <c r="B283" t="s">
        <v>1518</v>
      </c>
      <c r="C283">
        <v>2800</v>
      </c>
      <c r="D283" s="2">
        <v>45208</v>
      </c>
    </row>
    <row r="284" spans="1:4">
      <c r="A284" t="s">
        <v>2040</v>
      </c>
      <c r="B284" t="s">
        <v>1518</v>
      </c>
      <c r="C284">
        <v>9266</v>
      </c>
      <c r="D284" s="2">
        <v>45209</v>
      </c>
    </row>
    <row r="285" spans="1:4">
      <c r="A285" t="s">
        <v>2039</v>
      </c>
      <c r="B285" t="s">
        <v>1517</v>
      </c>
      <c r="C285">
        <v>3198</v>
      </c>
      <c r="D285" s="2">
        <v>45210</v>
      </c>
    </row>
    <row r="286" spans="1:4">
      <c r="A286" t="s">
        <v>2042</v>
      </c>
      <c r="B286" t="s">
        <v>1516</v>
      </c>
      <c r="C286">
        <v>2725</v>
      </c>
      <c r="D286" s="2">
        <v>45211</v>
      </c>
    </row>
    <row r="287" spans="1:4">
      <c r="A287" t="s">
        <v>2042</v>
      </c>
      <c r="B287" t="s">
        <v>1514</v>
      </c>
      <c r="C287">
        <v>873</v>
      </c>
      <c r="D287" s="2">
        <v>45212</v>
      </c>
    </row>
    <row r="288" spans="1:4">
      <c r="A288" t="s">
        <v>2041</v>
      </c>
      <c r="B288" t="s">
        <v>1514</v>
      </c>
      <c r="C288">
        <v>3896</v>
      </c>
      <c r="D288" s="2">
        <v>45213</v>
      </c>
    </row>
    <row r="289" spans="1:4">
      <c r="A289" t="s">
        <v>2040</v>
      </c>
      <c r="B289" t="s">
        <v>1517</v>
      </c>
      <c r="C289">
        <v>4291</v>
      </c>
      <c r="D289" s="2">
        <v>45214</v>
      </c>
    </row>
    <row r="290" spans="1:4">
      <c r="A290" t="s">
        <v>2042</v>
      </c>
      <c r="B290" t="s">
        <v>1516</v>
      </c>
      <c r="C290">
        <v>600</v>
      </c>
      <c r="D290" s="2">
        <v>45215</v>
      </c>
    </row>
    <row r="291" spans="1:4">
      <c r="A291" t="s">
        <v>2039</v>
      </c>
      <c r="B291" t="s">
        <v>1517</v>
      </c>
      <c r="C291">
        <v>9826</v>
      </c>
      <c r="D291" s="2">
        <v>45216</v>
      </c>
    </row>
    <row r="292" spans="1:4">
      <c r="A292" t="s">
        <v>2039</v>
      </c>
      <c r="B292" t="s">
        <v>1517</v>
      </c>
      <c r="C292">
        <v>9485</v>
      </c>
      <c r="D292" s="2">
        <v>45217</v>
      </c>
    </row>
    <row r="293" spans="1:4">
      <c r="A293" t="s">
        <v>2041</v>
      </c>
      <c r="B293" t="s">
        <v>1516</v>
      </c>
      <c r="C293">
        <v>8626</v>
      </c>
      <c r="D293" s="2">
        <v>45218</v>
      </c>
    </row>
    <row r="294" spans="1:4">
      <c r="A294" t="s">
        <v>2041</v>
      </c>
      <c r="B294" t="s">
        <v>1515</v>
      </c>
      <c r="C294">
        <v>6647</v>
      </c>
      <c r="D294" s="2">
        <v>45219</v>
      </c>
    </row>
    <row r="295" spans="1:4">
      <c r="A295" t="s">
        <v>2042</v>
      </c>
      <c r="B295" t="s">
        <v>1514</v>
      </c>
      <c r="C295">
        <v>8898</v>
      </c>
      <c r="D295" s="2">
        <v>45220</v>
      </c>
    </row>
    <row r="296" spans="1:4">
      <c r="A296" t="s">
        <v>2040</v>
      </c>
      <c r="B296" t="s">
        <v>1516</v>
      </c>
      <c r="C296">
        <v>5365</v>
      </c>
      <c r="D296" s="2">
        <v>45221</v>
      </c>
    </row>
    <row r="297" spans="1:4">
      <c r="A297" t="s">
        <v>2042</v>
      </c>
      <c r="B297" t="s">
        <v>1517</v>
      </c>
      <c r="C297">
        <v>9947</v>
      </c>
      <c r="D297" s="2">
        <v>45222</v>
      </c>
    </row>
    <row r="298" spans="1:4">
      <c r="A298" t="s">
        <v>2042</v>
      </c>
      <c r="B298" t="s">
        <v>1517</v>
      </c>
      <c r="C298">
        <v>9498</v>
      </c>
      <c r="D298" s="2">
        <v>45223</v>
      </c>
    </row>
    <row r="299" spans="1:4">
      <c r="A299" t="s">
        <v>2040</v>
      </c>
      <c r="B299" t="s">
        <v>1517</v>
      </c>
      <c r="C299">
        <v>6623</v>
      </c>
      <c r="D299" s="2">
        <v>45224</v>
      </c>
    </row>
    <row r="300" spans="1:4">
      <c r="A300" t="s">
        <v>2041</v>
      </c>
      <c r="B300" t="s">
        <v>1518</v>
      </c>
      <c r="C300">
        <v>1416</v>
      </c>
      <c r="D300" s="2">
        <v>45225</v>
      </c>
    </row>
    <row r="301" spans="1:4">
      <c r="A301" t="s">
        <v>2040</v>
      </c>
      <c r="B301" t="s">
        <v>1515</v>
      </c>
      <c r="C301">
        <v>2320</v>
      </c>
      <c r="D301" s="2">
        <v>45226</v>
      </c>
    </row>
    <row r="302" spans="1:4">
      <c r="A302" t="s">
        <v>2042</v>
      </c>
      <c r="B302" t="s">
        <v>1515</v>
      </c>
      <c r="C302">
        <v>6421</v>
      </c>
      <c r="D302" s="2">
        <v>45227</v>
      </c>
    </row>
    <row r="303" spans="1:4">
      <c r="A303" t="s">
        <v>2041</v>
      </c>
      <c r="B303" t="s">
        <v>1515</v>
      </c>
      <c r="C303">
        <v>9655</v>
      </c>
      <c r="D303" s="2">
        <v>45228</v>
      </c>
    </row>
    <row r="304" spans="1:4">
      <c r="A304" t="s">
        <v>2041</v>
      </c>
      <c r="B304" t="s">
        <v>1515</v>
      </c>
      <c r="C304">
        <v>4300</v>
      </c>
      <c r="D304" s="2">
        <v>45229</v>
      </c>
    </row>
    <row r="305" spans="1:4">
      <c r="A305" t="s">
        <v>2042</v>
      </c>
      <c r="B305" t="s">
        <v>1514</v>
      </c>
      <c r="C305">
        <v>424</v>
      </c>
      <c r="D305" s="2">
        <v>45230</v>
      </c>
    </row>
    <row r="306" spans="1:4">
      <c r="A306" t="s">
        <v>2040</v>
      </c>
      <c r="B306" t="s">
        <v>1518</v>
      </c>
      <c r="C306">
        <v>2872</v>
      </c>
      <c r="D306" s="2">
        <v>45231</v>
      </c>
    </row>
    <row r="307" spans="1:4">
      <c r="A307" t="s">
        <v>2040</v>
      </c>
      <c r="B307" t="s">
        <v>1517</v>
      </c>
      <c r="C307">
        <v>6656</v>
      </c>
      <c r="D307" s="2">
        <v>45232</v>
      </c>
    </row>
    <row r="308" spans="1:4">
      <c r="A308" t="s">
        <v>2040</v>
      </c>
      <c r="B308" t="s">
        <v>1515</v>
      </c>
      <c r="C308">
        <v>954</v>
      </c>
      <c r="D308" s="2">
        <v>45233</v>
      </c>
    </row>
    <row r="309" spans="1:4">
      <c r="A309" t="s">
        <v>2039</v>
      </c>
      <c r="B309" t="s">
        <v>1515</v>
      </c>
      <c r="C309">
        <v>8289</v>
      </c>
      <c r="D309" s="2">
        <v>45234</v>
      </c>
    </row>
    <row r="310" spans="1:4">
      <c r="A310" t="s">
        <v>2040</v>
      </c>
      <c r="B310" t="s">
        <v>1517</v>
      </c>
      <c r="C310">
        <v>8617</v>
      </c>
      <c r="D310" s="2">
        <v>45235</v>
      </c>
    </row>
    <row r="311" spans="1:4">
      <c r="A311" t="s">
        <v>2039</v>
      </c>
      <c r="B311" t="s">
        <v>1514</v>
      </c>
      <c r="C311">
        <v>1484</v>
      </c>
      <c r="D311" s="2">
        <v>45236</v>
      </c>
    </row>
    <row r="312" spans="1:4">
      <c r="A312" t="s">
        <v>2042</v>
      </c>
      <c r="B312" t="s">
        <v>1514</v>
      </c>
      <c r="C312">
        <v>8433</v>
      </c>
      <c r="D312" s="2">
        <v>45237</v>
      </c>
    </row>
    <row r="313" spans="1:4">
      <c r="A313" t="s">
        <v>2041</v>
      </c>
      <c r="B313" t="s">
        <v>1518</v>
      </c>
      <c r="C313">
        <v>8721</v>
      </c>
      <c r="D313" s="2">
        <v>45238</v>
      </c>
    </row>
    <row r="314" spans="1:4">
      <c r="A314" t="s">
        <v>2042</v>
      </c>
      <c r="B314" t="s">
        <v>1514</v>
      </c>
      <c r="C314">
        <v>4741</v>
      </c>
      <c r="D314" s="2">
        <v>45239</v>
      </c>
    </row>
    <row r="315" spans="1:4">
      <c r="A315" t="s">
        <v>2042</v>
      </c>
      <c r="B315" t="s">
        <v>1518</v>
      </c>
      <c r="C315">
        <v>8573</v>
      </c>
      <c r="D315" s="2">
        <v>45240</v>
      </c>
    </row>
    <row r="316" spans="1:4">
      <c r="A316" t="s">
        <v>2040</v>
      </c>
      <c r="B316" t="s">
        <v>1518</v>
      </c>
      <c r="C316">
        <v>7189</v>
      </c>
      <c r="D316" s="2">
        <v>45241</v>
      </c>
    </row>
    <row r="317" spans="1:4">
      <c r="A317" t="s">
        <v>2040</v>
      </c>
      <c r="B317" t="s">
        <v>1516</v>
      </c>
      <c r="C317">
        <v>3231</v>
      </c>
      <c r="D317" s="2">
        <v>45242</v>
      </c>
    </row>
    <row r="318" spans="1:4">
      <c r="A318" t="s">
        <v>2041</v>
      </c>
      <c r="B318" t="s">
        <v>1514</v>
      </c>
      <c r="C318">
        <v>5520</v>
      </c>
      <c r="D318" s="2">
        <v>45243</v>
      </c>
    </row>
    <row r="319" spans="1:4">
      <c r="A319" t="s">
        <v>2042</v>
      </c>
      <c r="B319" t="s">
        <v>1515</v>
      </c>
      <c r="C319">
        <v>3389</v>
      </c>
      <c r="D319" s="2">
        <v>45244</v>
      </c>
    </row>
    <row r="320" spans="1:4">
      <c r="A320" t="s">
        <v>2039</v>
      </c>
      <c r="B320" t="s">
        <v>1518</v>
      </c>
      <c r="C320">
        <v>5420</v>
      </c>
      <c r="D320" s="2">
        <v>45245</v>
      </c>
    </row>
    <row r="321" spans="1:4">
      <c r="A321" t="s">
        <v>2041</v>
      </c>
      <c r="B321" t="s">
        <v>1518</v>
      </c>
      <c r="C321">
        <v>6327</v>
      </c>
      <c r="D321" s="2">
        <v>45246</v>
      </c>
    </row>
    <row r="322" spans="1:4">
      <c r="A322" t="s">
        <v>2041</v>
      </c>
      <c r="B322" t="s">
        <v>1516</v>
      </c>
      <c r="C322">
        <v>739</v>
      </c>
      <c r="D322" s="2">
        <v>45247</v>
      </c>
    </row>
    <row r="323" spans="1:4">
      <c r="A323" t="s">
        <v>2041</v>
      </c>
      <c r="B323" t="s">
        <v>1515</v>
      </c>
      <c r="C323">
        <v>9177</v>
      </c>
      <c r="D323" s="2">
        <v>45248</v>
      </c>
    </row>
    <row r="324" spans="1:4">
      <c r="A324" t="s">
        <v>2039</v>
      </c>
      <c r="B324" t="s">
        <v>1514</v>
      </c>
      <c r="C324">
        <v>871</v>
      </c>
      <c r="D324" s="2">
        <v>45249</v>
      </c>
    </row>
    <row r="325" spans="1:4">
      <c r="A325" t="s">
        <v>2042</v>
      </c>
      <c r="B325" t="s">
        <v>1515</v>
      </c>
      <c r="C325">
        <v>6965</v>
      </c>
      <c r="D325" s="2">
        <v>45250</v>
      </c>
    </row>
    <row r="326" spans="1:4">
      <c r="A326" t="s">
        <v>2041</v>
      </c>
      <c r="B326" t="s">
        <v>1518</v>
      </c>
      <c r="C326">
        <v>7138</v>
      </c>
      <c r="D326" s="2">
        <v>45251</v>
      </c>
    </row>
    <row r="327" spans="1:4">
      <c r="A327" t="s">
        <v>2042</v>
      </c>
      <c r="B327" t="s">
        <v>1515</v>
      </c>
      <c r="C327">
        <v>1674</v>
      </c>
      <c r="D327" s="2">
        <v>45252</v>
      </c>
    </row>
    <row r="328" spans="1:4">
      <c r="A328" t="s">
        <v>2040</v>
      </c>
      <c r="B328" t="s">
        <v>1516</v>
      </c>
      <c r="C328">
        <v>1298</v>
      </c>
      <c r="D328" s="2">
        <v>45253</v>
      </c>
    </row>
    <row r="329" spans="1:4">
      <c r="A329" t="s">
        <v>2041</v>
      </c>
      <c r="B329" t="s">
        <v>1516</v>
      </c>
      <c r="C329">
        <v>9893</v>
      </c>
      <c r="D329" s="2">
        <v>45254</v>
      </c>
    </row>
    <row r="330" spans="1:4">
      <c r="A330" t="s">
        <v>2039</v>
      </c>
      <c r="B330" t="s">
        <v>1515</v>
      </c>
      <c r="C330">
        <v>2096</v>
      </c>
      <c r="D330" s="2">
        <v>45255</v>
      </c>
    </row>
    <row r="331" spans="1:4">
      <c r="A331" t="s">
        <v>2042</v>
      </c>
      <c r="B331" t="s">
        <v>1518</v>
      </c>
      <c r="C331">
        <v>6529</v>
      </c>
      <c r="D331" s="2">
        <v>45256</v>
      </c>
    </row>
    <row r="332" spans="1:4">
      <c r="A332" t="s">
        <v>2041</v>
      </c>
      <c r="B332" t="s">
        <v>1516</v>
      </c>
      <c r="C332">
        <v>5808</v>
      </c>
      <c r="D332" s="2">
        <v>45257</v>
      </c>
    </row>
    <row r="333" spans="1:4">
      <c r="A333" t="s">
        <v>2042</v>
      </c>
      <c r="B333" t="s">
        <v>1516</v>
      </c>
      <c r="C333">
        <v>2990</v>
      </c>
      <c r="D333" s="2">
        <v>45258</v>
      </c>
    </row>
    <row r="334" spans="1:4">
      <c r="A334" t="s">
        <v>2041</v>
      </c>
      <c r="B334" t="s">
        <v>1517</v>
      </c>
      <c r="C334">
        <v>985</v>
      </c>
      <c r="D334" s="2">
        <v>45259</v>
      </c>
    </row>
    <row r="335" spans="1:4">
      <c r="A335" t="s">
        <v>2041</v>
      </c>
      <c r="B335" t="s">
        <v>1515</v>
      </c>
      <c r="C335">
        <v>7309</v>
      </c>
      <c r="D335" s="2">
        <v>45260</v>
      </c>
    </row>
    <row r="336" spans="1:4">
      <c r="A336" t="s">
        <v>2040</v>
      </c>
      <c r="B336" t="s">
        <v>1517</v>
      </c>
      <c r="C336">
        <v>6721</v>
      </c>
      <c r="D336" s="2">
        <v>45261</v>
      </c>
    </row>
    <row r="337" spans="1:4">
      <c r="A337" t="s">
        <v>2042</v>
      </c>
      <c r="B337" t="s">
        <v>1515</v>
      </c>
      <c r="C337">
        <v>6977</v>
      </c>
      <c r="D337" s="2">
        <v>45262</v>
      </c>
    </row>
    <row r="338" spans="1:4">
      <c r="A338" t="s">
        <v>2042</v>
      </c>
      <c r="B338" t="s">
        <v>1518</v>
      </c>
      <c r="C338">
        <v>7902</v>
      </c>
      <c r="D338" s="2">
        <v>45263</v>
      </c>
    </row>
    <row r="339" spans="1:4">
      <c r="A339" t="s">
        <v>2041</v>
      </c>
      <c r="B339" t="s">
        <v>1515</v>
      </c>
      <c r="C339">
        <v>1761</v>
      </c>
      <c r="D339" s="2">
        <v>45264</v>
      </c>
    </row>
    <row r="340" spans="1:4">
      <c r="A340" t="s">
        <v>2040</v>
      </c>
      <c r="B340" t="s">
        <v>1515</v>
      </c>
      <c r="C340">
        <v>4037</v>
      </c>
      <c r="D340" s="2">
        <v>45265</v>
      </c>
    </row>
    <row r="341" spans="1:4">
      <c r="A341" t="s">
        <v>2039</v>
      </c>
      <c r="B341" t="s">
        <v>1517</v>
      </c>
      <c r="C341">
        <v>4682</v>
      </c>
      <c r="D341" s="2">
        <v>45266</v>
      </c>
    </row>
    <row r="342" spans="1:4">
      <c r="A342" t="s">
        <v>2042</v>
      </c>
      <c r="B342" t="s">
        <v>1514</v>
      </c>
      <c r="C342">
        <v>6188</v>
      </c>
      <c r="D342" s="2">
        <v>45267</v>
      </c>
    </row>
    <row r="343" spans="1:4">
      <c r="A343" t="s">
        <v>2041</v>
      </c>
      <c r="B343" t="s">
        <v>1515</v>
      </c>
      <c r="C343">
        <v>2203</v>
      </c>
      <c r="D343" s="2">
        <v>45268</v>
      </c>
    </row>
    <row r="344" spans="1:4">
      <c r="A344" t="s">
        <v>2041</v>
      </c>
      <c r="B344" t="s">
        <v>1518</v>
      </c>
      <c r="C344">
        <v>3377</v>
      </c>
      <c r="D344" s="2">
        <v>45269</v>
      </c>
    </row>
    <row r="345" spans="1:4">
      <c r="A345" t="s">
        <v>2040</v>
      </c>
      <c r="B345" t="s">
        <v>1518</v>
      </c>
      <c r="C345">
        <v>5005</v>
      </c>
      <c r="D345" s="2">
        <v>45270</v>
      </c>
    </row>
    <row r="346" spans="1:4">
      <c r="A346" t="s">
        <v>2041</v>
      </c>
      <c r="B346" t="s">
        <v>1515</v>
      </c>
      <c r="C346">
        <v>6632</v>
      </c>
      <c r="D346" s="2">
        <v>45271</v>
      </c>
    </row>
    <row r="347" spans="1:4">
      <c r="A347" t="s">
        <v>2041</v>
      </c>
      <c r="B347" t="s">
        <v>1515</v>
      </c>
      <c r="C347">
        <v>6783</v>
      </c>
      <c r="D347" s="2">
        <v>45272</v>
      </c>
    </row>
    <row r="348" spans="1:4">
      <c r="A348" t="s">
        <v>2039</v>
      </c>
      <c r="B348" t="s">
        <v>1515</v>
      </c>
      <c r="C348">
        <v>4939</v>
      </c>
      <c r="D348" s="2">
        <v>45273</v>
      </c>
    </row>
    <row r="349" spans="1:4">
      <c r="A349" t="s">
        <v>2042</v>
      </c>
      <c r="B349" t="s">
        <v>1515</v>
      </c>
      <c r="C349">
        <v>6724</v>
      </c>
      <c r="D349" s="2">
        <v>45274</v>
      </c>
    </row>
    <row r="350" spans="1:4">
      <c r="A350" t="s">
        <v>2040</v>
      </c>
      <c r="B350" t="s">
        <v>1516</v>
      </c>
      <c r="C350">
        <v>7319</v>
      </c>
      <c r="D350" s="2">
        <v>45275</v>
      </c>
    </row>
    <row r="351" spans="1:4">
      <c r="A351" t="s">
        <v>2042</v>
      </c>
      <c r="B351" t="s">
        <v>1518</v>
      </c>
      <c r="C351">
        <v>1489</v>
      </c>
      <c r="D351" s="2">
        <v>45276</v>
      </c>
    </row>
    <row r="352" spans="1:4">
      <c r="A352" t="s">
        <v>2040</v>
      </c>
      <c r="B352" t="s">
        <v>1515</v>
      </c>
      <c r="C352">
        <v>7101</v>
      </c>
      <c r="D352" s="2">
        <v>45277</v>
      </c>
    </row>
    <row r="353" spans="1:4">
      <c r="A353" t="s">
        <v>2041</v>
      </c>
      <c r="B353" t="s">
        <v>1514</v>
      </c>
      <c r="C353">
        <v>2666</v>
      </c>
      <c r="D353" s="2">
        <v>45278</v>
      </c>
    </row>
    <row r="354" spans="1:4">
      <c r="A354" t="s">
        <v>2039</v>
      </c>
      <c r="B354" t="s">
        <v>1516</v>
      </c>
      <c r="C354">
        <v>8493</v>
      </c>
      <c r="D354" s="2">
        <v>45279</v>
      </c>
    </row>
    <row r="355" spans="1:4">
      <c r="A355" t="s">
        <v>2042</v>
      </c>
      <c r="B355" t="s">
        <v>1515</v>
      </c>
      <c r="C355">
        <v>6235</v>
      </c>
      <c r="D355" s="2">
        <v>45280</v>
      </c>
    </row>
    <row r="356" spans="1:4">
      <c r="A356" t="s">
        <v>2039</v>
      </c>
      <c r="B356" t="s">
        <v>1518</v>
      </c>
      <c r="C356">
        <v>5274</v>
      </c>
      <c r="D356" s="2">
        <v>45281</v>
      </c>
    </row>
    <row r="357" spans="1:4">
      <c r="A357" t="s">
        <v>2039</v>
      </c>
      <c r="B357" t="s">
        <v>1516</v>
      </c>
      <c r="C357">
        <v>4462</v>
      </c>
      <c r="D357" s="2">
        <v>45282</v>
      </c>
    </row>
    <row r="358" spans="1:4">
      <c r="A358" t="s">
        <v>2041</v>
      </c>
      <c r="B358" t="s">
        <v>1518</v>
      </c>
      <c r="C358">
        <v>7504</v>
      </c>
      <c r="D358" s="2">
        <v>45283</v>
      </c>
    </row>
    <row r="359" spans="1:4">
      <c r="A359" t="s">
        <v>2039</v>
      </c>
      <c r="B359" t="s">
        <v>1516</v>
      </c>
      <c r="C359">
        <v>6325</v>
      </c>
      <c r="D359" s="2">
        <v>45284</v>
      </c>
    </row>
    <row r="360" spans="1:4">
      <c r="A360" t="s">
        <v>2041</v>
      </c>
      <c r="B360" t="s">
        <v>1516</v>
      </c>
      <c r="C360">
        <v>6496</v>
      </c>
      <c r="D360" s="2">
        <v>45285</v>
      </c>
    </row>
    <row r="361" spans="1:4">
      <c r="A361" t="s">
        <v>2040</v>
      </c>
      <c r="B361" t="s">
        <v>1515</v>
      </c>
      <c r="C361">
        <v>9157</v>
      </c>
      <c r="D361" s="2">
        <v>45286</v>
      </c>
    </row>
    <row r="362" spans="1:4">
      <c r="A362" t="s">
        <v>2042</v>
      </c>
      <c r="B362" t="s">
        <v>1514</v>
      </c>
      <c r="C362">
        <v>4262</v>
      </c>
      <c r="D362" s="2">
        <v>45287</v>
      </c>
    </row>
    <row r="363" spans="1:4">
      <c r="A363" t="s">
        <v>2039</v>
      </c>
      <c r="B363" t="s">
        <v>1515</v>
      </c>
      <c r="C363">
        <v>5574</v>
      </c>
      <c r="D363" s="2">
        <v>45288</v>
      </c>
    </row>
    <row r="364" spans="1:4">
      <c r="A364" t="s">
        <v>2041</v>
      </c>
      <c r="B364" t="s">
        <v>1517</v>
      </c>
      <c r="C364">
        <v>2151</v>
      </c>
      <c r="D364" s="2">
        <v>45289</v>
      </c>
    </row>
    <row r="365" spans="1:4">
      <c r="A365" t="s">
        <v>2042</v>
      </c>
      <c r="B365" t="s">
        <v>1518</v>
      </c>
      <c r="C365">
        <v>4617</v>
      </c>
      <c r="D365" s="2">
        <v>45290</v>
      </c>
    </row>
    <row r="366" spans="1:4">
      <c r="A366" t="s">
        <v>2041</v>
      </c>
      <c r="B366" t="s">
        <v>1517</v>
      </c>
      <c r="C366">
        <v>9662</v>
      </c>
      <c r="D366" s="2">
        <v>45291</v>
      </c>
    </row>
    <row r="367" spans="1:4">
      <c r="A367" t="s">
        <v>2042</v>
      </c>
      <c r="B367" t="s">
        <v>1514</v>
      </c>
      <c r="C367">
        <v>8482</v>
      </c>
      <c r="D367" s="2">
        <v>45292</v>
      </c>
    </row>
    <row r="368" spans="1:4">
      <c r="A368" t="s">
        <v>2039</v>
      </c>
      <c r="B368" t="s">
        <v>1516</v>
      </c>
      <c r="C368">
        <v>398</v>
      </c>
      <c r="D368" s="2">
        <v>45293</v>
      </c>
    </row>
    <row r="369" spans="1:4">
      <c r="A369" t="s">
        <v>2039</v>
      </c>
      <c r="B369" t="s">
        <v>1514</v>
      </c>
      <c r="C369">
        <v>8097</v>
      </c>
      <c r="D369" s="2">
        <v>45294</v>
      </c>
    </row>
    <row r="370" spans="1:4">
      <c r="A370" t="s">
        <v>2040</v>
      </c>
      <c r="B370" t="s">
        <v>1518</v>
      </c>
      <c r="C370">
        <v>731</v>
      </c>
      <c r="D370" s="2">
        <v>45295</v>
      </c>
    </row>
    <row r="371" spans="1:4">
      <c r="A371" t="s">
        <v>2040</v>
      </c>
      <c r="B371" t="s">
        <v>1514</v>
      </c>
      <c r="C371">
        <v>7126</v>
      </c>
      <c r="D371" s="2">
        <v>45296</v>
      </c>
    </row>
    <row r="372" spans="1:4">
      <c r="A372" t="s">
        <v>2042</v>
      </c>
      <c r="B372" t="s">
        <v>1517</v>
      </c>
      <c r="C372">
        <v>2271</v>
      </c>
      <c r="D372" s="2">
        <v>45297</v>
      </c>
    </row>
    <row r="373" spans="1:4">
      <c r="A373" t="s">
        <v>2040</v>
      </c>
      <c r="B373" t="s">
        <v>1515</v>
      </c>
      <c r="C373">
        <v>5801</v>
      </c>
      <c r="D373" s="2">
        <v>45298</v>
      </c>
    </row>
    <row r="374" spans="1:4">
      <c r="A374" t="s">
        <v>2039</v>
      </c>
      <c r="B374" t="s">
        <v>1515</v>
      </c>
      <c r="C374">
        <v>368</v>
      </c>
      <c r="D374" s="2">
        <v>45299</v>
      </c>
    </row>
    <row r="375" spans="1:4">
      <c r="A375" t="s">
        <v>2040</v>
      </c>
      <c r="B375" t="s">
        <v>1514</v>
      </c>
      <c r="C375">
        <v>2679</v>
      </c>
      <c r="D375" s="2">
        <v>45300</v>
      </c>
    </row>
    <row r="376" spans="1:4">
      <c r="A376" t="s">
        <v>2039</v>
      </c>
      <c r="B376" t="s">
        <v>1516</v>
      </c>
      <c r="C376">
        <v>4684</v>
      </c>
      <c r="D376" s="2">
        <v>45301</v>
      </c>
    </row>
    <row r="377" spans="1:4">
      <c r="A377" t="s">
        <v>2040</v>
      </c>
      <c r="B377" t="s">
        <v>1514</v>
      </c>
      <c r="C377">
        <v>7054</v>
      </c>
      <c r="D377" s="2">
        <v>45302</v>
      </c>
    </row>
    <row r="378" spans="1:4">
      <c r="A378" t="s">
        <v>2042</v>
      </c>
      <c r="B378" t="s">
        <v>1517</v>
      </c>
      <c r="C378">
        <v>8530</v>
      </c>
      <c r="D378" s="2">
        <v>45303</v>
      </c>
    </row>
    <row r="379" spans="1:4">
      <c r="A379" t="s">
        <v>2039</v>
      </c>
      <c r="B379" t="s">
        <v>1515</v>
      </c>
      <c r="C379">
        <v>7071</v>
      </c>
      <c r="D379" s="2">
        <v>45304</v>
      </c>
    </row>
    <row r="380" spans="1:4">
      <c r="A380" t="s">
        <v>2039</v>
      </c>
      <c r="B380" t="s">
        <v>1516</v>
      </c>
      <c r="C380">
        <v>478</v>
      </c>
      <c r="D380" s="2">
        <v>45305</v>
      </c>
    </row>
    <row r="381" spans="1:4">
      <c r="A381" t="s">
        <v>2041</v>
      </c>
      <c r="B381" t="s">
        <v>1514</v>
      </c>
      <c r="C381">
        <v>4421</v>
      </c>
      <c r="D381" s="2">
        <v>45306</v>
      </c>
    </row>
    <row r="382" spans="1:4">
      <c r="A382" t="s">
        <v>2041</v>
      </c>
      <c r="B382" t="s">
        <v>1514</v>
      </c>
      <c r="C382">
        <v>2177</v>
      </c>
      <c r="D382" s="2">
        <v>45307</v>
      </c>
    </row>
    <row r="383" spans="1:4">
      <c r="A383" t="s">
        <v>2041</v>
      </c>
      <c r="B383" t="s">
        <v>1517</v>
      </c>
      <c r="C383">
        <v>571</v>
      </c>
      <c r="D383" s="2">
        <v>45308</v>
      </c>
    </row>
    <row r="384" spans="1:4">
      <c r="A384" t="s">
        <v>2039</v>
      </c>
      <c r="B384" t="s">
        <v>1515</v>
      </c>
      <c r="C384">
        <v>7072</v>
      </c>
      <c r="D384" s="2">
        <v>45309</v>
      </c>
    </row>
    <row r="385" spans="1:4">
      <c r="A385" t="s">
        <v>2039</v>
      </c>
      <c r="B385" t="s">
        <v>1516</v>
      </c>
      <c r="C385">
        <v>6525</v>
      </c>
      <c r="D385" s="2">
        <v>45310</v>
      </c>
    </row>
    <row r="386" spans="1:4">
      <c r="A386" t="s">
        <v>2039</v>
      </c>
      <c r="B386" t="s">
        <v>1518</v>
      </c>
      <c r="C386">
        <v>8060</v>
      </c>
      <c r="D386" s="2">
        <v>45311</v>
      </c>
    </row>
    <row r="387" spans="1:4">
      <c r="A387" t="s">
        <v>2040</v>
      </c>
      <c r="B387" t="s">
        <v>1514</v>
      </c>
      <c r="C387">
        <v>1614</v>
      </c>
      <c r="D387" s="2">
        <v>45312</v>
      </c>
    </row>
    <row r="388" spans="1:4">
      <c r="A388" t="s">
        <v>2039</v>
      </c>
      <c r="B388" t="s">
        <v>1516</v>
      </c>
      <c r="C388">
        <v>9485</v>
      </c>
      <c r="D388" s="2">
        <v>45313</v>
      </c>
    </row>
    <row r="389" spans="1:4">
      <c r="A389" t="s">
        <v>2041</v>
      </c>
      <c r="B389" t="s">
        <v>1514</v>
      </c>
      <c r="C389">
        <v>8605</v>
      </c>
      <c r="D389" s="2">
        <v>45314</v>
      </c>
    </row>
    <row r="390" spans="1:4">
      <c r="A390" t="s">
        <v>2039</v>
      </c>
      <c r="B390" t="s">
        <v>1517</v>
      </c>
      <c r="C390">
        <v>1594</v>
      </c>
      <c r="D390" s="2">
        <v>45315</v>
      </c>
    </row>
    <row r="391" spans="1:4">
      <c r="A391" t="s">
        <v>2040</v>
      </c>
      <c r="B391" t="s">
        <v>1514</v>
      </c>
      <c r="C391">
        <v>5361</v>
      </c>
      <c r="D391" s="2">
        <v>45316</v>
      </c>
    </row>
    <row r="392" spans="1:4">
      <c r="A392" t="s">
        <v>2041</v>
      </c>
      <c r="B392" t="s">
        <v>1516</v>
      </c>
      <c r="C392">
        <v>9588</v>
      </c>
      <c r="D392" s="2">
        <v>45317</v>
      </c>
    </row>
    <row r="393" spans="1:4">
      <c r="A393" t="s">
        <v>2041</v>
      </c>
      <c r="B393" t="s">
        <v>1516</v>
      </c>
      <c r="C393">
        <v>5174</v>
      </c>
      <c r="D393" s="2">
        <v>45318</v>
      </c>
    </row>
    <row r="394" spans="1:4">
      <c r="A394" t="s">
        <v>2042</v>
      </c>
      <c r="B394" t="s">
        <v>1518</v>
      </c>
      <c r="C394">
        <v>8616</v>
      </c>
      <c r="D394" s="2">
        <v>45319</v>
      </c>
    </row>
    <row r="395" spans="1:4">
      <c r="A395" t="s">
        <v>2041</v>
      </c>
      <c r="B395" t="s">
        <v>1515</v>
      </c>
      <c r="C395">
        <v>5793</v>
      </c>
      <c r="D395" s="2">
        <v>45320</v>
      </c>
    </row>
    <row r="396" spans="1:4">
      <c r="A396" t="s">
        <v>2041</v>
      </c>
      <c r="B396" t="s">
        <v>1515</v>
      </c>
      <c r="C396">
        <v>1994</v>
      </c>
      <c r="D396" s="2">
        <v>45321</v>
      </c>
    </row>
    <row r="397" spans="1:4">
      <c r="A397" t="s">
        <v>2040</v>
      </c>
      <c r="B397" t="s">
        <v>1517</v>
      </c>
      <c r="C397">
        <v>9789</v>
      </c>
      <c r="D397" s="2">
        <v>45322</v>
      </c>
    </row>
    <row r="398" spans="1:4">
      <c r="A398" t="s">
        <v>2041</v>
      </c>
      <c r="B398" t="s">
        <v>1517</v>
      </c>
      <c r="C398">
        <v>9052</v>
      </c>
      <c r="D398" s="2">
        <v>45323</v>
      </c>
    </row>
    <row r="399" spans="1:4">
      <c r="A399" t="s">
        <v>2041</v>
      </c>
      <c r="B399" t="s">
        <v>1515</v>
      </c>
      <c r="C399">
        <v>3709</v>
      </c>
      <c r="D399" s="2">
        <v>45324</v>
      </c>
    </row>
    <row r="400" spans="1:4">
      <c r="A400" t="s">
        <v>2042</v>
      </c>
      <c r="B400" t="s">
        <v>1516</v>
      </c>
      <c r="C400">
        <v>6272</v>
      </c>
      <c r="D400" s="2">
        <v>45325</v>
      </c>
    </row>
    <row r="401" spans="1:4">
      <c r="A401" t="s">
        <v>2040</v>
      </c>
      <c r="B401" t="s">
        <v>1514</v>
      </c>
      <c r="C401">
        <v>1177</v>
      </c>
      <c r="D401" s="2">
        <v>45326</v>
      </c>
    </row>
    <row r="402" spans="1:4">
      <c r="A402" t="s">
        <v>2042</v>
      </c>
      <c r="B402" t="s">
        <v>1514</v>
      </c>
      <c r="C402">
        <v>994</v>
      </c>
      <c r="D402" s="2">
        <v>45327</v>
      </c>
    </row>
    <row r="403" spans="1:4">
      <c r="A403" t="s">
        <v>2041</v>
      </c>
      <c r="B403" t="s">
        <v>1514</v>
      </c>
      <c r="C403">
        <v>1221</v>
      </c>
      <c r="D403" s="2">
        <v>45328</v>
      </c>
    </row>
    <row r="404" spans="1:4">
      <c r="A404" t="s">
        <v>2040</v>
      </c>
      <c r="B404" t="s">
        <v>1515</v>
      </c>
      <c r="C404">
        <v>5396</v>
      </c>
      <c r="D404" s="2">
        <v>45329</v>
      </c>
    </row>
    <row r="405" spans="1:4">
      <c r="A405" t="s">
        <v>2042</v>
      </c>
      <c r="B405" t="s">
        <v>1515</v>
      </c>
      <c r="C405">
        <v>9833</v>
      </c>
      <c r="D405" s="2">
        <v>45330</v>
      </c>
    </row>
    <row r="406" spans="1:4">
      <c r="A406" t="s">
        <v>2039</v>
      </c>
      <c r="B406" t="s">
        <v>1515</v>
      </c>
      <c r="C406">
        <v>6880</v>
      </c>
      <c r="D406" s="2">
        <v>45331</v>
      </c>
    </row>
    <row r="407" spans="1:4">
      <c r="A407" t="s">
        <v>2041</v>
      </c>
      <c r="B407" t="s">
        <v>1515</v>
      </c>
      <c r="C407">
        <v>818</v>
      </c>
      <c r="D407" s="2">
        <v>45332</v>
      </c>
    </row>
    <row r="408" spans="1:4">
      <c r="A408" t="s">
        <v>2040</v>
      </c>
      <c r="B408" t="s">
        <v>1514</v>
      </c>
      <c r="C408">
        <v>6729</v>
      </c>
      <c r="D408" s="2">
        <v>45333</v>
      </c>
    </row>
    <row r="409" spans="1:4">
      <c r="A409" t="s">
        <v>2039</v>
      </c>
      <c r="B409" t="s">
        <v>1517</v>
      </c>
      <c r="C409">
        <v>222</v>
      </c>
      <c r="D409" s="2">
        <v>45334</v>
      </c>
    </row>
    <row r="410" spans="1:4">
      <c r="A410" t="s">
        <v>2040</v>
      </c>
      <c r="B410" t="s">
        <v>1518</v>
      </c>
      <c r="C410">
        <v>5022</v>
      </c>
      <c r="D410" s="2">
        <v>45335</v>
      </c>
    </row>
    <row r="411" spans="1:4">
      <c r="A411" t="s">
        <v>2040</v>
      </c>
      <c r="B411" t="s">
        <v>1514</v>
      </c>
      <c r="C411">
        <v>3011</v>
      </c>
      <c r="D411" s="2">
        <v>45336</v>
      </c>
    </row>
    <row r="412" spans="1:4">
      <c r="A412" t="s">
        <v>2040</v>
      </c>
      <c r="B412" t="s">
        <v>1515</v>
      </c>
      <c r="C412">
        <v>6873</v>
      </c>
      <c r="D412" s="2">
        <v>45337</v>
      </c>
    </row>
    <row r="413" spans="1:4">
      <c r="A413" t="s">
        <v>2042</v>
      </c>
      <c r="B413" t="s">
        <v>1516</v>
      </c>
      <c r="C413">
        <v>2177</v>
      </c>
      <c r="D413" s="2">
        <v>45338</v>
      </c>
    </row>
    <row r="414" spans="1:4">
      <c r="A414" t="s">
        <v>2042</v>
      </c>
      <c r="B414" t="s">
        <v>1517</v>
      </c>
      <c r="C414">
        <v>9798</v>
      </c>
      <c r="D414" s="2">
        <v>45339</v>
      </c>
    </row>
    <row r="415" spans="1:4">
      <c r="A415" t="s">
        <v>2040</v>
      </c>
      <c r="B415" t="s">
        <v>1518</v>
      </c>
      <c r="C415">
        <v>9838</v>
      </c>
      <c r="D415" s="2">
        <v>45340</v>
      </c>
    </row>
    <row r="416" spans="1:4">
      <c r="A416" t="s">
        <v>2040</v>
      </c>
      <c r="B416" t="s">
        <v>1517</v>
      </c>
      <c r="C416">
        <v>358</v>
      </c>
      <c r="D416" s="2">
        <v>45341</v>
      </c>
    </row>
    <row r="417" spans="1:4">
      <c r="A417" t="s">
        <v>2039</v>
      </c>
      <c r="B417" t="s">
        <v>1517</v>
      </c>
      <c r="C417">
        <v>1073</v>
      </c>
      <c r="D417" s="2">
        <v>45342</v>
      </c>
    </row>
    <row r="418" spans="1:4">
      <c r="A418" t="s">
        <v>2040</v>
      </c>
      <c r="B418" t="s">
        <v>1517</v>
      </c>
      <c r="C418">
        <v>9264</v>
      </c>
      <c r="D418" s="2">
        <v>45343</v>
      </c>
    </row>
    <row r="419" spans="1:4">
      <c r="A419" t="s">
        <v>2042</v>
      </c>
      <c r="B419" t="s">
        <v>1516</v>
      </c>
      <c r="C419">
        <v>4107</v>
      </c>
      <c r="D419" s="2">
        <v>45344</v>
      </c>
    </row>
    <row r="420" spans="1:4">
      <c r="A420" t="s">
        <v>2042</v>
      </c>
      <c r="B420" t="s">
        <v>1516</v>
      </c>
      <c r="C420">
        <v>7864</v>
      </c>
      <c r="D420" s="2">
        <v>45345</v>
      </c>
    </row>
    <row r="421" spans="1:4">
      <c r="A421" t="s">
        <v>2040</v>
      </c>
      <c r="B421" t="s">
        <v>1517</v>
      </c>
      <c r="C421">
        <v>6618</v>
      </c>
      <c r="D421" s="2">
        <v>45346</v>
      </c>
    </row>
    <row r="422" spans="1:4">
      <c r="A422" t="s">
        <v>2041</v>
      </c>
      <c r="B422" t="s">
        <v>1517</v>
      </c>
      <c r="C422">
        <v>9746</v>
      </c>
      <c r="D422" s="2">
        <v>45347</v>
      </c>
    </row>
    <row r="423" spans="1:4">
      <c r="A423" t="s">
        <v>2039</v>
      </c>
      <c r="B423" t="s">
        <v>1517</v>
      </c>
      <c r="C423">
        <v>3333</v>
      </c>
      <c r="D423" s="2">
        <v>45348</v>
      </c>
    </row>
    <row r="424" spans="1:4">
      <c r="A424" t="s">
        <v>2039</v>
      </c>
      <c r="B424" t="s">
        <v>1518</v>
      </c>
      <c r="C424">
        <v>2890</v>
      </c>
      <c r="D424" s="2">
        <v>45349</v>
      </c>
    </row>
    <row r="425" spans="1:4">
      <c r="A425" t="s">
        <v>2040</v>
      </c>
      <c r="B425" t="s">
        <v>1515</v>
      </c>
      <c r="C425">
        <v>9341</v>
      </c>
      <c r="D425" s="2">
        <v>45350</v>
      </c>
    </row>
    <row r="426" spans="1:4">
      <c r="A426" t="s">
        <v>2040</v>
      </c>
      <c r="B426" t="s">
        <v>1517</v>
      </c>
      <c r="C426">
        <v>3836</v>
      </c>
      <c r="D426" s="2">
        <v>45351</v>
      </c>
    </row>
    <row r="427" spans="1:4">
      <c r="A427" t="s">
        <v>2040</v>
      </c>
      <c r="B427" t="s">
        <v>1514</v>
      </c>
      <c r="C427">
        <v>2031</v>
      </c>
      <c r="D427" s="2">
        <v>45352</v>
      </c>
    </row>
    <row r="428" spans="1:4">
      <c r="A428" t="s">
        <v>2040</v>
      </c>
      <c r="B428" t="s">
        <v>1517</v>
      </c>
      <c r="C428">
        <v>1269</v>
      </c>
      <c r="D428" s="2">
        <v>45353</v>
      </c>
    </row>
    <row r="429" spans="1:4">
      <c r="A429" t="s">
        <v>2040</v>
      </c>
      <c r="B429" t="s">
        <v>1514</v>
      </c>
      <c r="C429">
        <v>8982</v>
      </c>
      <c r="D429" s="2">
        <v>45354</v>
      </c>
    </row>
    <row r="430" spans="1:4">
      <c r="A430" t="s">
        <v>2040</v>
      </c>
      <c r="B430" t="s">
        <v>1516</v>
      </c>
      <c r="C430">
        <v>2969</v>
      </c>
      <c r="D430" s="2">
        <v>45355</v>
      </c>
    </row>
    <row r="431" spans="1:4">
      <c r="A431" t="s">
        <v>2041</v>
      </c>
      <c r="B431" t="s">
        <v>1515</v>
      </c>
      <c r="C431">
        <v>3196</v>
      </c>
      <c r="D431" s="2">
        <v>45356</v>
      </c>
    </row>
    <row r="432" spans="1:4">
      <c r="A432" t="s">
        <v>2039</v>
      </c>
      <c r="B432" t="s">
        <v>1516</v>
      </c>
      <c r="C432">
        <v>7251</v>
      </c>
      <c r="D432" s="2">
        <v>45357</v>
      </c>
    </row>
    <row r="433" spans="1:4">
      <c r="A433" t="s">
        <v>2039</v>
      </c>
      <c r="B433" t="s">
        <v>1516</v>
      </c>
      <c r="C433">
        <v>8830</v>
      </c>
      <c r="D433" s="2">
        <v>45358</v>
      </c>
    </row>
    <row r="434" spans="1:4">
      <c r="A434" t="s">
        <v>2040</v>
      </c>
      <c r="B434" t="s">
        <v>1517</v>
      </c>
      <c r="C434">
        <v>1638</v>
      </c>
      <c r="D434" s="2">
        <v>45359</v>
      </c>
    </row>
    <row r="435" spans="1:4">
      <c r="A435" t="s">
        <v>2042</v>
      </c>
      <c r="B435" t="s">
        <v>1517</v>
      </c>
      <c r="C435">
        <v>196</v>
      </c>
      <c r="D435" s="2">
        <v>45360</v>
      </c>
    </row>
    <row r="436" spans="1:4">
      <c r="A436" t="s">
        <v>2040</v>
      </c>
      <c r="B436" t="s">
        <v>1518</v>
      </c>
      <c r="C436">
        <v>4590</v>
      </c>
      <c r="D436" s="2">
        <v>45361</v>
      </c>
    </row>
    <row r="437" spans="1:4">
      <c r="A437" t="s">
        <v>2040</v>
      </c>
      <c r="B437" t="s">
        <v>1518</v>
      </c>
      <c r="C437">
        <v>4635</v>
      </c>
      <c r="D437" s="2">
        <v>45362</v>
      </c>
    </row>
    <row r="438" spans="1:4">
      <c r="A438" t="s">
        <v>2042</v>
      </c>
      <c r="B438" t="s">
        <v>1517</v>
      </c>
      <c r="C438">
        <v>5761</v>
      </c>
      <c r="D438" s="2">
        <v>45363</v>
      </c>
    </row>
    <row r="439" spans="1:4">
      <c r="A439" t="s">
        <v>2040</v>
      </c>
      <c r="B439" t="s">
        <v>1516</v>
      </c>
      <c r="C439">
        <v>6462</v>
      </c>
      <c r="D439" s="2">
        <v>45364</v>
      </c>
    </row>
    <row r="440" spans="1:4">
      <c r="A440" t="s">
        <v>2039</v>
      </c>
      <c r="B440" t="s">
        <v>1518</v>
      </c>
      <c r="C440">
        <v>6579</v>
      </c>
      <c r="D440" s="2">
        <v>45365</v>
      </c>
    </row>
    <row r="441" spans="1:4">
      <c r="A441" t="s">
        <v>2039</v>
      </c>
      <c r="B441" t="s">
        <v>1515</v>
      </c>
      <c r="C441">
        <v>4320</v>
      </c>
      <c r="D441" s="2">
        <v>45366</v>
      </c>
    </row>
    <row r="442" spans="1:4">
      <c r="A442" t="s">
        <v>2040</v>
      </c>
      <c r="B442" t="s">
        <v>1515</v>
      </c>
      <c r="C442">
        <v>6368</v>
      </c>
      <c r="D442" s="2">
        <v>45367</v>
      </c>
    </row>
    <row r="443" spans="1:4">
      <c r="A443" t="s">
        <v>2041</v>
      </c>
      <c r="B443" t="s">
        <v>1518</v>
      </c>
      <c r="C443">
        <v>7308</v>
      </c>
      <c r="D443" s="2">
        <v>45368</v>
      </c>
    </row>
    <row r="444" spans="1:4">
      <c r="A444" t="s">
        <v>2039</v>
      </c>
      <c r="B444" t="s">
        <v>1515</v>
      </c>
      <c r="C444">
        <v>744</v>
      </c>
      <c r="D444" s="2">
        <v>45369</v>
      </c>
    </row>
    <row r="445" spans="1:4">
      <c r="A445" t="s">
        <v>2042</v>
      </c>
      <c r="B445" t="s">
        <v>1517</v>
      </c>
      <c r="C445">
        <v>9023</v>
      </c>
      <c r="D445" s="2">
        <v>45370</v>
      </c>
    </row>
    <row r="446" spans="1:4">
      <c r="A446" t="s">
        <v>2041</v>
      </c>
      <c r="B446" t="s">
        <v>1518</v>
      </c>
      <c r="C446">
        <v>1541</v>
      </c>
      <c r="D446" s="2">
        <v>45371</v>
      </c>
    </row>
    <row r="447" spans="1:4">
      <c r="A447" t="s">
        <v>2039</v>
      </c>
      <c r="B447" t="s">
        <v>1518</v>
      </c>
      <c r="C447">
        <v>8343</v>
      </c>
      <c r="D447" s="2">
        <v>45372</v>
      </c>
    </row>
    <row r="448" spans="1:4">
      <c r="A448" t="s">
        <v>2039</v>
      </c>
      <c r="B448" t="s">
        <v>1516</v>
      </c>
      <c r="C448">
        <v>4412</v>
      </c>
      <c r="D448" s="2">
        <v>45373</v>
      </c>
    </row>
    <row r="449" spans="1:4">
      <c r="A449" t="s">
        <v>2039</v>
      </c>
      <c r="B449" t="s">
        <v>1517</v>
      </c>
      <c r="C449">
        <v>6691</v>
      </c>
      <c r="D449" s="2">
        <v>45374</v>
      </c>
    </row>
    <row r="450" spans="1:4">
      <c r="A450" t="s">
        <v>2039</v>
      </c>
      <c r="B450" t="s">
        <v>1518</v>
      </c>
      <c r="C450">
        <v>2394</v>
      </c>
      <c r="D450" s="2">
        <v>45375</v>
      </c>
    </row>
    <row r="451" spans="1:4">
      <c r="A451" t="s">
        <v>2041</v>
      </c>
      <c r="B451" t="s">
        <v>1515</v>
      </c>
      <c r="C451">
        <v>3517</v>
      </c>
      <c r="D451" s="2">
        <v>45376</v>
      </c>
    </row>
    <row r="452" spans="1:4">
      <c r="A452" t="s">
        <v>2042</v>
      </c>
      <c r="B452" t="s">
        <v>1514</v>
      </c>
      <c r="C452">
        <v>8887</v>
      </c>
      <c r="D452" s="2">
        <v>45377</v>
      </c>
    </row>
    <row r="453" spans="1:4">
      <c r="A453" t="s">
        <v>2041</v>
      </c>
      <c r="B453" t="s">
        <v>1517</v>
      </c>
      <c r="C453">
        <v>6877</v>
      </c>
      <c r="D453" s="2">
        <v>45378</v>
      </c>
    </row>
    <row r="454" spans="1:4">
      <c r="A454" t="s">
        <v>2041</v>
      </c>
      <c r="B454" t="s">
        <v>1516</v>
      </c>
      <c r="C454">
        <v>2200</v>
      </c>
      <c r="D454" s="2">
        <v>45379</v>
      </c>
    </row>
    <row r="455" spans="1:4">
      <c r="A455" t="s">
        <v>2042</v>
      </c>
      <c r="B455" t="s">
        <v>1516</v>
      </c>
      <c r="C455">
        <v>2008</v>
      </c>
      <c r="D455" s="2">
        <v>45380</v>
      </c>
    </row>
    <row r="456" spans="1:4">
      <c r="A456" t="s">
        <v>2039</v>
      </c>
      <c r="B456" t="s">
        <v>1515</v>
      </c>
      <c r="C456">
        <v>7280</v>
      </c>
      <c r="D456" s="2">
        <v>45381</v>
      </c>
    </row>
    <row r="457" spans="1:4">
      <c r="A457" t="s">
        <v>2041</v>
      </c>
      <c r="B457" t="s">
        <v>1515</v>
      </c>
      <c r="C457">
        <v>9885</v>
      </c>
      <c r="D457" s="2">
        <v>45382</v>
      </c>
    </row>
    <row r="458" spans="1:4">
      <c r="A458" t="s">
        <v>2042</v>
      </c>
      <c r="B458" t="s">
        <v>1518</v>
      </c>
      <c r="C458">
        <v>9906</v>
      </c>
      <c r="D458" s="2">
        <v>45383</v>
      </c>
    </row>
    <row r="459" spans="1:4">
      <c r="A459" t="s">
        <v>2041</v>
      </c>
      <c r="B459" t="s">
        <v>1517</v>
      </c>
      <c r="C459">
        <v>4859</v>
      </c>
      <c r="D459" s="2">
        <v>45384</v>
      </c>
    </row>
    <row r="460" spans="1:4">
      <c r="A460" t="s">
        <v>2041</v>
      </c>
      <c r="B460" t="s">
        <v>1517</v>
      </c>
      <c r="C460">
        <v>3045</v>
      </c>
      <c r="D460" s="2">
        <v>45385</v>
      </c>
    </row>
    <row r="461" spans="1:4">
      <c r="A461" t="s">
        <v>2040</v>
      </c>
      <c r="B461" t="s">
        <v>1517</v>
      </c>
      <c r="C461">
        <v>7438</v>
      </c>
      <c r="D461" s="2">
        <v>45386</v>
      </c>
    </row>
    <row r="462" spans="1:4">
      <c r="A462" t="s">
        <v>2039</v>
      </c>
      <c r="B462" t="s">
        <v>1514</v>
      </c>
      <c r="C462">
        <v>1668</v>
      </c>
      <c r="D462" s="2">
        <v>45387</v>
      </c>
    </row>
    <row r="463" spans="1:4">
      <c r="A463" t="s">
        <v>2042</v>
      </c>
      <c r="B463" t="s">
        <v>1517</v>
      </c>
      <c r="C463">
        <v>8451</v>
      </c>
      <c r="D463" s="2">
        <v>45388</v>
      </c>
    </row>
    <row r="464" spans="1:4">
      <c r="A464" t="s">
        <v>2042</v>
      </c>
      <c r="B464" t="s">
        <v>1514</v>
      </c>
      <c r="C464">
        <v>8712</v>
      </c>
      <c r="D464" s="2">
        <v>45389</v>
      </c>
    </row>
    <row r="465" spans="1:4">
      <c r="A465" t="s">
        <v>2040</v>
      </c>
      <c r="B465" t="s">
        <v>1517</v>
      </c>
      <c r="C465">
        <v>9289</v>
      </c>
      <c r="D465" s="2">
        <v>45390</v>
      </c>
    </row>
    <row r="466" spans="1:4">
      <c r="A466" t="s">
        <v>2040</v>
      </c>
      <c r="B466" t="s">
        <v>1516</v>
      </c>
      <c r="C466">
        <v>517</v>
      </c>
      <c r="D466" s="2">
        <v>45391</v>
      </c>
    </row>
    <row r="467" spans="1:4">
      <c r="A467" t="s">
        <v>2040</v>
      </c>
      <c r="B467" t="s">
        <v>1518</v>
      </c>
      <c r="C467">
        <v>2722</v>
      </c>
      <c r="D467" s="2">
        <v>45392</v>
      </c>
    </row>
    <row r="468" spans="1:4">
      <c r="A468" t="s">
        <v>2042</v>
      </c>
      <c r="B468" t="s">
        <v>1516</v>
      </c>
      <c r="C468">
        <v>1033</v>
      </c>
      <c r="D468" s="2">
        <v>45393</v>
      </c>
    </row>
    <row r="469" spans="1:4">
      <c r="A469" t="s">
        <v>2039</v>
      </c>
      <c r="B469" t="s">
        <v>1517</v>
      </c>
      <c r="C469">
        <v>7969</v>
      </c>
      <c r="D469" s="2">
        <v>45394</v>
      </c>
    </row>
    <row r="470" spans="1:4">
      <c r="A470" t="s">
        <v>2041</v>
      </c>
      <c r="B470" t="s">
        <v>1518</v>
      </c>
      <c r="C470">
        <v>8971</v>
      </c>
      <c r="D470" s="2">
        <v>45395</v>
      </c>
    </row>
    <row r="471" spans="1:4">
      <c r="A471" t="s">
        <v>2039</v>
      </c>
      <c r="B471" t="s">
        <v>1515</v>
      </c>
      <c r="C471">
        <v>172</v>
      </c>
      <c r="D471" s="2">
        <v>45396</v>
      </c>
    </row>
    <row r="472" spans="1:4">
      <c r="A472" t="s">
        <v>2039</v>
      </c>
      <c r="B472" t="s">
        <v>1514</v>
      </c>
      <c r="C472">
        <v>6577</v>
      </c>
      <c r="D472" s="2">
        <v>45397</v>
      </c>
    </row>
    <row r="473" spans="1:4">
      <c r="A473" t="s">
        <v>2039</v>
      </c>
      <c r="B473" t="s">
        <v>1516</v>
      </c>
      <c r="C473">
        <v>3248</v>
      </c>
      <c r="D473" s="2">
        <v>45398</v>
      </c>
    </row>
    <row r="474" spans="1:4">
      <c r="A474" t="s">
        <v>2042</v>
      </c>
      <c r="B474" t="s">
        <v>1516</v>
      </c>
      <c r="C474">
        <v>7076</v>
      </c>
      <c r="D474" s="2">
        <v>45399</v>
      </c>
    </row>
    <row r="475" spans="1:4">
      <c r="A475" t="s">
        <v>2039</v>
      </c>
      <c r="B475" t="s">
        <v>1517</v>
      </c>
      <c r="C475">
        <v>8011</v>
      </c>
      <c r="D475" s="2">
        <v>45400</v>
      </c>
    </row>
    <row r="476" spans="1:4">
      <c r="A476" t="s">
        <v>2040</v>
      </c>
      <c r="B476" t="s">
        <v>1518</v>
      </c>
      <c r="C476">
        <v>7396</v>
      </c>
      <c r="D476" s="2">
        <v>45401</v>
      </c>
    </row>
    <row r="477" spans="1:4">
      <c r="A477" t="s">
        <v>2041</v>
      </c>
      <c r="B477" t="s">
        <v>1517</v>
      </c>
      <c r="C477">
        <v>4486</v>
      </c>
      <c r="D477" s="2">
        <v>45402</v>
      </c>
    </row>
    <row r="478" spans="1:4">
      <c r="A478" t="s">
        <v>2039</v>
      </c>
      <c r="B478" t="s">
        <v>1514</v>
      </c>
      <c r="C478">
        <v>1538</v>
      </c>
      <c r="D478" s="2">
        <v>45403</v>
      </c>
    </row>
    <row r="479" spans="1:4">
      <c r="A479" t="s">
        <v>2042</v>
      </c>
      <c r="B479" t="s">
        <v>1517</v>
      </c>
      <c r="C479">
        <v>2266</v>
      </c>
      <c r="D479" s="2">
        <v>45404</v>
      </c>
    </row>
    <row r="480" spans="1:4">
      <c r="A480" t="s">
        <v>2039</v>
      </c>
      <c r="B480" t="s">
        <v>1516</v>
      </c>
      <c r="C480">
        <v>3846</v>
      </c>
      <c r="D480" s="2">
        <v>45405</v>
      </c>
    </row>
    <row r="481" spans="1:4">
      <c r="A481" t="s">
        <v>2039</v>
      </c>
      <c r="B481" t="s">
        <v>1517</v>
      </c>
      <c r="C481">
        <v>9822</v>
      </c>
      <c r="D481" s="2">
        <v>45406</v>
      </c>
    </row>
    <row r="482" spans="1:4">
      <c r="A482" t="s">
        <v>2041</v>
      </c>
      <c r="B482" t="s">
        <v>1516</v>
      </c>
      <c r="C482">
        <v>9990</v>
      </c>
      <c r="D482" s="2">
        <v>45407</v>
      </c>
    </row>
    <row r="483" spans="1:4">
      <c r="A483" t="s">
        <v>2039</v>
      </c>
      <c r="B483" t="s">
        <v>1516</v>
      </c>
      <c r="C483">
        <v>1988</v>
      </c>
      <c r="D483" s="2">
        <v>45408</v>
      </c>
    </row>
    <row r="484" spans="1:4">
      <c r="A484" t="s">
        <v>2040</v>
      </c>
      <c r="B484" t="s">
        <v>1514</v>
      </c>
      <c r="C484">
        <v>9265</v>
      </c>
      <c r="D484" s="2">
        <v>45409</v>
      </c>
    </row>
    <row r="485" spans="1:4">
      <c r="A485" t="s">
        <v>2042</v>
      </c>
      <c r="B485" t="s">
        <v>1514</v>
      </c>
      <c r="C485">
        <v>9716</v>
      </c>
      <c r="D485" s="2">
        <v>45410</v>
      </c>
    </row>
    <row r="486" spans="1:4">
      <c r="A486" t="s">
        <v>2039</v>
      </c>
      <c r="B486" t="s">
        <v>1518</v>
      </c>
      <c r="C486">
        <v>653</v>
      </c>
      <c r="D486" s="2">
        <v>45411</v>
      </c>
    </row>
    <row r="487" spans="1:4">
      <c r="A487" t="s">
        <v>2039</v>
      </c>
      <c r="B487" t="s">
        <v>1515</v>
      </c>
      <c r="C487">
        <v>8355</v>
      </c>
      <c r="D487" s="2">
        <v>45412</v>
      </c>
    </row>
    <row r="488" spans="1:4">
      <c r="A488" t="s">
        <v>2039</v>
      </c>
      <c r="B488" t="s">
        <v>1515</v>
      </c>
      <c r="C488">
        <v>7421</v>
      </c>
      <c r="D488" s="2">
        <v>45413</v>
      </c>
    </row>
    <row r="489" spans="1:4">
      <c r="A489" t="s">
        <v>2039</v>
      </c>
      <c r="B489" t="s">
        <v>1516</v>
      </c>
      <c r="C489">
        <v>3268</v>
      </c>
      <c r="D489" s="2">
        <v>45414</v>
      </c>
    </row>
    <row r="490" spans="1:4">
      <c r="A490" t="s">
        <v>2040</v>
      </c>
      <c r="B490" t="s">
        <v>1516</v>
      </c>
      <c r="C490">
        <v>6865</v>
      </c>
      <c r="D490" s="2">
        <v>45415</v>
      </c>
    </row>
    <row r="491" spans="1:4">
      <c r="A491" t="s">
        <v>2041</v>
      </c>
      <c r="B491" t="s">
        <v>1518</v>
      </c>
      <c r="C491">
        <v>8009</v>
      </c>
      <c r="D491" s="2">
        <v>45416</v>
      </c>
    </row>
    <row r="492" spans="1:4">
      <c r="A492" t="s">
        <v>2041</v>
      </c>
      <c r="B492" t="s">
        <v>1514</v>
      </c>
      <c r="C492">
        <v>2501</v>
      </c>
      <c r="D492" s="2">
        <v>45417</v>
      </c>
    </row>
    <row r="493" spans="1:4">
      <c r="A493" t="s">
        <v>2042</v>
      </c>
      <c r="B493" t="s">
        <v>1516</v>
      </c>
      <c r="C493">
        <v>3507</v>
      </c>
      <c r="D493" s="2">
        <v>45418</v>
      </c>
    </row>
    <row r="494" spans="1:4">
      <c r="A494" t="s">
        <v>2041</v>
      </c>
      <c r="B494" t="s">
        <v>1517</v>
      </c>
      <c r="C494">
        <v>3149</v>
      </c>
      <c r="D494" s="2">
        <v>45419</v>
      </c>
    </row>
    <row r="495" spans="1:4">
      <c r="A495" t="s">
        <v>2041</v>
      </c>
      <c r="B495" t="s">
        <v>1516</v>
      </c>
      <c r="C495">
        <v>6870</v>
      </c>
      <c r="D495" s="2">
        <v>45420</v>
      </c>
    </row>
    <row r="496" spans="1:4">
      <c r="A496" t="s">
        <v>2039</v>
      </c>
      <c r="B496" t="s">
        <v>1515</v>
      </c>
      <c r="C496">
        <v>9908</v>
      </c>
      <c r="D496" s="2">
        <v>45421</v>
      </c>
    </row>
    <row r="497" spans="1:4">
      <c r="A497" t="s">
        <v>2042</v>
      </c>
      <c r="B497" t="s">
        <v>1516</v>
      </c>
      <c r="C497">
        <v>4159</v>
      </c>
      <c r="D497" s="2">
        <v>45422</v>
      </c>
    </row>
    <row r="498" spans="1:4">
      <c r="A498" t="s">
        <v>2040</v>
      </c>
      <c r="B498" t="s">
        <v>1517</v>
      </c>
      <c r="C498">
        <v>9872</v>
      </c>
      <c r="D498" s="2">
        <v>45423</v>
      </c>
    </row>
    <row r="499" spans="1:4">
      <c r="A499" t="s">
        <v>2039</v>
      </c>
      <c r="B499" t="s">
        <v>1517</v>
      </c>
      <c r="C499">
        <v>7817</v>
      </c>
      <c r="D499" s="2">
        <v>45424</v>
      </c>
    </row>
    <row r="500" spans="1:4">
      <c r="A500" t="s">
        <v>2042</v>
      </c>
      <c r="B500" t="s">
        <v>1516</v>
      </c>
      <c r="C500">
        <v>8409</v>
      </c>
      <c r="D500" s="2">
        <v>45425</v>
      </c>
    </row>
    <row r="501" spans="1:4">
      <c r="A501" t="s">
        <v>2039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8"/>
  <dimension ref="A1:E501"/>
  <sheetViews>
    <sheetView workbookViewId="0">
      <selection activeCell="G6" sqref="G6"/>
    </sheetView>
  </sheetViews>
  <sheetFormatPr defaultRowHeight="14.4"/>
  <cols>
    <col min="1" max="4" width="12.88671875" customWidth="1"/>
    <col min="5" max="5" width="18.109375" bestFit="1" customWidth="1"/>
  </cols>
  <sheetData>
    <row r="1" spans="1:5">
      <c r="A1" s="1" t="s">
        <v>2043</v>
      </c>
      <c r="B1" s="1" t="s">
        <v>2044</v>
      </c>
      <c r="C1" s="1" t="s">
        <v>2037</v>
      </c>
      <c r="D1" s="1" t="s">
        <v>2045</v>
      </c>
      <c r="E1" s="1" t="s">
        <v>2046</v>
      </c>
    </row>
    <row r="2" spans="1:5">
      <c r="A2" t="s">
        <v>2047</v>
      </c>
      <c r="B2" t="s">
        <v>2547</v>
      </c>
      <c r="C2" t="s">
        <v>2041</v>
      </c>
      <c r="D2">
        <v>974.85</v>
      </c>
      <c r="E2" s="2">
        <v>44927</v>
      </c>
    </row>
    <row r="3" spans="1:5">
      <c r="A3" t="s">
        <v>2048</v>
      </c>
      <c r="B3" t="s">
        <v>2548</v>
      </c>
      <c r="C3" t="s">
        <v>2039</v>
      </c>
      <c r="D3">
        <v>4146.46</v>
      </c>
      <c r="E3" s="2">
        <v>44928</v>
      </c>
    </row>
    <row r="4" spans="1:5">
      <c r="A4" t="s">
        <v>2049</v>
      </c>
      <c r="B4" t="s">
        <v>2549</v>
      </c>
      <c r="C4" t="s">
        <v>2041</v>
      </c>
      <c r="D4">
        <v>2050.85</v>
      </c>
      <c r="E4" s="2">
        <v>44929</v>
      </c>
    </row>
    <row r="5" spans="1:5">
      <c r="A5" t="s">
        <v>2050</v>
      </c>
      <c r="B5" t="s">
        <v>2550</v>
      </c>
      <c r="C5" t="s">
        <v>2039</v>
      </c>
      <c r="D5">
        <v>1789.67</v>
      </c>
      <c r="E5" s="2">
        <v>44930</v>
      </c>
    </row>
    <row r="6" spans="1:5">
      <c r="A6" t="s">
        <v>2051</v>
      </c>
      <c r="B6" t="s">
        <v>2551</v>
      </c>
      <c r="C6" t="s">
        <v>2039</v>
      </c>
      <c r="D6">
        <v>1591.74</v>
      </c>
      <c r="E6" s="2">
        <v>44931</v>
      </c>
    </row>
    <row r="7" spans="1:5">
      <c r="A7" t="s">
        <v>2052</v>
      </c>
      <c r="B7" t="s">
        <v>2552</v>
      </c>
      <c r="C7" t="s">
        <v>2042</v>
      </c>
      <c r="D7">
        <v>689.76</v>
      </c>
      <c r="E7" s="2">
        <v>44932</v>
      </c>
    </row>
    <row r="8" spans="1:5">
      <c r="A8" t="s">
        <v>2053</v>
      </c>
      <c r="B8" t="s">
        <v>2553</v>
      </c>
      <c r="C8" t="s">
        <v>2041</v>
      </c>
      <c r="D8">
        <v>1351.77</v>
      </c>
      <c r="E8" s="2">
        <v>44933</v>
      </c>
    </row>
    <row r="9" spans="1:5">
      <c r="A9" t="s">
        <v>2054</v>
      </c>
      <c r="B9" t="s">
        <v>2554</v>
      </c>
      <c r="C9" t="s">
        <v>2041</v>
      </c>
      <c r="D9">
        <v>3475.8</v>
      </c>
      <c r="E9" s="2">
        <v>44934</v>
      </c>
    </row>
    <row r="10" spans="1:5">
      <c r="A10" t="s">
        <v>2055</v>
      </c>
      <c r="B10" t="s">
        <v>2555</v>
      </c>
      <c r="C10" t="s">
        <v>2040</v>
      </c>
      <c r="D10">
        <v>531.94000000000005</v>
      </c>
      <c r="E10" s="2">
        <v>44935</v>
      </c>
    </row>
    <row r="11" spans="1:5">
      <c r="A11" t="s">
        <v>2056</v>
      </c>
      <c r="B11" t="s">
        <v>2556</v>
      </c>
      <c r="C11" t="s">
        <v>2039</v>
      </c>
      <c r="D11">
        <v>4526.41</v>
      </c>
      <c r="E11" s="2">
        <v>44936</v>
      </c>
    </row>
    <row r="12" spans="1:5">
      <c r="A12" t="s">
        <v>2057</v>
      </c>
      <c r="B12" t="s">
        <v>2557</v>
      </c>
      <c r="C12" t="s">
        <v>2040</v>
      </c>
      <c r="D12">
        <v>4165.13</v>
      </c>
      <c r="E12" s="2">
        <v>44937</v>
      </c>
    </row>
    <row r="13" spans="1:5">
      <c r="A13" t="s">
        <v>2058</v>
      </c>
      <c r="B13" t="s">
        <v>2558</v>
      </c>
      <c r="C13" t="s">
        <v>2040</v>
      </c>
      <c r="D13">
        <v>4600.04</v>
      </c>
      <c r="E13" s="2">
        <v>44938</v>
      </c>
    </row>
    <row r="14" spans="1:5">
      <c r="A14" t="s">
        <v>2059</v>
      </c>
      <c r="B14" t="s">
        <v>2559</v>
      </c>
      <c r="C14" t="s">
        <v>2041</v>
      </c>
      <c r="D14">
        <v>3460.93</v>
      </c>
      <c r="E14" s="2">
        <v>44939</v>
      </c>
    </row>
    <row r="15" spans="1:5">
      <c r="A15" t="s">
        <v>2060</v>
      </c>
      <c r="B15" t="s">
        <v>2560</v>
      </c>
      <c r="C15" t="s">
        <v>2039</v>
      </c>
      <c r="D15">
        <v>4258.13</v>
      </c>
      <c r="E15" s="2">
        <v>44940</v>
      </c>
    </row>
    <row r="16" spans="1:5">
      <c r="A16" t="s">
        <v>2061</v>
      </c>
      <c r="B16" t="s">
        <v>2561</v>
      </c>
      <c r="C16" t="s">
        <v>2039</v>
      </c>
      <c r="D16">
        <v>2722.94</v>
      </c>
      <c r="E16" s="2">
        <v>44941</v>
      </c>
    </row>
    <row r="17" spans="1:5">
      <c r="A17" t="s">
        <v>2062</v>
      </c>
      <c r="B17" t="s">
        <v>2562</v>
      </c>
      <c r="C17" t="s">
        <v>2041</v>
      </c>
      <c r="D17">
        <v>4478.72</v>
      </c>
      <c r="E17" s="2">
        <v>44942</v>
      </c>
    </row>
    <row r="18" spans="1:5">
      <c r="A18" t="s">
        <v>2063</v>
      </c>
      <c r="B18" t="s">
        <v>2563</v>
      </c>
      <c r="C18" t="s">
        <v>2039</v>
      </c>
      <c r="D18">
        <v>4536.46</v>
      </c>
      <c r="E18" s="2">
        <v>44943</v>
      </c>
    </row>
    <row r="19" spans="1:5">
      <c r="A19" t="s">
        <v>2064</v>
      </c>
      <c r="B19" t="s">
        <v>2564</v>
      </c>
      <c r="C19" t="s">
        <v>2039</v>
      </c>
      <c r="D19">
        <v>4395.3599999999997</v>
      </c>
      <c r="E19" s="2">
        <v>44944</v>
      </c>
    </row>
    <row r="20" spans="1:5">
      <c r="A20" t="s">
        <v>2065</v>
      </c>
      <c r="B20" t="s">
        <v>2565</v>
      </c>
      <c r="C20" t="s">
        <v>2040</v>
      </c>
      <c r="D20">
        <v>913.3</v>
      </c>
      <c r="E20" s="2">
        <v>44945</v>
      </c>
    </row>
    <row r="21" spans="1:5">
      <c r="A21" t="s">
        <v>2066</v>
      </c>
      <c r="B21" t="s">
        <v>2566</v>
      </c>
      <c r="C21" t="s">
        <v>2042</v>
      </c>
      <c r="D21">
        <v>922.52</v>
      </c>
      <c r="E21" s="2">
        <v>44946</v>
      </c>
    </row>
    <row r="22" spans="1:5">
      <c r="A22" t="s">
        <v>2067</v>
      </c>
      <c r="B22" t="s">
        <v>2567</v>
      </c>
      <c r="C22" t="s">
        <v>2040</v>
      </c>
      <c r="D22">
        <v>2169.61</v>
      </c>
      <c r="E22" s="2">
        <v>44947</v>
      </c>
    </row>
    <row r="23" spans="1:5">
      <c r="A23" t="s">
        <v>2068</v>
      </c>
      <c r="B23" t="s">
        <v>2568</v>
      </c>
      <c r="C23" t="s">
        <v>2041</v>
      </c>
      <c r="D23">
        <v>2861.98</v>
      </c>
      <c r="E23" s="2">
        <v>44948</v>
      </c>
    </row>
    <row r="24" spans="1:5">
      <c r="A24" t="s">
        <v>2069</v>
      </c>
      <c r="B24" t="s">
        <v>2569</v>
      </c>
      <c r="C24" t="s">
        <v>2039</v>
      </c>
      <c r="D24">
        <v>520.16999999999996</v>
      </c>
      <c r="E24" s="2">
        <v>44949</v>
      </c>
    </row>
    <row r="25" spans="1:5">
      <c r="A25" t="s">
        <v>2070</v>
      </c>
      <c r="B25" t="s">
        <v>2570</v>
      </c>
      <c r="C25" t="s">
        <v>2041</v>
      </c>
      <c r="D25">
        <v>883.77</v>
      </c>
      <c r="E25" s="2">
        <v>44950</v>
      </c>
    </row>
    <row r="26" spans="1:5">
      <c r="A26" t="s">
        <v>2071</v>
      </c>
      <c r="B26" t="s">
        <v>2571</v>
      </c>
      <c r="C26" t="s">
        <v>2041</v>
      </c>
      <c r="D26">
        <v>2096.0100000000002</v>
      </c>
      <c r="E26" s="2">
        <v>44951</v>
      </c>
    </row>
    <row r="27" spans="1:5">
      <c r="A27" t="s">
        <v>2072</v>
      </c>
      <c r="B27" t="s">
        <v>2572</v>
      </c>
      <c r="C27" t="s">
        <v>2041</v>
      </c>
      <c r="D27">
        <v>4959.88</v>
      </c>
      <c r="E27" s="2">
        <v>44952</v>
      </c>
    </row>
    <row r="28" spans="1:5">
      <c r="A28" t="s">
        <v>2073</v>
      </c>
      <c r="B28" t="s">
        <v>2573</v>
      </c>
      <c r="C28" t="s">
        <v>2042</v>
      </c>
      <c r="D28">
        <v>2799.93</v>
      </c>
      <c r="E28" s="2">
        <v>44953</v>
      </c>
    </row>
    <row r="29" spans="1:5">
      <c r="A29" t="s">
        <v>2074</v>
      </c>
      <c r="B29" t="s">
        <v>2574</v>
      </c>
      <c r="C29" t="s">
        <v>2042</v>
      </c>
      <c r="D29">
        <v>962.93</v>
      </c>
      <c r="E29" s="2">
        <v>44954</v>
      </c>
    </row>
    <row r="30" spans="1:5">
      <c r="A30" t="s">
        <v>2075</v>
      </c>
      <c r="B30" t="s">
        <v>2575</v>
      </c>
      <c r="C30" t="s">
        <v>2041</v>
      </c>
      <c r="D30">
        <v>3454.47</v>
      </c>
      <c r="E30" s="2">
        <v>44955</v>
      </c>
    </row>
    <row r="31" spans="1:5">
      <c r="A31" t="s">
        <v>2076</v>
      </c>
      <c r="B31" t="s">
        <v>2576</v>
      </c>
      <c r="C31" t="s">
        <v>2040</v>
      </c>
      <c r="D31">
        <v>3479.22</v>
      </c>
      <c r="E31" s="2">
        <v>44956</v>
      </c>
    </row>
    <row r="32" spans="1:5">
      <c r="A32" t="s">
        <v>2077</v>
      </c>
      <c r="B32" t="s">
        <v>2577</v>
      </c>
      <c r="C32" t="s">
        <v>2039</v>
      </c>
      <c r="D32">
        <v>732.28</v>
      </c>
      <c r="E32" s="2">
        <v>44957</v>
      </c>
    </row>
    <row r="33" spans="1:5">
      <c r="A33" t="s">
        <v>2078</v>
      </c>
      <c r="B33" t="s">
        <v>2578</v>
      </c>
      <c r="C33" t="s">
        <v>2042</v>
      </c>
      <c r="D33">
        <v>4632.1400000000003</v>
      </c>
      <c r="E33" s="2">
        <v>44958</v>
      </c>
    </row>
    <row r="34" spans="1:5">
      <c r="A34" t="s">
        <v>2079</v>
      </c>
      <c r="B34" t="s">
        <v>2579</v>
      </c>
      <c r="C34" t="s">
        <v>2042</v>
      </c>
      <c r="D34">
        <v>1148.5899999999999</v>
      </c>
      <c r="E34" s="2">
        <v>44959</v>
      </c>
    </row>
    <row r="35" spans="1:5">
      <c r="A35" t="s">
        <v>2080</v>
      </c>
      <c r="B35" t="s">
        <v>2580</v>
      </c>
      <c r="C35" t="s">
        <v>2039</v>
      </c>
      <c r="D35">
        <v>969.07</v>
      </c>
      <c r="E35" s="2">
        <v>44960</v>
      </c>
    </row>
    <row r="36" spans="1:5">
      <c r="A36" t="s">
        <v>2081</v>
      </c>
      <c r="B36" t="s">
        <v>2581</v>
      </c>
      <c r="C36" t="s">
        <v>2040</v>
      </c>
      <c r="D36">
        <v>2994.93</v>
      </c>
      <c r="E36" s="2">
        <v>44961</v>
      </c>
    </row>
    <row r="37" spans="1:5">
      <c r="A37" t="s">
        <v>2082</v>
      </c>
      <c r="B37" t="s">
        <v>2582</v>
      </c>
      <c r="C37" t="s">
        <v>2042</v>
      </c>
      <c r="D37">
        <v>3661.32</v>
      </c>
      <c r="E37" s="2">
        <v>44962</v>
      </c>
    </row>
    <row r="38" spans="1:5">
      <c r="A38" t="s">
        <v>2083</v>
      </c>
      <c r="B38" t="s">
        <v>2583</v>
      </c>
      <c r="C38" t="s">
        <v>2041</v>
      </c>
      <c r="D38">
        <v>2470.02</v>
      </c>
      <c r="E38" s="2">
        <v>44963</v>
      </c>
    </row>
    <row r="39" spans="1:5">
      <c r="A39" t="s">
        <v>2084</v>
      </c>
      <c r="B39" t="s">
        <v>2584</v>
      </c>
      <c r="C39" t="s">
        <v>2039</v>
      </c>
      <c r="D39">
        <v>4155.3900000000003</v>
      </c>
      <c r="E39" s="2">
        <v>44964</v>
      </c>
    </row>
    <row r="40" spans="1:5">
      <c r="A40" t="s">
        <v>2085</v>
      </c>
      <c r="B40" t="s">
        <v>2585</v>
      </c>
      <c r="C40" t="s">
        <v>2039</v>
      </c>
      <c r="D40">
        <v>4795.7299999999996</v>
      </c>
      <c r="E40" s="2">
        <v>44965</v>
      </c>
    </row>
    <row r="41" spans="1:5">
      <c r="A41" t="s">
        <v>2086</v>
      </c>
      <c r="B41" t="s">
        <v>2586</v>
      </c>
      <c r="C41" t="s">
        <v>2040</v>
      </c>
      <c r="D41">
        <v>2368.25</v>
      </c>
      <c r="E41" s="2">
        <v>44966</v>
      </c>
    </row>
    <row r="42" spans="1:5">
      <c r="A42" t="s">
        <v>2087</v>
      </c>
      <c r="B42" t="s">
        <v>2587</v>
      </c>
      <c r="C42" t="s">
        <v>2039</v>
      </c>
      <c r="D42">
        <v>2059.46</v>
      </c>
      <c r="E42" s="2">
        <v>44967</v>
      </c>
    </row>
    <row r="43" spans="1:5">
      <c r="A43" t="s">
        <v>2088</v>
      </c>
      <c r="B43" t="s">
        <v>2588</v>
      </c>
      <c r="C43" t="s">
        <v>2041</v>
      </c>
      <c r="D43">
        <v>445.06</v>
      </c>
      <c r="E43" s="2">
        <v>44968</v>
      </c>
    </row>
    <row r="44" spans="1:5">
      <c r="A44" t="s">
        <v>2089</v>
      </c>
      <c r="B44" t="s">
        <v>2589</v>
      </c>
      <c r="C44" t="s">
        <v>2042</v>
      </c>
      <c r="D44">
        <v>4222.26</v>
      </c>
      <c r="E44" s="2">
        <v>44969</v>
      </c>
    </row>
    <row r="45" spans="1:5">
      <c r="A45" t="s">
        <v>2090</v>
      </c>
      <c r="B45" t="s">
        <v>2590</v>
      </c>
      <c r="C45" t="s">
        <v>2040</v>
      </c>
      <c r="D45">
        <v>1869.71</v>
      </c>
      <c r="E45" s="2">
        <v>44970</v>
      </c>
    </row>
    <row r="46" spans="1:5">
      <c r="A46" t="s">
        <v>2091</v>
      </c>
      <c r="B46" t="s">
        <v>2591</v>
      </c>
      <c r="C46" t="s">
        <v>2040</v>
      </c>
      <c r="D46">
        <v>4605.3</v>
      </c>
      <c r="E46" s="2">
        <v>44971</v>
      </c>
    </row>
    <row r="47" spans="1:5">
      <c r="A47" t="s">
        <v>2092</v>
      </c>
      <c r="B47" t="s">
        <v>2592</v>
      </c>
      <c r="C47" t="s">
        <v>2042</v>
      </c>
      <c r="D47">
        <v>3641.57</v>
      </c>
      <c r="E47" s="2">
        <v>44972</v>
      </c>
    </row>
    <row r="48" spans="1:5">
      <c r="A48" t="s">
        <v>2093</v>
      </c>
      <c r="B48" t="s">
        <v>2593</v>
      </c>
      <c r="C48" t="s">
        <v>2040</v>
      </c>
      <c r="D48">
        <v>2910.31</v>
      </c>
      <c r="E48" s="2">
        <v>44973</v>
      </c>
    </row>
    <row r="49" spans="1:5">
      <c r="A49" t="s">
        <v>2094</v>
      </c>
      <c r="B49" t="s">
        <v>2594</v>
      </c>
      <c r="C49" t="s">
        <v>2042</v>
      </c>
      <c r="D49">
        <v>4511.47</v>
      </c>
      <c r="E49" s="2">
        <v>44974</v>
      </c>
    </row>
    <row r="50" spans="1:5">
      <c r="A50" t="s">
        <v>2095</v>
      </c>
      <c r="B50" t="s">
        <v>2595</v>
      </c>
      <c r="C50" t="s">
        <v>2039</v>
      </c>
      <c r="D50">
        <v>704.08</v>
      </c>
      <c r="E50" s="2">
        <v>44975</v>
      </c>
    </row>
    <row r="51" spans="1:5">
      <c r="A51" t="s">
        <v>2096</v>
      </c>
      <c r="B51" t="s">
        <v>2596</v>
      </c>
      <c r="C51" t="s">
        <v>2041</v>
      </c>
      <c r="D51">
        <v>393.81</v>
      </c>
      <c r="E51" s="2">
        <v>44976</v>
      </c>
    </row>
    <row r="52" spans="1:5">
      <c r="A52" t="s">
        <v>2097</v>
      </c>
      <c r="B52" t="s">
        <v>2597</v>
      </c>
      <c r="C52" t="s">
        <v>2039</v>
      </c>
      <c r="D52">
        <v>622.36</v>
      </c>
      <c r="E52" s="2">
        <v>44977</v>
      </c>
    </row>
    <row r="53" spans="1:5">
      <c r="A53" t="s">
        <v>2098</v>
      </c>
      <c r="B53" t="s">
        <v>2598</v>
      </c>
      <c r="C53" t="s">
        <v>2039</v>
      </c>
      <c r="D53">
        <v>2186.6999999999998</v>
      </c>
      <c r="E53" s="2">
        <v>44978</v>
      </c>
    </row>
    <row r="54" spans="1:5">
      <c r="A54" t="s">
        <v>2099</v>
      </c>
      <c r="B54" t="s">
        <v>2599</v>
      </c>
      <c r="C54" t="s">
        <v>2042</v>
      </c>
      <c r="D54">
        <v>1556.82</v>
      </c>
      <c r="E54" s="2">
        <v>44979</v>
      </c>
    </row>
    <row r="55" spans="1:5">
      <c r="A55" t="s">
        <v>2100</v>
      </c>
      <c r="B55" t="s">
        <v>2600</v>
      </c>
      <c r="C55" t="s">
        <v>2040</v>
      </c>
      <c r="D55">
        <v>1942.01</v>
      </c>
      <c r="E55" s="2">
        <v>44980</v>
      </c>
    </row>
    <row r="56" spans="1:5">
      <c r="A56" t="s">
        <v>2101</v>
      </c>
      <c r="B56" t="s">
        <v>2601</v>
      </c>
      <c r="C56" t="s">
        <v>2040</v>
      </c>
      <c r="D56">
        <v>899.1</v>
      </c>
      <c r="E56" s="2">
        <v>44981</v>
      </c>
    </row>
    <row r="57" spans="1:5">
      <c r="A57" t="s">
        <v>2102</v>
      </c>
      <c r="B57" t="s">
        <v>2602</v>
      </c>
      <c r="C57" t="s">
        <v>2039</v>
      </c>
      <c r="D57">
        <v>4586.37</v>
      </c>
      <c r="E57" s="2">
        <v>44982</v>
      </c>
    </row>
    <row r="58" spans="1:5">
      <c r="A58" t="s">
        <v>2103</v>
      </c>
      <c r="B58" t="s">
        <v>2603</v>
      </c>
      <c r="C58" t="s">
        <v>2042</v>
      </c>
      <c r="D58">
        <v>3820.99</v>
      </c>
      <c r="E58" s="2">
        <v>44983</v>
      </c>
    </row>
    <row r="59" spans="1:5">
      <c r="A59" t="s">
        <v>2104</v>
      </c>
      <c r="B59" t="s">
        <v>2604</v>
      </c>
      <c r="C59" t="s">
        <v>2040</v>
      </c>
      <c r="D59">
        <v>3791.28</v>
      </c>
      <c r="E59" s="2">
        <v>44984</v>
      </c>
    </row>
    <row r="60" spans="1:5">
      <c r="A60" t="s">
        <v>2105</v>
      </c>
      <c r="B60" t="s">
        <v>2605</v>
      </c>
      <c r="C60" t="s">
        <v>2041</v>
      </c>
      <c r="D60">
        <v>2387.75</v>
      </c>
      <c r="E60" s="2">
        <v>44985</v>
      </c>
    </row>
    <row r="61" spans="1:5">
      <c r="A61" t="s">
        <v>2106</v>
      </c>
      <c r="B61" t="s">
        <v>2606</v>
      </c>
      <c r="C61" t="s">
        <v>2039</v>
      </c>
      <c r="D61">
        <v>1251.92</v>
      </c>
      <c r="E61" s="2">
        <v>44986</v>
      </c>
    </row>
    <row r="62" spans="1:5">
      <c r="A62" t="s">
        <v>2107</v>
      </c>
      <c r="B62" t="s">
        <v>2607</v>
      </c>
      <c r="C62" t="s">
        <v>2039</v>
      </c>
      <c r="D62">
        <v>3583.13</v>
      </c>
      <c r="E62" s="2">
        <v>44987</v>
      </c>
    </row>
    <row r="63" spans="1:5">
      <c r="A63" t="s">
        <v>2108</v>
      </c>
      <c r="B63" t="s">
        <v>2608</v>
      </c>
      <c r="C63" t="s">
        <v>2041</v>
      </c>
      <c r="D63">
        <v>3848.37</v>
      </c>
      <c r="E63" s="2">
        <v>44988</v>
      </c>
    </row>
    <row r="64" spans="1:5">
      <c r="A64" t="s">
        <v>2109</v>
      </c>
      <c r="B64" t="s">
        <v>2609</v>
      </c>
      <c r="C64" t="s">
        <v>2040</v>
      </c>
      <c r="D64">
        <v>1951.55</v>
      </c>
      <c r="E64" s="2">
        <v>44989</v>
      </c>
    </row>
    <row r="65" spans="1:5">
      <c r="A65" t="s">
        <v>2110</v>
      </c>
      <c r="B65" t="s">
        <v>2610</v>
      </c>
      <c r="C65" t="s">
        <v>2042</v>
      </c>
      <c r="D65">
        <v>4739.46</v>
      </c>
      <c r="E65" s="2">
        <v>44990</v>
      </c>
    </row>
    <row r="66" spans="1:5">
      <c r="A66" t="s">
        <v>2111</v>
      </c>
      <c r="B66" t="s">
        <v>2611</v>
      </c>
      <c r="C66" t="s">
        <v>2040</v>
      </c>
      <c r="D66">
        <v>1275.03</v>
      </c>
      <c r="E66" s="2">
        <v>44991</v>
      </c>
    </row>
    <row r="67" spans="1:5">
      <c r="A67" t="s">
        <v>2112</v>
      </c>
      <c r="B67" t="s">
        <v>2612</v>
      </c>
      <c r="C67" t="s">
        <v>2040</v>
      </c>
      <c r="D67">
        <v>1205.97</v>
      </c>
      <c r="E67" s="2">
        <v>44992</v>
      </c>
    </row>
    <row r="68" spans="1:5">
      <c r="A68" t="s">
        <v>2113</v>
      </c>
      <c r="B68" t="s">
        <v>2613</v>
      </c>
      <c r="C68" t="s">
        <v>2040</v>
      </c>
      <c r="D68">
        <v>3244.06</v>
      </c>
      <c r="E68" s="2">
        <v>44993</v>
      </c>
    </row>
    <row r="69" spans="1:5">
      <c r="A69" t="s">
        <v>2114</v>
      </c>
      <c r="B69" t="s">
        <v>2614</v>
      </c>
      <c r="C69" t="s">
        <v>2039</v>
      </c>
      <c r="D69">
        <v>1724.49</v>
      </c>
      <c r="E69" s="2">
        <v>44994</v>
      </c>
    </row>
    <row r="70" spans="1:5">
      <c r="A70" t="s">
        <v>2115</v>
      </c>
      <c r="B70" t="s">
        <v>2615</v>
      </c>
      <c r="C70" t="s">
        <v>2040</v>
      </c>
      <c r="D70">
        <v>4557.32</v>
      </c>
      <c r="E70" s="2">
        <v>44995</v>
      </c>
    </row>
    <row r="71" spans="1:5">
      <c r="A71" t="s">
        <v>2116</v>
      </c>
      <c r="B71" t="s">
        <v>2616</v>
      </c>
      <c r="C71" t="s">
        <v>2040</v>
      </c>
      <c r="D71">
        <v>3014.95</v>
      </c>
      <c r="E71" s="2">
        <v>44996</v>
      </c>
    </row>
    <row r="72" spans="1:5">
      <c r="A72" t="s">
        <v>2117</v>
      </c>
      <c r="B72" t="s">
        <v>2617</v>
      </c>
      <c r="C72" t="s">
        <v>2042</v>
      </c>
      <c r="D72">
        <v>4446.26</v>
      </c>
      <c r="E72" s="2">
        <v>44997</v>
      </c>
    </row>
    <row r="73" spans="1:5">
      <c r="A73" t="s">
        <v>2118</v>
      </c>
      <c r="B73" t="s">
        <v>2618</v>
      </c>
      <c r="C73" t="s">
        <v>2041</v>
      </c>
      <c r="D73">
        <v>925.5</v>
      </c>
      <c r="E73" s="2">
        <v>44998</v>
      </c>
    </row>
    <row r="74" spans="1:5">
      <c r="A74" t="s">
        <v>2119</v>
      </c>
      <c r="B74" t="s">
        <v>2619</v>
      </c>
      <c r="C74" t="s">
        <v>2039</v>
      </c>
      <c r="D74">
        <v>3589.68</v>
      </c>
      <c r="E74" s="2">
        <v>44999</v>
      </c>
    </row>
    <row r="75" spans="1:5">
      <c r="A75" t="s">
        <v>2120</v>
      </c>
      <c r="B75" t="s">
        <v>2620</v>
      </c>
      <c r="C75" t="s">
        <v>2039</v>
      </c>
      <c r="D75">
        <v>2088.5100000000002</v>
      </c>
      <c r="E75" s="2">
        <v>45000</v>
      </c>
    </row>
    <row r="76" spans="1:5">
      <c r="A76" t="s">
        <v>2121</v>
      </c>
      <c r="B76" t="s">
        <v>2621</v>
      </c>
      <c r="C76" t="s">
        <v>2041</v>
      </c>
      <c r="D76">
        <v>4584.96</v>
      </c>
      <c r="E76" s="2">
        <v>45001</v>
      </c>
    </row>
    <row r="77" spans="1:5">
      <c r="A77" t="s">
        <v>2122</v>
      </c>
      <c r="B77" t="s">
        <v>2622</v>
      </c>
      <c r="C77" t="s">
        <v>2041</v>
      </c>
      <c r="D77">
        <v>1201.98</v>
      </c>
      <c r="E77" s="2">
        <v>45002</v>
      </c>
    </row>
    <row r="78" spans="1:5">
      <c r="A78" t="s">
        <v>2123</v>
      </c>
      <c r="B78" t="s">
        <v>2623</v>
      </c>
      <c r="C78" t="s">
        <v>2042</v>
      </c>
      <c r="D78">
        <v>2282.6999999999998</v>
      </c>
      <c r="E78" s="2">
        <v>45003</v>
      </c>
    </row>
    <row r="79" spans="1:5">
      <c r="A79" t="s">
        <v>2124</v>
      </c>
      <c r="B79" t="s">
        <v>2624</v>
      </c>
      <c r="C79" t="s">
        <v>2040</v>
      </c>
      <c r="D79">
        <v>3488.98</v>
      </c>
      <c r="E79" s="2">
        <v>45004</v>
      </c>
    </row>
    <row r="80" spans="1:5">
      <c r="A80" t="s">
        <v>2125</v>
      </c>
      <c r="B80" t="s">
        <v>2625</v>
      </c>
      <c r="C80" t="s">
        <v>2040</v>
      </c>
      <c r="D80">
        <v>2040.29</v>
      </c>
      <c r="E80" s="2">
        <v>45005</v>
      </c>
    </row>
    <row r="81" spans="1:5">
      <c r="A81" t="s">
        <v>2126</v>
      </c>
      <c r="B81" t="s">
        <v>2626</v>
      </c>
      <c r="C81" t="s">
        <v>2039</v>
      </c>
      <c r="D81">
        <v>4691.2</v>
      </c>
      <c r="E81" s="2">
        <v>45006</v>
      </c>
    </row>
    <row r="82" spans="1:5">
      <c r="A82" t="s">
        <v>2127</v>
      </c>
      <c r="B82" t="s">
        <v>2627</v>
      </c>
      <c r="C82" t="s">
        <v>2039</v>
      </c>
      <c r="D82">
        <v>1167.27</v>
      </c>
      <c r="E82" s="2">
        <v>45007</v>
      </c>
    </row>
    <row r="83" spans="1:5">
      <c r="A83" t="s">
        <v>2128</v>
      </c>
      <c r="B83" t="s">
        <v>2628</v>
      </c>
      <c r="C83" t="s">
        <v>2039</v>
      </c>
      <c r="D83">
        <v>1964.47</v>
      </c>
      <c r="E83" s="2">
        <v>45008</v>
      </c>
    </row>
    <row r="84" spans="1:5">
      <c r="A84" t="s">
        <v>2129</v>
      </c>
      <c r="B84" t="s">
        <v>2629</v>
      </c>
      <c r="C84" t="s">
        <v>2040</v>
      </c>
      <c r="D84">
        <v>4747.91</v>
      </c>
      <c r="E84" s="2">
        <v>45009</v>
      </c>
    </row>
    <row r="85" spans="1:5">
      <c r="A85" t="s">
        <v>2130</v>
      </c>
      <c r="B85" t="s">
        <v>2630</v>
      </c>
      <c r="C85" t="s">
        <v>2039</v>
      </c>
      <c r="D85">
        <v>2142.37</v>
      </c>
      <c r="E85" s="2">
        <v>45010</v>
      </c>
    </row>
    <row r="86" spans="1:5">
      <c r="A86" t="s">
        <v>2131</v>
      </c>
      <c r="B86" t="s">
        <v>2631</v>
      </c>
      <c r="C86" t="s">
        <v>2039</v>
      </c>
      <c r="D86">
        <v>1238.3699999999999</v>
      </c>
      <c r="E86" s="2">
        <v>45011</v>
      </c>
    </row>
    <row r="87" spans="1:5">
      <c r="A87" t="s">
        <v>2132</v>
      </c>
      <c r="B87" t="s">
        <v>2632</v>
      </c>
      <c r="C87" t="s">
        <v>2041</v>
      </c>
      <c r="D87">
        <v>1694.44</v>
      </c>
      <c r="E87" s="2">
        <v>45012</v>
      </c>
    </row>
    <row r="88" spans="1:5">
      <c r="A88" t="s">
        <v>2133</v>
      </c>
      <c r="B88" t="s">
        <v>2633</v>
      </c>
      <c r="C88" t="s">
        <v>2039</v>
      </c>
      <c r="D88">
        <v>4267.32</v>
      </c>
      <c r="E88" s="2">
        <v>45013</v>
      </c>
    </row>
    <row r="89" spans="1:5">
      <c r="A89" t="s">
        <v>2134</v>
      </c>
      <c r="B89" t="s">
        <v>2634</v>
      </c>
      <c r="C89" t="s">
        <v>2040</v>
      </c>
      <c r="D89">
        <v>360.22</v>
      </c>
      <c r="E89" s="2">
        <v>45014</v>
      </c>
    </row>
    <row r="90" spans="1:5">
      <c r="A90" t="s">
        <v>2135</v>
      </c>
      <c r="B90" t="s">
        <v>2635</v>
      </c>
      <c r="C90" t="s">
        <v>2041</v>
      </c>
      <c r="D90">
        <v>4461.1099999999997</v>
      </c>
      <c r="E90" s="2">
        <v>45015</v>
      </c>
    </row>
    <row r="91" spans="1:5">
      <c r="A91" t="s">
        <v>2136</v>
      </c>
      <c r="B91" t="s">
        <v>2636</v>
      </c>
      <c r="C91" t="s">
        <v>2040</v>
      </c>
      <c r="D91">
        <v>287.56</v>
      </c>
      <c r="E91" s="2">
        <v>45016</v>
      </c>
    </row>
    <row r="92" spans="1:5">
      <c r="A92" t="s">
        <v>2137</v>
      </c>
      <c r="B92" t="s">
        <v>2637</v>
      </c>
      <c r="C92" t="s">
        <v>2042</v>
      </c>
      <c r="D92">
        <v>3874.32</v>
      </c>
      <c r="E92" s="2">
        <v>45017</v>
      </c>
    </row>
    <row r="93" spans="1:5">
      <c r="A93" t="s">
        <v>2138</v>
      </c>
      <c r="B93" t="s">
        <v>2638</v>
      </c>
      <c r="C93" t="s">
        <v>2042</v>
      </c>
      <c r="D93">
        <v>2885.78</v>
      </c>
      <c r="E93" s="2">
        <v>45018</v>
      </c>
    </row>
    <row r="94" spans="1:5">
      <c r="A94" t="s">
        <v>2139</v>
      </c>
      <c r="B94" t="s">
        <v>2639</v>
      </c>
      <c r="C94" t="s">
        <v>2040</v>
      </c>
      <c r="D94">
        <v>3158.33</v>
      </c>
      <c r="E94" s="2">
        <v>45019</v>
      </c>
    </row>
    <row r="95" spans="1:5">
      <c r="A95" t="s">
        <v>2140</v>
      </c>
      <c r="B95" t="s">
        <v>2640</v>
      </c>
      <c r="C95" t="s">
        <v>2041</v>
      </c>
      <c r="D95">
        <v>4028.12</v>
      </c>
      <c r="E95" s="2">
        <v>45020</v>
      </c>
    </row>
    <row r="96" spans="1:5">
      <c r="A96" t="s">
        <v>2141</v>
      </c>
      <c r="B96" t="s">
        <v>2641</v>
      </c>
      <c r="C96" t="s">
        <v>2042</v>
      </c>
      <c r="D96">
        <v>991.64</v>
      </c>
      <c r="E96" s="2">
        <v>45021</v>
      </c>
    </row>
    <row r="97" spans="1:5">
      <c r="A97" t="s">
        <v>2142</v>
      </c>
      <c r="B97" t="s">
        <v>2642</v>
      </c>
      <c r="C97" t="s">
        <v>2042</v>
      </c>
      <c r="D97">
        <v>1668.71</v>
      </c>
      <c r="E97" s="2">
        <v>45022</v>
      </c>
    </row>
    <row r="98" spans="1:5">
      <c r="A98" t="s">
        <v>2143</v>
      </c>
      <c r="B98" t="s">
        <v>2643</v>
      </c>
      <c r="C98" t="s">
        <v>2040</v>
      </c>
      <c r="D98">
        <v>4789.57</v>
      </c>
      <c r="E98" s="2">
        <v>45023</v>
      </c>
    </row>
    <row r="99" spans="1:5">
      <c r="A99" t="s">
        <v>2144</v>
      </c>
      <c r="B99" t="s">
        <v>2644</v>
      </c>
      <c r="C99" t="s">
        <v>2041</v>
      </c>
      <c r="D99">
        <v>515.11</v>
      </c>
      <c r="E99" s="2">
        <v>45024</v>
      </c>
    </row>
    <row r="100" spans="1:5">
      <c r="A100" t="s">
        <v>2145</v>
      </c>
      <c r="B100" t="s">
        <v>2645</v>
      </c>
      <c r="C100" t="s">
        <v>2041</v>
      </c>
      <c r="D100">
        <v>815.41</v>
      </c>
      <c r="E100" s="2">
        <v>45025</v>
      </c>
    </row>
    <row r="101" spans="1:5">
      <c r="A101" t="s">
        <v>2146</v>
      </c>
      <c r="B101" t="s">
        <v>2646</v>
      </c>
      <c r="C101" t="s">
        <v>2042</v>
      </c>
      <c r="D101">
        <v>4898.47</v>
      </c>
      <c r="E101" s="2">
        <v>45026</v>
      </c>
    </row>
    <row r="102" spans="1:5">
      <c r="A102" t="s">
        <v>2147</v>
      </c>
      <c r="B102" t="s">
        <v>2647</v>
      </c>
      <c r="C102" t="s">
        <v>2041</v>
      </c>
      <c r="D102">
        <v>2931.88</v>
      </c>
      <c r="E102" s="2">
        <v>45027</v>
      </c>
    </row>
    <row r="103" spans="1:5">
      <c r="A103" t="s">
        <v>2148</v>
      </c>
      <c r="B103" t="s">
        <v>2648</v>
      </c>
      <c r="C103" t="s">
        <v>2039</v>
      </c>
      <c r="D103">
        <v>2811.85</v>
      </c>
      <c r="E103" s="2">
        <v>45028</v>
      </c>
    </row>
    <row r="104" spans="1:5">
      <c r="A104" t="s">
        <v>2149</v>
      </c>
      <c r="B104" t="s">
        <v>2649</v>
      </c>
      <c r="C104" t="s">
        <v>2039</v>
      </c>
      <c r="D104">
        <v>4507.0200000000004</v>
      </c>
      <c r="E104" s="2">
        <v>45029</v>
      </c>
    </row>
    <row r="105" spans="1:5">
      <c r="A105" t="s">
        <v>2150</v>
      </c>
      <c r="B105" t="s">
        <v>2650</v>
      </c>
      <c r="C105" t="s">
        <v>2039</v>
      </c>
      <c r="D105">
        <v>4242.53</v>
      </c>
      <c r="E105" s="2">
        <v>45030</v>
      </c>
    </row>
    <row r="106" spans="1:5">
      <c r="A106" t="s">
        <v>2151</v>
      </c>
      <c r="B106" t="s">
        <v>2651</v>
      </c>
      <c r="C106" t="s">
        <v>2042</v>
      </c>
      <c r="D106">
        <v>1068.69</v>
      </c>
      <c r="E106" s="2">
        <v>45031</v>
      </c>
    </row>
    <row r="107" spans="1:5">
      <c r="A107" t="s">
        <v>2152</v>
      </c>
      <c r="B107" t="s">
        <v>2652</v>
      </c>
      <c r="C107" t="s">
        <v>2042</v>
      </c>
      <c r="D107">
        <v>241.72</v>
      </c>
      <c r="E107" s="2">
        <v>45032</v>
      </c>
    </row>
    <row r="108" spans="1:5">
      <c r="A108" t="s">
        <v>2153</v>
      </c>
      <c r="B108" t="s">
        <v>2653</v>
      </c>
      <c r="C108" t="s">
        <v>2039</v>
      </c>
      <c r="D108">
        <v>3064.52</v>
      </c>
      <c r="E108" s="2">
        <v>45033</v>
      </c>
    </row>
    <row r="109" spans="1:5">
      <c r="A109" t="s">
        <v>2154</v>
      </c>
      <c r="B109" t="s">
        <v>2654</v>
      </c>
      <c r="C109" t="s">
        <v>2041</v>
      </c>
      <c r="D109">
        <v>121.3</v>
      </c>
      <c r="E109" s="2">
        <v>45034</v>
      </c>
    </row>
    <row r="110" spans="1:5">
      <c r="A110" t="s">
        <v>2155</v>
      </c>
      <c r="B110" t="s">
        <v>2655</v>
      </c>
      <c r="C110" t="s">
        <v>2042</v>
      </c>
      <c r="D110">
        <v>1480.79</v>
      </c>
      <c r="E110" s="2">
        <v>45035</v>
      </c>
    </row>
    <row r="111" spans="1:5">
      <c r="A111" t="s">
        <v>2156</v>
      </c>
      <c r="B111" t="s">
        <v>2656</v>
      </c>
      <c r="C111" t="s">
        <v>2042</v>
      </c>
      <c r="D111">
        <v>885.13</v>
      </c>
      <c r="E111" s="2">
        <v>45036</v>
      </c>
    </row>
    <row r="112" spans="1:5">
      <c r="A112" t="s">
        <v>2157</v>
      </c>
      <c r="B112" t="s">
        <v>2657</v>
      </c>
      <c r="C112" t="s">
        <v>2040</v>
      </c>
      <c r="D112">
        <v>2827.68</v>
      </c>
      <c r="E112" s="2">
        <v>45037</v>
      </c>
    </row>
    <row r="113" spans="1:5">
      <c r="A113" t="s">
        <v>2158</v>
      </c>
      <c r="B113" t="s">
        <v>2658</v>
      </c>
      <c r="C113" t="s">
        <v>2042</v>
      </c>
      <c r="D113">
        <v>619.80999999999995</v>
      </c>
      <c r="E113" s="2">
        <v>45038</v>
      </c>
    </row>
    <row r="114" spans="1:5">
      <c r="A114" t="s">
        <v>2159</v>
      </c>
      <c r="B114" t="s">
        <v>2659</v>
      </c>
      <c r="C114" t="s">
        <v>2040</v>
      </c>
      <c r="D114">
        <v>3874.35</v>
      </c>
      <c r="E114" s="2">
        <v>45039</v>
      </c>
    </row>
    <row r="115" spans="1:5">
      <c r="A115" t="s">
        <v>2160</v>
      </c>
      <c r="B115" t="s">
        <v>2660</v>
      </c>
      <c r="C115" t="s">
        <v>2039</v>
      </c>
      <c r="D115">
        <v>2677.94</v>
      </c>
      <c r="E115" s="2">
        <v>45040</v>
      </c>
    </row>
    <row r="116" spans="1:5">
      <c r="A116" t="s">
        <v>2161</v>
      </c>
      <c r="B116" t="s">
        <v>2661</v>
      </c>
      <c r="C116" t="s">
        <v>2041</v>
      </c>
      <c r="D116">
        <v>4638.8500000000004</v>
      </c>
      <c r="E116" s="2">
        <v>45041</v>
      </c>
    </row>
    <row r="117" spans="1:5">
      <c r="A117" t="s">
        <v>2162</v>
      </c>
      <c r="B117" t="s">
        <v>2662</v>
      </c>
      <c r="C117" t="s">
        <v>2039</v>
      </c>
      <c r="D117">
        <v>3683.17</v>
      </c>
      <c r="E117" s="2">
        <v>45042</v>
      </c>
    </row>
    <row r="118" spans="1:5">
      <c r="A118" t="s">
        <v>2163</v>
      </c>
      <c r="B118" t="s">
        <v>2663</v>
      </c>
      <c r="C118" t="s">
        <v>2040</v>
      </c>
      <c r="D118">
        <v>2302.62</v>
      </c>
      <c r="E118" s="2">
        <v>45043</v>
      </c>
    </row>
    <row r="119" spans="1:5">
      <c r="A119" t="s">
        <v>2164</v>
      </c>
      <c r="B119" t="s">
        <v>2664</v>
      </c>
      <c r="C119" t="s">
        <v>2041</v>
      </c>
      <c r="D119">
        <v>1801.06</v>
      </c>
      <c r="E119" s="2">
        <v>45044</v>
      </c>
    </row>
    <row r="120" spans="1:5">
      <c r="A120" t="s">
        <v>2165</v>
      </c>
      <c r="B120" t="s">
        <v>2665</v>
      </c>
      <c r="C120" t="s">
        <v>2041</v>
      </c>
      <c r="D120">
        <v>4564.17</v>
      </c>
      <c r="E120" s="2">
        <v>45045</v>
      </c>
    </row>
    <row r="121" spans="1:5">
      <c r="A121" t="s">
        <v>2166</v>
      </c>
      <c r="B121" t="s">
        <v>2666</v>
      </c>
      <c r="C121" t="s">
        <v>2041</v>
      </c>
      <c r="D121">
        <v>2592.04</v>
      </c>
      <c r="E121" s="2">
        <v>45046</v>
      </c>
    </row>
    <row r="122" spans="1:5">
      <c r="A122" t="s">
        <v>2167</v>
      </c>
      <c r="B122" t="s">
        <v>2667</v>
      </c>
      <c r="C122" t="s">
        <v>2041</v>
      </c>
      <c r="D122">
        <v>3690.25</v>
      </c>
      <c r="E122" s="2">
        <v>45047</v>
      </c>
    </row>
    <row r="123" spans="1:5">
      <c r="A123" t="s">
        <v>2168</v>
      </c>
      <c r="B123" t="s">
        <v>2668</v>
      </c>
      <c r="C123" t="s">
        <v>2041</v>
      </c>
      <c r="D123">
        <v>824.13</v>
      </c>
      <c r="E123" s="2">
        <v>45048</v>
      </c>
    </row>
    <row r="124" spans="1:5">
      <c r="A124" t="s">
        <v>2169</v>
      </c>
      <c r="B124" t="s">
        <v>2669</v>
      </c>
      <c r="C124" t="s">
        <v>2042</v>
      </c>
      <c r="D124">
        <v>1490.02</v>
      </c>
      <c r="E124" s="2">
        <v>45049</v>
      </c>
    </row>
    <row r="125" spans="1:5">
      <c r="A125" t="s">
        <v>2170</v>
      </c>
      <c r="B125" t="s">
        <v>2670</v>
      </c>
      <c r="C125" t="s">
        <v>2041</v>
      </c>
      <c r="D125">
        <v>1116.51</v>
      </c>
      <c r="E125" s="2">
        <v>45050</v>
      </c>
    </row>
    <row r="126" spans="1:5">
      <c r="A126" t="s">
        <v>2171</v>
      </c>
      <c r="B126" t="s">
        <v>2671</v>
      </c>
      <c r="C126" t="s">
        <v>2041</v>
      </c>
      <c r="D126">
        <v>4798.57</v>
      </c>
      <c r="E126" s="2">
        <v>45051</v>
      </c>
    </row>
    <row r="127" spans="1:5">
      <c r="A127" t="s">
        <v>2172</v>
      </c>
      <c r="B127" t="s">
        <v>2672</v>
      </c>
      <c r="C127" t="s">
        <v>2041</v>
      </c>
      <c r="D127">
        <v>4895.88</v>
      </c>
      <c r="E127" s="2">
        <v>45052</v>
      </c>
    </row>
    <row r="128" spans="1:5">
      <c r="A128" t="s">
        <v>2173</v>
      </c>
      <c r="B128" t="s">
        <v>2673</v>
      </c>
      <c r="C128" t="s">
        <v>2040</v>
      </c>
      <c r="D128">
        <v>1991.63</v>
      </c>
      <c r="E128" s="2">
        <v>45053</v>
      </c>
    </row>
    <row r="129" spans="1:5">
      <c r="A129" t="s">
        <v>2174</v>
      </c>
      <c r="B129" t="s">
        <v>2674</v>
      </c>
      <c r="C129" t="s">
        <v>2039</v>
      </c>
      <c r="D129">
        <v>2666.54</v>
      </c>
      <c r="E129" s="2">
        <v>45054</v>
      </c>
    </row>
    <row r="130" spans="1:5">
      <c r="A130" t="s">
        <v>2175</v>
      </c>
      <c r="B130" t="s">
        <v>2675</v>
      </c>
      <c r="C130" t="s">
        <v>2042</v>
      </c>
      <c r="D130">
        <v>3421.25</v>
      </c>
      <c r="E130" s="2">
        <v>45055</v>
      </c>
    </row>
    <row r="131" spans="1:5">
      <c r="A131" t="s">
        <v>2176</v>
      </c>
      <c r="B131" t="s">
        <v>2676</v>
      </c>
      <c r="C131" t="s">
        <v>2040</v>
      </c>
      <c r="D131">
        <v>3028.34</v>
      </c>
      <c r="E131" s="2">
        <v>45056</v>
      </c>
    </row>
    <row r="132" spans="1:5">
      <c r="A132" t="s">
        <v>2177</v>
      </c>
      <c r="B132" t="s">
        <v>2677</v>
      </c>
      <c r="C132" t="s">
        <v>2040</v>
      </c>
      <c r="D132">
        <v>3124.1</v>
      </c>
      <c r="E132" s="2">
        <v>45057</v>
      </c>
    </row>
    <row r="133" spans="1:5">
      <c r="A133" t="s">
        <v>2178</v>
      </c>
      <c r="B133" t="s">
        <v>2678</v>
      </c>
      <c r="C133" t="s">
        <v>2041</v>
      </c>
      <c r="D133">
        <v>634.66</v>
      </c>
      <c r="E133" s="2">
        <v>45058</v>
      </c>
    </row>
    <row r="134" spans="1:5">
      <c r="A134" t="s">
        <v>2179</v>
      </c>
      <c r="B134" t="s">
        <v>2679</v>
      </c>
      <c r="C134" t="s">
        <v>2042</v>
      </c>
      <c r="D134">
        <v>2266.31</v>
      </c>
      <c r="E134" s="2">
        <v>45059</v>
      </c>
    </row>
    <row r="135" spans="1:5">
      <c r="A135" t="s">
        <v>2180</v>
      </c>
      <c r="B135" t="s">
        <v>2680</v>
      </c>
      <c r="C135" t="s">
        <v>2042</v>
      </c>
      <c r="D135">
        <v>4252.54</v>
      </c>
      <c r="E135" s="2">
        <v>45060</v>
      </c>
    </row>
    <row r="136" spans="1:5">
      <c r="A136" t="s">
        <v>2181</v>
      </c>
      <c r="B136" t="s">
        <v>2681</v>
      </c>
      <c r="C136" t="s">
        <v>2041</v>
      </c>
      <c r="D136">
        <v>2415.8200000000002</v>
      </c>
      <c r="E136" s="2">
        <v>45061</v>
      </c>
    </row>
    <row r="137" spans="1:5">
      <c r="A137" t="s">
        <v>2182</v>
      </c>
      <c r="B137" t="s">
        <v>2682</v>
      </c>
      <c r="C137" t="s">
        <v>2040</v>
      </c>
      <c r="D137">
        <v>537.49</v>
      </c>
      <c r="E137" s="2">
        <v>45062</v>
      </c>
    </row>
    <row r="138" spans="1:5">
      <c r="A138" t="s">
        <v>2183</v>
      </c>
      <c r="B138" t="s">
        <v>2683</v>
      </c>
      <c r="C138" t="s">
        <v>2042</v>
      </c>
      <c r="D138">
        <v>1725.1</v>
      </c>
      <c r="E138" s="2">
        <v>45063</v>
      </c>
    </row>
    <row r="139" spans="1:5">
      <c r="A139" t="s">
        <v>2184</v>
      </c>
      <c r="B139" t="s">
        <v>2684</v>
      </c>
      <c r="C139" t="s">
        <v>2041</v>
      </c>
      <c r="D139">
        <v>4791.84</v>
      </c>
      <c r="E139" s="2">
        <v>45064</v>
      </c>
    </row>
    <row r="140" spans="1:5">
      <c r="A140" t="s">
        <v>2185</v>
      </c>
      <c r="B140" t="s">
        <v>2685</v>
      </c>
      <c r="C140" t="s">
        <v>2041</v>
      </c>
      <c r="D140">
        <v>1875.87</v>
      </c>
      <c r="E140" s="2">
        <v>45065</v>
      </c>
    </row>
    <row r="141" spans="1:5">
      <c r="A141" t="s">
        <v>2186</v>
      </c>
      <c r="B141" t="s">
        <v>2686</v>
      </c>
      <c r="C141" t="s">
        <v>2039</v>
      </c>
      <c r="D141">
        <v>2597.31</v>
      </c>
      <c r="E141" s="2">
        <v>45066</v>
      </c>
    </row>
    <row r="142" spans="1:5">
      <c r="A142" t="s">
        <v>2187</v>
      </c>
      <c r="B142" t="s">
        <v>2687</v>
      </c>
      <c r="C142" t="s">
        <v>2040</v>
      </c>
      <c r="D142">
        <v>3069.91</v>
      </c>
      <c r="E142" s="2">
        <v>45067</v>
      </c>
    </row>
    <row r="143" spans="1:5">
      <c r="A143" t="s">
        <v>2188</v>
      </c>
      <c r="B143" t="s">
        <v>2688</v>
      </c>
      <c r="C143" t="s">
        <v>2039</v>
      </c>
      <c r="D143">
        <v>4595.33</v>
      </c>
      <c r="E143" s="2">
        <v>45068</v>
      </c>
    </row>
    <row r="144" spans="1:5">
      <c r="A144" t="s">
        <v>2189</v>
      </c>
      <c r="B144" t="s">
        <v>2689</v>
      </c>
      <c r="C144" t="s">
        <v>2041</v>
      </c>
      <c r="D144">
        <v>3732.98</v>
      </c>
      <c r="E144" s="2">
        <v>45069</v>
      </c>
    </row>
    <row r="145" spans="1:5">
      <c r="A145" t="s">
        <v>2190</v>
      </c>
      <c r="B145" t="s">
        <v>2690</v>
      </c>
      <c r="C145" t="s">
        <v>2042</v>
      </c>
      <c r="D145">
        <v>3454.78</v>
      </c>
      <c r="E145" s="2">
        <v>45070</v>
      </c>
    </row>
    <row r="146" spans="1:5">
      <c r="A146" t="s">
        <v>2191</v>
      </c>
      <c r="B146" t="s">
        <v>2691</v>
      </c>
      <c r="C146" t="s">
        <v>2041</v>
      </c>
      <c r="D146">
        <v>3021.98</v>
      </c>
      <c r="E146" s="2">
        <v>45071</v>
      </c>
    </row>
    <row r="147" spans="1:5">
      <c r="A147" t="s">
        <v>2192</v>
      </c>
      <c r="B147" t="s">
        <v>2692</v>
      </c>
      <c r="C147" t="s">
        <v>2041</v>
      </c>
      <c r="D147">
        <v>4565.32</v>
      </c>
      <c r="E147" s="2">
        <v>45072</v>
      </c>
    </row>
    <row r="148" spans="1:5">
      <c r="A148" t="s">
        <v>2193</v>
      </c>
      <c r="B148" t="s">
        <v>2693</v>
      </c>
      <c r="C148" t="s">
        <v>2040</v>
      </c>
      <c r="D148">
        <v>2421.79</v>
      </c>
      <c r="E148" s="2">
        <v>45073</v>
      </c>
    </row>
    <row r="149" spans="1:5">
      <c r="A149" t="s">
        <v>2194</v>
      </c>
      <c r="B149" t="s">
        <v>2694</v>
      </c>
      <c r="C149" t="s">
        <v>2040</v>
      </c>
      <c r="D149">
        <v>1193.3</v>
      </c>
      <c r="E149" s="2">
        <v>45074</v>
      </c>
    </row>
    <row r="150" spans="1:5">
      <c r="A150" t="s">
        <v>2195</v>
      </c>
      <c r="B150" t="s">
        <v>2695</v>
      </c>
      <c r="C150" t="s">
        <v>2042</v>
      </c>
      <c r="D150">
        <v>3871.01</v>
      </c>
      <c r="E150" s="2">
        <v>45075</v>
      </c>
    </row>
    <row r="151" spans="1:5">
      <c r="A151" t="s">
        <v>2196</v>
      </c>
      <c r="B151" t="s">
        <v>2696</v>
      </c>
      <c r="C151" t="s">
        <v>2039</v>
      </c>
      <c r="D151">
        <v>4169.88</v>
      </c>
      <c r="E151" s="2">
        <v>45076</v>
      </c>
    </row>
    <row r="152" spans="1:5">
      <c r="A152" t="s">
        <v>2197</v>
      </c>
      <c r="B152" t="s">
        <v>2697</v>
      </c>
      <c r="C152" t="s">
        <v>2039</v>
      </c>
      <c r="D152">
        <v>4312.6899999999996</v>
      </c>
      <c r="E152" s="2">
        <v>45077</v>
      </c>
    </row>
    <row r="153" spans="1:5">
      <c r="A153" t="s">
        <v>2198</v>
      </c>
      <c r="B153" t="s">
        <v>2698</v>
      </c>
      <c r="C153" t="s">
        <v>2042</v>
      </c>
      <c r="D153">
        <v>3611.58</v>
      </c>
      <c r="E153" s="2">
        <v>45078</v>
      </c>
    </row>
    <row r="154" spans="1:5">
      <c r="A154" t="s">
        <v>2199</v>
      </c>
      <c r="B154" t="s">
        <v>2699</v>
      </c>
      <c r="C154" t="s">
        <v>2041</v>
      </c>
      <c r="D154">
        <v>4357.88</v>
      </c>
      <c r="E154" s="2">
        <v>45079</v>
      </c>
    </row>
    <row r="155" spans="1:5">
      <c r="A155" t="s">
        <v>2200</v>
      </c>
      <c r="B155" t="s">
        <v>2700</v>
      </c>
      <c r="C155" t="s">
        <v>2041</v>
      </c>
      <c r="D155">
        <v>1292.6400000000001</v>
      </c>
      <c r="E155" s="2">
        <v>45080</v>
      </c>
    </row>
    <row r="156" spans="1:5">
      <c r="A156" t="s">
        <v>2201</v>
      </c>
      <c r="B156" t="s">
        <v>2701</v>
      </c>
      <c r="C156" t="s">
        <v>2041</v>
      </c>
      <c r="D156">
        <v>4443.84</v>
      </c>
      <c r="E156" s="2">
        <v>45081</v>
      </c>
    </row>
    <row r="157" spans="1:5">
      <c r="A157" t="s">
        <v>2202</v>
      </c>
      <c r="B157" t="s">
        <v>2702</v>
      </c>
      <c r="C157" t="s">
        <v>2040</v>
      </c>
      <c r="D157">
        <v>2334.7399999999998</v>
      </c>
      <c r="E157" s="2">
        <v>45082</v>
      </c>
    </row>
    <row r="158" spans="1:5">
      <c r="A158" t="s">
        <v>2203</v>
      </c>
      <c r="B158" t="s">
        <v>2703</v>
      </c>
      <c r="C158" t="s">
        <v>2040</v>
      </c>
      <c r="D158">
        <v>190.42</v>
      </c>
      <c r="E158" s="2">
        <v>45083</v>
      </c>
    </row>
    <row r="159" spans="1:5">
      <c r="A159" t="s">
        <v>2204</v>
      </c>
      <c r="B159" t="s">
        <v>2704</v>
      </c>
      <c r="C159" t="s">
        <v>2039</v>
      </c>
      <c r="D159">
        <v>637.54</v>
      </c>
      <c r="E159" s="2">
        <v>45084</v>
      </c>
    </row>
    <row r="160" spans="1:5">
      <c r="A160" t="s">
        <v>2205</v>
      </c>
      <c r="B160" t="s">
        <v>2705</v>
      </c>
      <c r="C160" t="s">
        <v>2041</v>
      </c>
      <c r="D160">
        <v>1676.46</v>
      </c>
      <c r="E160" s="2">
        <v>45085</v>
      </c>
    </row>
    <row r="161" spans="1:5">
      <c r="A161" t="s">
        <v>2206</v>
      </c>
      <c r="B161" t="s">
        <v>2706</v>
      </c>
      <c r="C161" t="s">
        <v>2042</v>
      </c>
      <c r="D161">
        <v>4998.26</v>
      </c>
      <c r="E161" s="2">
        <v>45086</v>
      </c>
    </row>
    <row r="162" spans="1:5">
      <c r="A162" t="s">
        <v>2207</v>
      </c>
      <c r="B162" t="s">
        <v>2707</v>
      </c>
      <c r="C162" t="s">
        <v>2039</v>
      </c>
      <c r="D162">
        <v>1801.04</v>
      </c>
      <c r="E162" s="2">
        <v>45087</v>
      </c>
    </row>
    <row r="163" spans="1:5">
      <c r="A163" t="s">
        <v>2208</v>
      </c>
      <c r="B163" t="s">
        <v>2708</v>
      </c>
      <c r="C163" t="s">
        <v>2040</v>
      </c>
      <c r="D163">
        <v>1198.17</v>
      </c>
      <c r="E163" s="2">
        <v>45088</v>
      </c>
    </row>
    <row r="164" spans="1:5">
      <c r="A164" t="s">
        <v>2209</v>
      </c>
      <c r="B164" t="s">
        <v>2709</v>
      </c>
      <c r="C164" t="s">
        <v>2040</v>
      </c>
      <c r="D164">
        <v>1253.82</v>
      </c>
      <c r="E164" s="2">
        <v>45089</v>
      </c>
    </row>
    <row r="165" spans="1:5">
      <c r="A165" t="s">
        <v>2210</v>
      </c>
      <c r="B165" t="s">
        <v>2710</v>
      </c>
      <c r="C165" t="s">
        <v>2042</v>
      </c>
      <c r="D165">
        <v>3391.27</v>
      </c>
      <c r="E165" s="2">
        <v>45090</v>
      </c>
    </row>
    <row r="166" spans="1:5">
      <c r="A166" t="s">
        <v>2211</v>
      </c>
      <c r="B166" t="s">
        <v>2711</v>
      </c>
      <c r="C166" t="s">
        <v>2039</v>
      </c>
      <c r="D166">
        <v>3463.12</v>
      </c>
      <c r="E166" s="2">
        <v>45091</v>
      </c>
    </row>
    <row r="167" spans="1:5">
      <c r="A167" t="s">
        <v>2212</v>
      </c>
      <c r="B167" t="s">
        <v>2712</v>
      </c>
      <c r="C167" t="s">
        <v>2042</v>
      </c>
      <c r="D167">
        <v>1171.77</v>
      </c>
      <c r="E167" s="2">
        <v>45092</v>
      </c>
    </row>
    <row r="168" spans="1:5">
      <c r="A168" t="s">
        <v>2213</v>
      </c>
      <c r="B168" t="s">
        <v>2713</v>
      </c>
      <c r="C168" t="s">
        <v>2042</v>
      </c>
      <c r="D168">
        <v>787.57</v>
      </c>
      <c r="E168" s="2">
        <v>45093</v>
      </c>
    </row>
    <row r="169" spans="1:5">
      <c r="A169" t="s">
        <v>2214</v>
      </c>
      <c r="B169" t="s">
        <v>2714</v>
      </c>
      <c r="C169" t="s">
        <v>2042</v>
      </c>
      <c r="D169">
        <v>312.14999999999998</v>
      </c>
      <c r="E169" s="2">
        <v>45094</v>
      </c>
    </row>
    <row r="170" spans="1:5">
      <c r="A170" t="s">
        <v>2215</v>
      </c>
      <c r="B170" t="s">
        <v>2715</v>
      </c>
      <c r="C170" t="s">
        <v>2042</v>
      </c>
      <c r="D170">
        <v>3316.54</v>
      </c>
      <c r="E170" s="2">
        <v>45095</v>
      </c>
    </row>
    <row r="171" spans="1:5">
      <c r="A171" t="s">
        <v>2216</v>
      </c>
      <c r="B171" t="s">
        <v>2716</v>
      </c>
      <c r="C171" t="s">
        <v>2040</v>
      </c>
      <c r="D171">
        <v>4829.28</v>
      </c>
      <c r="E171" s="2">
        <v>45096</v>
      </c>
    </row>
    <row r="172" spans="1:5">
      <c r="A172" t="s">
        <v>2217</v>
      </c>
      <c r="B172" t="s">
        <v>2717</v>
      </c>
      <c r="C172" t="s">
        <v>2042</v>
      </c>
      <c r="D172">
        <v>2859.79</v>
      </c>
      <c r="E172" s="2">
        <v>45097</v>
      </c>
    </row>
    <row r="173" spans="1:5">
      <c r="A173" t="s">
        <v>2218</v>
      </c>
      <c r="B173" t="s">
        <v>2718</v>
      </c>
      <c r="C173" t="s">
        <v>2040</v>
      </c>
      <c r="D173">
        <v>3484.91</v>
      </c>
      <c r="E173" s="2">
        <v>45098</v>
      </c>
    </row>
    <row r="174" spans="1:5">
      <c r="A174" t="s">
        <v>2219</v>
      </c>
      <c r="B174" t="s">
        <v>2719</v>
      </c>
      <c r="C174" t="s">
        <v>2039</v>
      </c>
      <c r="D174">
        <v>4984.38</v>
      </c>
      <c r="E174" s="2">
        <v>45099</v>
      </c>
    </row>
    <row r="175" spans="1:5">
      <c r="A175" t="s">
        <v>2220</v>
      </c>
      <c r="B175" t="s">
        <v>2720</v>
      </c>
      <c r="C175" t="s">
        <v>2042</v>
      </c>
      <c r="D175">
        <v>2231.58</v>
      </c>
      <c r="E175" s="2">
        <v>45100</v>
      </c>
    </row>
    <row r="176" spans="1:5">
      <c r="A176" t="s">
        <v>2221</v>
      </c>
      <c r="B176" t="s">
        <v>2721</v>
      </c>
      <c r="C176" t="s">
        <v>2042</v>
      </c>
      <c r="D176">
        <v>2579.4499999999998</v>
      </c>
      <c r="E176" s="2">
        <v>45101</v>
      </c>
    </row>
    <row r="177" spans="1:5">
      <c r="A177" t="s">
        <v>2222</v>
      </c>
      <c r="B177" t="s">
        <v>2722</v>
      </c>
      <c r="C177" t="s">
        <v>2041</v>
      </c>
      <c r="D177">
        <v>2873.2</v>
      </c>
      <c r="E177" s="2">
        <v>45102</v>
      </c>
    </row>
    <row r="178" spans="1:5">
      <c r="A178" t="s">
        <v>2223</v>
      </c>
      <c r="B178" t="s">
        <v>2723</v>
      </c>
      <c r="C178" t="s">
        <v>2041</v>
      </c>
      <c r="D178">
        <v>2394.09</v>
      </c>
      <c r="E178" s="2">
        <v>45103</v>
      </c>
    </row>
    <row r="179" spans="1:5">
      <c r="A179" t="s">
        <v>2224</v>
      </c>
      <c r="B179" t="s">
        <v>2724</v>
      </c>
      <c r="C179" t="s">
        <v>2042</v>
      </c>
      <c r="D179">
        <v>2944.02</v>
      </c>
      <c r="E179" s="2">
        <v>45104</v>
      </c>
    </row>
    <row r="180" spans="1:5">
      <c r="A180" t="s">
        <v>2225</v>
      </c>
      <c r="B180" t="s">
        <v>2725</v>
      </c>
      <c r="C180" t="s">
        <v>2041</v>
      </c>
      <c r="D180">
        <v>3660.45</v>
      </c>
      <c r="E180" s="2">
        <v>45105</v>
      </c>
    </row>
    <row r="181" spans="1:5">
      <c r="A181" t="s">
        <v>2226</v>
      </c>
      <c r="B181" t="s">
        <v>2726</v>
      </c>
      <c r="C181" t="s">
        <v>2042</v>
      </c>
      <c r="D181">
        <v>1413.39</v>
      </c>
      <c r="E181" s="2">
        <v>45106</v>
      </c>
    </row>
    <row r="182" spans="1:5">
      <c r="A182" t="s">
        <v>2227</v>
      </c>
      <c r="B182" t="s">
        <v>2727</v>
      </c>
      <c r="C182" t="s">
        <v>2039</v>
      </c>
      <c r="D182">
        <v>799.35</v>
      </c>
      <c r="E182" s="2">
        <v>45107</v>
      </c>
    </row>
    <row r="183" spans="1:5">
      <c r="A183" t="s">
        <v>2228</v>
      </c>
      <c r="B183" t="s">
        <v>2728</v>
      </c>
      <c r="C183" t="s">
        <v>2039</v>
      </c>
      <c r="D183">
        <v>3178.87</v>
      </c>
      <c r="E183" s="2">
        <v>45108</v>
      </c>
    </row>
    <row r="184" spans="1:5">
      <c r="A184" t="s">
        <v>2229</v>
      </c>
      <c r="B184" t="s">
        <v>2729</v>
      </c>
      <c r="C184" t="s">
        <v>2041</v>
      </c>
      <c r="D184">
        <v>2002.35</v>
      </c>
      <c r="E184" s="2">
        <v>45109</v>
      </c>
    </row>
    <row r="185" spans="1:5">
      <c r="A185" t="s">
        <v>2230</v>
      </c>
      <c r="B185" t="s">
        <v>2730</v>
      </c>
      <c r="C185" t="s">
        <v>2039</v>
      </c>
      <c r="D185">
        <v>1727.06</v>
      </c>
      <c r="E185" s="2">
        <v>45110</v>
      </c>
    </row>
    <row r="186" spans="1:5">
      <c r="A186" t="s">
        <v>2231</v>
      </c>
      <c r="B186" t="s">
        <v>2731</v>
      </c>
      <c r="C186" t="s">
        <v>2042</v>
      </c>
      <c r="D186">
        <v>4988.82</v>
      </c>
      <c r="E186" s="2">
        <v>45111</v>
      </c>
    </row>
    <row r="187" spans="1:5">
      <c r="A187" t="s">
        <v>2232</v>
      </c>
      <c r="B187" t="s">
        <v>2732</v>
      </c>
      <c r="C187" t="s">
        <v>2041</v>
      </c>
      <c r="D187">
        <v>3371.72</v>
      </c>
      <c r="E187" s="2">
        <v>45112</v>
      </c>
    </row>
    <row r="188" spans="1:5">
      <c r="A188" t="s">
        <v>2233</v>
      </c>
      <c r="B188" t="s">
        <v>2733</v>
      </c>
      <c r="C188" t="s">
        <v>2042</v>
      </c>
      <c r="D188">
        <v>886.8</v>
      </c>
      <c r="E188" s="2">
        <v>45113</v>
      </c>
    </row>
    <row r="189" spans="1:5">
      <c r="A189" t="s">
        <v>2234</v>
      </c>
      <c r="B189" t="s">
        <v>2734</v>
      </c>
      <c r="C189" t="s">
        <v>2040</v>
      </c>
      <c r="D189">
        <v>3545.43</v>
      </c>
      <c r="E189" s="2">
        <v>45114</v>
      </c>
    </row>
    <row r="190" spans="1:5">
      <c r="A190" t="s">
        <v>2235</v>
      </c>
      <c r="B190" t="s">
        <v>2735</v>
      </c>
      <c r="C190" t="s">
        <v>2042</v>
      </c>
      <c r="D190">
        <v>493.89</v>
      </c>
      <c r="E190" s="2">
        <v>45115</v>
      </c>
    </row>
    <row r="191" spans="1:5">
      <c r="A191" t="s">
        <v>2236</v>
      </c>
      <c r="B191" t="s">
        <v>2736</v>
      </c>
      <c r="C191" t="s">
        <v>2039</v>
      </c>
      <c r="D191">
        <v>1286.6500000000001</v>
      </c>
      <c r="E191" s="2">
        <v>45116</v>
      </c>
    </row>
    <row r="192" spans="1:5">
      <c r="A192" t="s">
        <v>2237</v>
      </c>
      <c r="B192" t="s">
        <v>2737</v>
      </c>
      <c r="C192" t="s">
        <v>2039</v>
      </c>
      <c r="D192">
        <v>4479.42</v>
      </c>
      <c r="E192" s="2">
        <v>45117</v>
      </c>
    </row>
    <row r="193" spans="1:5">
      <c r="A193" t="s">
        <v>2238</v>
      </c>
      <c r="B193" t="s">
        <v>2738</v>
      </c>
      <c r="C193" t="s">
        <v>2040</v>
      </c>
      <c r="D193">
        <v>819.82</v>
      </c>
      <c r="E193" s="2">
        <v>45118</v>
      </c>
    </row>
    <row r="194" spans="1:5">
      <c r="A194" t="s">
        <v>2239</v>
      </c>
      <c r="B194" t="s">
        <v>2739</v>
      </c>
      <c r="C194" t="s">
        <v>2041</v>
      </c>
      <c r="D194">
        <v>995.2</v>
      </c>
      <c r="E194" s="2">
        <v>45119</v>
      </c>
    </row>
    <row r="195" spans="1:5">
      <c r="A195" t="s">
        <v>2240</v>
      </c>
      <c r="B195" t="s">
        <v>2740</v>
      </c>
      <c r="C195" t="s">
        <v>2040</v>
      </c>
      <c r="D195">
        <v>4699.3100000000004</v>
      </c>
      <c r="E195" s="2">
        <v>45120</v>
      </c>
    </row>
    <row r="196" spans="1:5">
      <c r="A196" t="s">
        <v>2241</v>
      </c>
      <c r="B196" t="s">
        <v>2741</v>
      </c>
      <c r="C196" t="s">
        <v>2042</v>
      </c>
      <c r="D196">
        <v>2400.2199999999998</v>
      </c>
      <c r="E196" s="2">
        <v>45121</v>
      </c>
    </row>
    <row r="197" spans="1:5">
      <c r="A197" t="s">
        <v>2242</v>
      </c>
      <c r="B197" t="s">
        <v>2742</v>
      </c>
      <c r="C197" t="s">
        <v>2042</v>
      </c>
      <c r="D197">
        <v>679.02</v>
      </c>
      <c r="E197" s="2">
        <v>45122</v>
      </c>
    </row>
    <row r="198" spans="1:5">
      <c r="A198" t="s">
        <v>2243</v>
      </c>
      <c r="B198" t="s">
        <v>2743</v>
      </c>
      <c r="C198" t="s">
        <v>2040</v>
      </c>
      <c r="D198">
        <v>4135.0200000000004</v>
      </c>
      <c r="E198" s="2">
        <v>45123</v>
      </c>
    </row>
    <row r="199" spans="1:5">
      <c r="A199" t="s">
        <v>2244</v>
      </c>
      <c r="B199" t="s">
        <v>2744</v>
      </c>
      <c r="C199" t="s">
        <v>2041</v>
      </c>
      <c r="D199">
        <v>1608.52</v>
      </c>
      <c r="E199" s="2">
        <v>45124</v>
      </c>
    </row>
    <row r="200" spans="1:5">
      <c r="A200" t="s">
        <v>2245</v>
      </c>
      <c r="B200" t="s">
        <v>2745</v>
      </c>
      <c r="C200" t="s">
        <v>2042</v>
      </c>
      <c r="D200">
        <v>2156.48</v>
      </c>
      <c r="E200" s="2">
        <v>45125</v>
      </c>
    </row>
    <row r="201" spans="1:5">
      <c r="A201" t="s">
        <v>2246</v>
      </c>
      <c r="B201" t="s">
        <v>2746</v>
      </c>
      <c r="C201" t="s">
        <v>2039</v>
      </c>
      <c r="D201">
        <v>1329.31</v>
      </c>
      <c r="E201" s="2">
        <v>45126</v>
      </c>
    </row>
    <row r="202" spans="1:5">
      <c r="A202" t="s">
        <v>2247</v>
      </c>
      <c r="B202" t="s">
        <v>2747</v>
      </c>
      <c r="C202" t="s">
        <v>2042</v>
      </c>
      <c r="D202">
        <v>138.96</v>
      </c>
      <c r="E202" s="2">
        <v>45127</v>
      </c>
    </row>
    <row r="203" spans="1:5">
      <c r="A203" t="s">
        <v>2248</v>
      </c>
      <c r="B203" t="s">
        <v>2748</v>
      </c>
      <c r="C203" t="s">
        <v>2041</v>
      </c>
      <c r="D203">
        <v>1852.68</v>
      </c>
      <c r="E203" s="2">
        <v>45128</v>
      </c>
    </row>
    <row r="204" spans="1:5">
      <c r="A204" t="s">
        <v>2249</v>
      </c>
      <c r="B204" t="s">
        <v>2749</v>
      </c>
      <c r="C204" t="s">
        <v>2040</v>
      </c>
      <c r="D204">
        <v>1674.39</v>
      </c>
      <c r="E204" s="2">
        <v>45129</v>
      </c>
    </row>
    <row r="205" spans="1:5">
      <c r="A205" t="s">
        <v>2250</v>
      </c>
      <c r="B205" t="s">
        <v>2750</v>
      </c>
      <c r="C205" t="s">
        <v>2039</v>
      </c>
      <c r="D205">
        <v>2405.69</v>
      </c>
      <c r="E205" s="2">
        <v>45130</v>
      </c>
    </row>
    <row r="206" spans="1:5">
      <c r="A206" t="s">
        <v>2251</v>
      </c>
      <c r="B206" t="s">
        <v>2751</v>
      </c>
      <c r="C206" t="s">
        <v>2039</v>
      </c>
      <c r="D206">
        <v>1073.92</v>
      </c>
      <c r="E206" s="2">
        <v>45131</v>
      </c>
    </row>
    <row r="207" spans="1:5">
      <c r="A207" t="s">
        <v>2252</v>
      </c>
      <c r="B207" t="s">
        <v>2752</v>
      </c>
      <c r="C207" t="s">
        <v>2040</v>
      </c>
      <c r="D207">
        <v>4270.91</v>
      </c>
      <c r="E207" s="2">
        <v>45132</v>
      </c>
    </row>
    <row r="208" spans="1:5">
      <c r="A208" t="s">
        <v>2253</v>
      </c>
      <c r="B208" t="s">
        <v>2753</v>
      </c>
      <c r="C208" t="s">
        <v>2039</v>
      </c>
      <c r="D208">
        <v>4984.01</v>
      </c>
      <c r="E208" s="2">
        <v>45133</v>
      </c>
    </row>
    <row r="209" spans="1:5">
      <c r="A209" t="s">
        <v>2254</v>
      </c>
      <c r="B209" t="s">
        <v>2754</v>
      </c>
      <c r="C209" t="s">
        <v>2041</v>
      </c>
      <c r="D209">
        <v>416.06</v>
      </c>
      <c r="E209" s="2">
        <v>45134</v>
      </c>
    </row>
    <row r="210" spans="1:5">
      <c r="A210" t="s">
        <v>2255</v>
      </c>
      <c r="B210" t="s">
        <v>2755</v>
      </c>
      <c r="C210" t="s">
        <v>2039</v>
      </c>
      <c r="D210">
        <v>1149.05</v>
      </c>
      <c r="E210" s="2">
        <v>45135</v>
      </c>
    </row>
    <row r="211" spans="1:5">
      <c r="A211" t="s">
        <v>2256</v>
      </c>
      <c r="B211" t="s">
        <v>2756</v>
      </c>
      <c r="C211" t="s">
        <v>2042</v>
      </c>
      <c r="D211">
        <v>3000.18</v>
      </c>
      <c r="E211" s="2">
        <v>45136</v>
      </c>
    </row>
    <row r="212" spans="1:5">
      <c r="A212" t="s">
        <v>2257</v>
      </c>
      <c r="B212" t="s">
        <v>2757</v>
      </c>
      <c r="C212" t="s">
        <v>2042</v>
      </c>
      <c r="D212">
        <v>396.27</v>
      </c>
      <c r="E212" s="2">
        <v>45137</v>
      </c>
    </row>
    <row r="213" spans="1:5">
      <c r="A213" t="s">
        <v>2258</v>
      </c>
      <c r="B213" t="s">
        <v>2758</v>
      </c>
      <c r="C213" t="s">
        <v>2040</v>
      </c>
      <c r="D213">
        <v>2483.92</v>
      </c>
      <c r="E213" s="2">
        <v>45138</v>
      </c>
    </row>
    <row r="214" spans="1:5">
      <c r="A214" t="s">
        <v>2259</v>
      </c>
      <c r="B214" t="s">
        <v>2759</v>
      </c>
      <c r="C214" t="s">
        <v>2042</v>
      </c>
      <c r="D214">
        <v>192.86</v>
      </c>
      <c r="E214" s="2">
        <v>45139</v>
      </c>
    </row>
    <row r="215" spans="1:5">
      <c r="A215" t="s">
        <v>2260</v>
      </c>
      <c r="B215" t="s">
        <v>2760</v>
      </c>
      <c r="C215" t="s">
        <v>2039</v>
      </c>
      <c r="D215">
        <v>1334.69</v>
      </c>
      <c r="E215" s="2">
        <v>45140</v>
      </c>
    </row>
    <row r="216" spans="1:5">
      <c r="A216" t="s">
        <v>2261</v>
      </c>
      <c r="B216" t="s">
        <v>2761</v>
      </c>
      <c r="C216" t="s">
        <v>2039</v>
      </c>
      <c r="D216">
        <v>3739.39</v>
      </c>
      <c r="E216" s="2">
        <v>45141</v>
      </c>
    </row>
    <row r="217" spans="1:5">
      <c r="A217" t="s">
        <v>2262</v>
      </c>
      <c r="B217" t="s">
        <v>2762</v>
      </c>
      <c r="C217" t="s">
        <v>2042</v>
      </c>
      <c r="D217">
        <v>3695.42</v>
      </c>
      <c r="E217" s="2">
        <v>45142</v>
      </c>
    </row>
    <row r="218" spans="1:5">
      <c r="A218" t="s">
        <v>2263</v>
      </c>
      <c r="B218" t="s">
        <v>2763</v>
      </c>
      <c r="C218" t="s">
        <v>2042</v>
      </c>
      <c r="D218">
        <v>4279.22</v>
      </c>
      <c r="E218" s="2">
        <v>45143</v>
      </c>
    </row>
    <row r="219" spans="1:5">
      <c r="A219" t="s">
        <v>2264</v>
      </c>
      <c r="B219" t="s">
        <v>2764</v>
      </c>
      <c r="C219" t="s">
        <v>2041</v>
      </c>
      <c r="D219">
        <v>1096.46</v>
      </c>
      <c r="E219" s="2">
        <v>45144</v>
      </c>
    </row>
    <row r="220" spans="1:5">
      <c r="A220" t="s">
        <v>2265</v>
      </c>
      <c r="B220" t="s">
        <v>2765</v>
      </c>
      <c r="C220" t="s">
        <v>2039</v>
      </c>
      <c r="D220">
        <v>4657.99</v>
      </c>
      <c r="E220" s="2">
        <v>45145</v>
      </c>
    </row>
    <row r="221" spans="1:5">
      <c r="A221" t="s">
        <v>2266</v>
      </c>
      <c r="B221" t="s">
        <v>2766</v>
      </c>
      <c r="C221" t="s">
        <v>2042</v>
      </c>
      <c r="D221">
        <v>3867.33</v>
      </c>
      <c r="E221" s="2">
        <v>45146</v>
      </c>
    </row>
    <row r="222" spans="1:5">
      <c r="A222" t="s">
        <v>2267</v>
      </c>
      <c r="B222" t="s">
        <v>2767</v>
      </c>
      <c r="C222" t="s">
        <v>2039</v>
      </c>
      <c r="D222">
        <v>2899.64</v>
      </c>
      <c r="E222" s="2">
        <v>45147</v>
      </c>
    </row>
    <row r="223" spans="1:5">
      <c r="A223" t="s">
        <v>2268</v>
      </c>
      <c r="B223" t="s">
        <v>2768</v>
      </c>
      <c r="C223" t="s">
        <v>2041</v>
      </c>
      <c r="D223">
        <v>1047.5</v>
      </c>
      <c r="E223" s="2">
        <v>45148</v>
      </c>
    </row>
    <row r="224" spans="1:5">
      <c r="A224" t="s">
        <v>2269</v>
      </c>
      <c r="B224" t="s">
        <v>2769</v>
      </c>
      <c r="C224" t="s">
        <v>2042</v>
      </c>
      <c r="D224">
        <v>452.69</v>
      </c>
      <c r="E224" s="2">
        <v>45149</v>
      </c>
    </row>
    <row r="225" spans="1:5">
      <c r="A225" t="s">
        <v>2270</v>
      </c>
      <c r="B225" t="s">
        <v>2770</v>
      </c>
      <c r="C225" t="s">
        <v>2039</v>
      </c>
      <c r="D225">
        <v>2260.2399999999998</v>
      </c>
      <c r="E225" s="2">
        <v>45150</v>
      </c>
    </row>
    <row r="226" spans="1:5">
      <c r="A226" t="s">
        <v>2271</v>
      </c>
      <c r="B226" t="s">
        <v>2771</v>
      </c>
      <c r="C226" t="s">
        <v>2040</v>
      </c>
      <c r="D226">
        <v>2919.62</v>
      </c>
      <c r="E226" s="2">
        <v>45151</v>
      </c>
    </row>
    <row r="227" spans="1:5">
      <c r="A227" t="s">
        <v>2272</v>
      </c>
      <c r="B227" t="s">
        <v>2772</v>
      </c>
      <c r="C227" t="s">
        <v>2039</v>
      </c>
      <c r="D227">
        <v>4999.1400000000003</v>
      </c>
      <c r="E227" s="2">
        <v>45152</v>
      </c>
    </row>
    <row r="228" spans="1:5">
      <c r="A228" t="s">
        <v>2273</v>
      </c>
      <c r="B228" t="s">
        <v>2773</v>
      </c>
      <c r="C228" t="s">
        <v>2039</v>
      </c>
      <c r="D228">
        <v>699.04</v>
      </c>
      <c r="E228" s="2">
        <v>45153</v>
      </c>
    </row>
    <row r="229" spans="1:5">
      <c r="A229" t="s">
        <v>2274</v>
      </c>
      <c r="B229" t="s">
        <v>2774</v>
      </c>
      <c r="C229" t="s">
        <v>2041</v>
      </c>
      <c r="D229">
        <v>2700.76</v>
      </c>
      <c r="E229" s="2">
        <v>45154</v>
      </c>
    </row>
    <row r="230" spans="1:5">
      <c r="A230" t="s">
        <v>2275</v>
      </c>
      <c r="B230" t="s">
        <v>2775</v>
      </c>
      <c r="C230" t="s">
        <v>2039</v>
      </c>
      <c r="D230">
        <v>1892.62</v>
      </c>
      <c r="E230" s="2">
        <v>45155</v>
      </c>
    </row>
    <row r="231" spans="1:5">
      <c r="A231" t="s">
        <v>2276</v>
      </c>
      <c r="B231" t="s">
        <v>2776</v>
      </c>
      <c r="C231" t="s">
        <v>2041</v>
      </c>
      <c r="D231">
        <v>1668.2</v>
      </c>
      <c r="E231" s="2">
        <v>45156</v>
      </c>
    </row>
    <row r="232" spans="1:5">
      <c r="A232" t="s">
        <v>2277</v>
      </c>
      <c r="B232" t="s">
        <v>2777</v>
      </c>
      <c r="C232" t="s">
        <v>2042</v>
      </c>
      <c r="D232">
        <v>3695.59</v>
      </c>
      <c r="E232" s="2">
        <v>45157</v>
      </c>
    </row>
    <row r="233" spans="1:5">
      <c r="A233" t="s">
        <v>2278</v>
      </c>
      <c r="B233" t="s">
        <v>2778</v>
      </c>
      <c r="C233" t="s">
        <v>2042</v>
      </c>
      <c r="D233">
        <v>1363.82</v>
      </c>
      <c r="E233" s="2">
        <v>45158</v>
      </c>
    </row>
    <row r="234" spans="1:5">
      <c r="A234" t="s">
        <v>2279</v>
      </c>
      <c r="B234" t="s">
        <v>2779</v>
      </c>
      <c r="C234" t="s">
        <v>2040</v>
      </c>
      <c r="D234">
        <v>3056.96</v>
      </c>
      <c r="E234" s="2">
        <v>45159</v>
      </c>
    </row>
    <row r="235" spans="1:5">
      <c r="A235" t="s">
        <v>2280</v>
      </c>
      <c r="B235" t="s">
        <v>2780</v>
      </c>
      <c r="C235" t="s">
        <v>2041</v>
      </c>
      <c r="D235">
        <v>2804.83</v>
      </c>
      <c r="E235" s="2">
        <v>45160</v>
      </c>
    </row>
    <row r="236" spans="1:5">
      <c r="A236" t="s">
        <v>2281</v>
      </c>
      <c r="B236" t="s">
        <v>2781</v>
      </c>
      <c r="C236" t="s">
        <v>2039</v>
      </c>
      <c r="D236">
        <v>391.48</v>
      </c>
      <c r="E236" s="2">
        <v>45161</v>
      </c>
    </row>
    <row r="237" spans="1:5">
      <c r="A237" t="s">
        <v>2282</v>
      </c>
      <c r="B237" t="s">
        <v>2782</v>
      </c>
      <c r="C237" t="s">
        <v>2040</v>
      </c>
      <c r="D237">
        <v>4327.49</v>
      </c>
      <c r="E237" s="2">
        <v>45162</v>
      </c>
    </row>
    <row r="238" spans="1:5">
      <c r="A238" t="s">
        <v>2283</v>
      </c>
      <c r="B238" t="s">
        <v>2783</v>
      </c>
      <c r="C238" t="s">
        <v>2042</v>
      </c>
      <c r="D238">
        <v>2418.9899999999998</v>
      </c>
      <c r="E238" s="2">
        <v>45163</v>
      </c>
    </row>
    <row r="239" spans="1:5">
      <c r="A239" t="s">
        <v>2284</v>
      </c>
      <c r="B239" t="s">
        <v>2784</v>
      </c>
      <c r="C239" t="s">
        <v>2040</v>
      </c>
      <c r="D239">
        <v>1583.73</v>
      </c>
      <c r="E239" s="2">
        <v>45164</v>
      </c>
    </row>
    <row r="240" spans="1:5">
      <c r="A240" t="s">
        <v>2285</v>
      </c>
      <c r="B240" t="s">
        <v>2785</v>
      </c>
      <c r="C240" t="s">
        <v>2042</v>
      </c>
      <c r="D240">
        <v>1219.74</v>
      </c>
      <c r="E240" s="2">
        <v>45165</v>
      </c>
    </row>
    <row r="241" spans="1:5">
      <c r="A241" t="s">
        <v>2286</v>
      </c>
      <c r="B241" t="s">
        <v>2786</v>
      </c>
      <c r="C241" t="s">
        <v>2039</v>
      </c>
      <c r="D241">
        <v>3833.96</v>
      </c>
      <c r="E241" s="2">
        <v>45166</v>
      </c>
    </row>
    <row r="242" spans="1:5">
      <c r="A242" t="s">
        <v>2287</v>
      </c>
      <c r="B242" t="s">
        <v>2787</v>
      </c>
      <c r="C242" t="s">
        <v>2040</v>
      </c>
      <c r="D242">
        <v>1321.36</v>
      </c>
      <c r="E242" s="2">
        <v>45167</v>
      </c>
    </row>
    <row r="243" spans="1:5">
      <c r="A243" t="s">
        <v>2288</v>
      </c>
      <c r="B243" t="s">
        <v>2788</v>
      </c>
      <c r="C243" t="s">
        <v>2041</v>
      </c>
      <c r="D243">
        <v>558.66</v>
      </c>
      <c r="E243" s="2">
        <v>45168</v>
      </c>
    </row>
    <row r="244" spans="1:5">
      <c r="A244" t="s">
        <v>2289</v>
      </c>
      <c r="B244" t="s">
        <v>2789</v>
      </c>
      <c r="C244" t="s">
        <v>2041</v>
      </c>
      <c r="D244">
        <v>1445.49</v>
      </c>
      <c r="E244" s="2">
        <v>45169</v>
      </c>
    </row>
    <row r="245" spans="1:5">
      <c r="A245" t="s">
        <v>2290</v>
      </c>
      <c r="B245" t="s">
        <v>2790</v>
      </c>
      <c r="C245" t="s">
        <v>2039</v>
      </c>
      <c r="D245">
        <v>1154.1600000000001</v>
      </c>
      <c r="E245" s="2">
        <v>45170</v>
      </c>
    </row>
    <row r="246" spans="1:5">
      <c r="A246" t="s">
        <v>2291</v>
      </c>
      <c r="B246" t="s">
        <v>2791</v>
      </c>
      <c r="C246" t="s">
        <v>2041</v>
      </c>
      <c r="D246">
        <v>1182.83</v>
      </c>
      <c r="E246" s="2">
        <v>45171</v>
      </c>
    </row>
    <row r="247" spans="1:5">
      <c r="A247" t="s">
        <v>2292</v>
      </c>
      <c r="B247" t="s">
        <v>2792</v>
      </c>
      <c r="C247" t="s">
        <v>2041</v>
      </c>
      <c r="D247">
        <v>2383.2800000000002</v>
      </c>
      <c r="E247" s="2">
        <v>45172</v>
      </c>
    </row>
    <row r="248" spans="1:5">
      <c r="A248" t="s">
        <v>2293</v>
      </c>
      <c r="B248" t="s">
        <v>2793</v>
      </c>
      <c r="C248" t="s">
        <v>2042</v>
      </c>
      <c r="D248">
        <v>1460.4</v>
      </c>
      <c r="E248" s="2">
        <v>45173</v>
      </c>
    </row>
    <row r="249" spans="1:5">
      <c r="A249" t="s">
        <v>2294</v>
      </c>
      <c r="B249" t="s">
        <v>2794</v>
      </c>
      <c r="C249" t="s">
        <v>2041</v>
      </c>
      <c r="D249">
        <v>4434.5600000000004</v>
      </c>
      <c r="E249" s="2">
        <v>45174</v>
      </c>
    </row>
    <row r="250" spans="1:5">
      <c r="A250" t="s">
        <v>2295</v>
      </c>
      <c r="B250" t="s">
        <v>2795</v>
      </c>
      <c r="C250" t="s">
        <v>2041</v>
      </c>
      <c r="D250">
        <v>4318.83</v>
      </c>
      <c r="E250" s="2">
        <v>45175</v>
      </c>
    </row>
    <row r="251" spans="1:5">
      <c r="A251" t="s">
        <v>2296</v>
      </c>
      <c r="B251" t="s">
        <v>2796</v>
      </c>
      <c r="C251" t="s">
        <v>2040</v>
      </c>
      <c r="D251">
        <v>4805.5200000000004</v>
      </c>
      <c r="E251" s="2">
        <v>45176</v>
      </c>
    </row>
    <row r="252" spans="1:5">
      <c r="A252" t="s">
        <v>2297</v>
      </c>
      <c r="B252" t="s">
        <v>2797</v>
      </c>
      <c r="C252" t="s">
        <v>2041</v>
      </c>
      <c r="D252">
        <v>3233.01</v>
      </c>
      <c r="E252" s="2">
        <v>45177</v>
      </c>
    </row>
    <row r="253" spans="1:5">
      <c r="A253" t="s">
        <v>2298</v>
      </c>
      <c r="B253" t="s">
        <v>2798</v>
      </c>
      <c r="C253" t="s">
        <v>2041</v>
      </c>
      <c r="D253">
        <v>4278.3500000000004</v>
      </c>
      <c r="E253" s="2">
        <v>45178</v>
      </c>
    </row>
    <row r="254" spans="1:5">
      <c r="A254" t="s">
        <v>2299</v>
      </c>
      <c r="B254" t="s">
        <v>2799</v>
      </c>
      <c r="C254" t="s">
        <v>2041</v>
      </c>
      <c r="D254">
        <v>1644.67</v>
      </c>
      <c r="E254" s="2">
        <v>45179</v>
      </c>
    </row>
    <row r="255" spans="1:5">
      <c r="A255" t="s">
        <v>2300</v>
      </c>
      <c r="B255" t="s">
        <v>2800</v>
      </c>
      <c r="C255" t="s">
        <v>2040</v>
      </c>
      <c r="D255">
        <v>1503.26</v>
      </c>
      <c r="E255" s="2">
        <v>45180</v>
      </c>
    </row>
    <row r="256" spans="1:5">
      <c r="A256" t="s">
        <v>2301</v>
      </c>
      <c r="B256" t="s">
        <v>2801</v>
      </c>
      <c r="C256" t="s">
        <v>2040</v>
      </c>
      <c r="D256">
        <v>4767.38</v>
      </c>
      <c r="E256" s="2">
        <v>45181</v>
      </c>
    </row>
    <row r="257" spans="1:5">
      <c r="A257" t="s">
        <v>2302</v>
      </c>
      <c r="B257" t="s">
        <v>2802</v>
      </c>
      <c r="C257" t="s">
        <v>2039</v>
      </c>
      <c r="D257">
        <v>1200.8900000000001</v>
      </c>
      <c r="E257" s="2">
        <v>45182</v>
      </c>
    </row>
    <row r="258" spans="1:5">
      <c r="A258" t="s">
        <v>2303</v>
      </c>
      <c r="B258" t="s">
        <v>2803</v>
      </c>
      <c r="C258" t="s">
        <v>2041</v>
      </c>
      <c r="D258">
        <v>2709.47</v>
      </c>
      <c r="E258" s="2">
        <v>45183</v>
      </c>
    </row>
    <row r="259" spans="1:5">
      <c r="A259" t="s">
        <v>2304</v>
      </c>
      <c r="B259" t="s">
        <v>2804</v>
      </c>
      <c r="C259" t="s">
        <v>2040</v>
      </c>
      <c r="D259">
        <v>116.31</v>
      </c>
      <c r="E259" s="2">
        <v>45184</v>
      </c>
    </row>
    <row r="260" spans="1:5">
      <c r="A260" t="s">
        <v>2305</v>
      </c>
      <c r="B260" t="s">
        <v>2805</v>
      </c>
      <c r="C260" t="s">
        <v>2039</v>
      </c>
      <c r="D260">
        <v>3003.79</v>
      </c>
      <c r="E260" s="2">
        <v>45185</v>
      </c>
    </row>
    <row r="261" spans="1:5">
      <c r="A261" t="s">
        <v>2306</v>
      </c>
      <c r="B261" t="s">
        <v>2806</v>
      </c>
      <c r="C261" t="s">
        <v>2039</v>
      </c>
      <c r="D261">
        <v>180.56</v>
      </c>
      <c r="E261" s="2">
        <v>45186</v>
      </c>
    </row>
    <row r="262" spans="1:5">
      <c r="A262" t="s">
        <v>2307</v>
      </c>
      <c r="B262" t="s">
        <v>2807</v>
      </c>
      <c r="C262" t="s">
        <v>2042</v>
      </c>
      <c r="D262">
        <v>3862.29</v>
      </c>
      <c r="E262" s="2">
        <v>45187</v>
      </c>
    </row>
    <row r="263" spans="1:5">
      <c r="A263" t="s">
        <v>2308</v>
      </c>
      <c r="B263" t="s">
        <v>2808</v>
      </c>
      <c r="C263" t="s">
        <v>2039</v>
      </c>
      <c r="D263">
        <v>469.8</v>
      </c>
      <c r="E263" s="2">
        <v>45188</v>
      </c>
    </row>
    <row r="264" spans="1:5">
      <c r="A264" t="s">
        <v>2309</v>
      </c>
      <c r="B264" t="s">
        <v>2809</v>
      </c>
      <c r="C264" t="s">
        <v>2040</v>
      </c>
      <c r="D264">
        <v>4528.8599999999997</v>
      </c>
      <c r="E264" s="2">
        <v>45189</v>
      </c>
    </row>
    <row r="265" spans="1:5">
      <c r="A265" t="s">
        <v>2310</v>
      </c>
      <c r="B265" t="s">
        <v>2810</v>
      </c>
      <c r="C265" t="s">
        <v>2040</v>
      </c>
      <c r="D265">
        <v>659.76</v>
      </c>
      <c r="E265" s="2">
        <v>45190</v>
      </c>
    </row>
    <row r="266" spans="1:5">
      <c r="A266" t="s">
        <v>2311</v>
      </c>
      <c r="B266" t="s">
        <v>2811</v>
      </c>
      <c r="C266" t="s">
        <v>2040</v>
      </c>
      <c r="D266">
        <v>287.51</v>
      </c>
      <c r="E266" s="2">
        <v>45191</v>
      </c>
    </row>
    <row r="267" spans="1:5">
      <c r="A267" t="s">
        <v>2312</v>
      </c>
      <c r="B267" t="s">
        <v>2812</v>
      </c>
      <c r="C267" t="s">
        <v>2039</v>
      </c>
      <c r="D267">
        <v>1567.81</v>
      </c>
      <c r="E267" s="2">
        <v>45192</v>
      </c>
    </row>
    <row r="268" spans="1:5">
      <c r="A268" t="s">
        <v>2313</v>
      </c>
      <c r="B268" t="s">
        <v>2813</v>
      </c>
      <c r="C268" t="s">
        <v>2040</v>
      </c>
      <c r="D268">
        <v>1691.96</v>
      </c>
      <c r="E268" s="2">
        <v>45193</v>
      </c>
    </row>
    <row r="269" spans="1:5">
      <c r="A269" t="s">
        <v>2314</v>
      </c>
      <c r="B269" t="s">
        <v>2814</v>
      </c>
      <c r="C269" t="s">
        <v>2042</v>
      </c>
      <c r="D269">
        <v>1268.1500000000001</v>
      </c>
      <c r="E269" s="2">
        <v>45194</v>
      </c>
    </row>
    <row r="270" spans="1:5">
      <c r="A270" t="s">
        <v>2315</v>
      </c>
      <c r="B270" t="s">
        <v>2815</v>
      </c>
      <c r="C270" t="s">
        <v>2040</v>
      </c>
      <c r="D270">
        <v>2956.88</v>
      </c>
      <c r="E270" s="2">
        <v>45195</v>
      </c>
    </row>
    <row r="271" spans="1:5">
      <c r="A271" t="s">
        <v>2316</v>
      </c>
      <c r="B271" t="s">
        <v>2816</v>
      </c>
      <c r="C271" t="s">
        <v>2039</v>
      </c>
      <c r="D271">
        <v>2822.63</v>
      </c>
      <c r="E271" s="2">
        <v>45196</v>
      </c>
    </row>
    <row r="272" spans="1:5">
      <c r="A272" t="s">
        <v>2317</v>
      </c>
      <c r="B272" t="s">
        <v>2817</v>
      </c>
      <c r="C272" t="s">
        <v>2041</v>
      </c>
      <c r="D272">
        <v>2896.08</v>
      </c>
      <c r="E272" s="2">
        <v>45197</v>
      </c>
    </row>
    <row r="273" spans="1:5">
      <c r="A273" t="s">
        <v>2318</v>
      </c>
      <c r="B273" t="s">
        <v>2818</v>
      </c>
      <c r="C273" t="s">
        <v>2040</v>
      </c>
      <c r="D273">
        <v>1654.31</v>
      </c>
      <c r="E273" s="2">
        <v>45198</v>
      </c>
    </row>
    <row r="274" spans="1:5">
      <c r="A274" t="s">
        <v>2319</v>
      </c>
      <c r="B274" t="s">
        <v>2819</v>
      </c>
      <c r="C274" t="s">
        <v>2039</v>
      </c>
      <c r="D274">
        <v>2779.04</v>
      </c>
      <c r="E274" s="2">
        <v>45199</v>
      </c>
    </row>
    <row r="275" spans="1:5">
      <c r="A275" t="s">
        <v>2320</v>
      </c>
      <c r="B275" t="s">
        <v>2820</v>
      </c>
      <c r="C275" t="s">
        <v>2039</v>
      </c>
      <c r="D275">
        <v>3018.74</v>
      </c>
      <c r="E275" s="2">
        <v>45200</v>
      </c>
    </row>
    <row r="276" spans="1:5">
      <c r="A276" t="s">
        <v>2321</v>
      </c>
      <c r="B276" t="s">
        <v>2821</v>
      </c>
      <c r="C276" t="s">
        <v>2041</v>
      </c>
      <c r="D276">
        <v>2637.42</v>
      </c>
      <c r="E276" s="2">
        <v>45201</v>
      </c>
    </row>
    <row r="277" spans="1:5">
      <c r="A277" t="s">
        <v>2322</v>
      </c>
      <c r="B277" t="s">
        <v>2822</v>
      </c>
      <c r="C277" t="s">
        <v>2041</v>
      </c>
      <c r="D277">
        <v>3151.08</v>
      </c>
      <c r="E277" s="2">
        <v>45202</v>
      </c>
    </row>
    <row r="278" spans="1:5">
      <c r="A278" t="s">
        <v>2323</v>
      </c>
      <c r="B278" t="s">
        <v>2823</v>
      </c>
      <c r="C278" t="s">
        <v>2041</v>
      </c>
      <c r="D278">
        <v>4981.09</v>
      </c>
      <c r="E278" s="2">
        <v>45203</v>
      </c>
    </row>
    <row r="279" spans="1:5">
      <c r="A279" t="s">
        <v>2324</v>
      </c>
      <c r="B279" t="s">
        <v>2824</v>
      </c>
      <c r="C279" t="s">
        <v>2041</v>
      </c>
      <c r="D279">
        <v>2670.22</v>
      </c>
      <c r="E279" s="2">
        <v>45204</v>
      </c>
    </row>
    <row r="280" spans="1:5">
      <c r="A280" t="s">
        <v>2325</v>
      </c>
      <c r="B280" t="s">
        <v>2825</v>
      </c>
      <c r="C280" t="s">
        <v>2042</v>
      </c>
      <c r="D280">
        <v>2301.36</v>
      </c>
      <c r="E280" s="2">
        <v>45205</v>
      </c>
    </row>
    <row r="281" spans="1:5">
      <c r="A281" t="s">
        <v>2326</v>
      </c>
      <c r="B281" t="s">
        <v>2826</v>
      </c>
      <c r="C281" t="s">
        <v>2041</v>
      </c>
      <c r="D281">
        <v>2796.27</v>
      </c>
      <c r="E281" s="2">
        <v>45206</v>
      </c>
    </row>
    <row r="282" spans="1:5">
      <c r="A282" t="s">
        <v>2327</v>
      </c>
      <c r="B282" t="s">
        <v>2827</v>
      </c>
      <c r="C282" t="s">
        <v>2039</v>
      </c>
      <c r="D282">
        <v>1343.29</v>
      </c>
      <c r="E282" s="2">
        <v>45207</v>
      </c>
    </row>
    <row r="283" spans="1:5">
      <c r="A283" t="s">
        <v>2328</v>
      </c>
      <c r="B283" t="s">
        <v>2828</v>
      </c>
      <c r="C283" t="s">
        <v>2040</v>
      </c>
      <c r="D283">
        <v>2325</v>
      </c>
      <c r="E283" s="2">
        <v>45208</v>
      </c>
    </row>
    <row r="284" spans="1:5">
      <c r="A284" t="s">
        <v>2329</v>
      </c>
      <c r="B284" t="s">
        <v>2829</v>
      </c>
      <c r="C284" t="s">
        <v>2040</v>
      </c>
      <c r="D284">
        <v>4179.75</v>
      </c>
      <c r="E284" s="2">
        <v>45209</v>
      </c>
    </row>
    <row r="285" spans="1:5">
      <c r="A285" t="s">
        <v>2330</v>
      </c>
      <c r="B285" t="s">
        <v>2830</v>
      </c>
      <c r="C285" t="s">
        <v>2039</v>
      </c>
      <c r="D285">
        <v>1052.1199999999999</v>
      </c>
      <c r="E285" s="2">
        <v>45210</v>
      </c>
    </row>
    <row r="286" spans="1:5">
      <c r="A286" t="s">
        <v>2331</v>
      </c>
      <c r="B286" t="s">
        <v>2831</v>
      </c>
      <c r="C286" t="s">
        <v>2041</v>
      </c>
      <c r="D286">
        <v>4317.28</v>
      </c>
      <c r="E286" s="2">
        <v>45211</v>
      </c>
    </row>
    <row r="287" spans="1:5">
      <c r="A287" t="s">
        <v>2332</v>
      </c>
      <c r="B287" t="s">
        <v>2832</v>
      </c>
      <c r="C287" t="s">
        <v>2039</v>
      </c>
      <c r="D287">
        <v>3454.68</v>
      </c>
      <c r="E287" s="2">
        <v>45212</v>
      </c>
    </row>
    <row r="288" spans="1:5">
      <c r="A288" t="s">
        <v>2333</v>
      </c>
      <c r="B288" t="s">
        <v>2833</v>
      </c>
      <c r="C288" t="s">
        <v>2039</v>
      </c>
      <c r="D288">
        <v>2921.04</v>
      </c>
      <c r="E288" s="2">
        <v>45213</v>
      </c>
    </row>
    <row r="289" spans="1:5">
      <c r="A289" t="s">
        <v>2334</v>
      </c>
      <c r="B289" t="s">
        <v>2834</v>
      </c>
      <c r="C289" t="s">
        <v>2039</v>
      </c>
      <c r="D289">
        <v>1031.49</v>
      </c>
      <c r="E289" s="2">
        <v>45214</v>
      </c>
    </row>
    <row r="290" spans="1:5">
      <c r="A290" t="s">
        <v>2335</v>
      </c>
      <c r="B290" t="s">
        <v>2835</v>
      </c>
      <c r="C290" t="s">
        <v>2042</v>
      </c>
      <c r="D290">
        <v>3565.68</v>
      </c>
      <c r="E290" s="2">
        <v>45215</v>
      </c>
    </row>
    <row r="291" spans="1:5">
      <c r="A291" t="s">
        <v>2336</v>
      </c>
      <c r="B291" t="s">
        <v>2836</v>
      </c>
      <c r="C291" t="s">
        <v>2040</v>
      </c>
      <c r="D291">
        <v>3710.15</v>
      </c>
      <c r="E291" s="2">
        <v>45216</v>
      </c>
    </row>
    <row r="292" spans="1:5">
      <c r="A292" t="s">
        <v>2337</v>
      </c>
      <c r="B292" t="s">
        <v>2837</v>
      </c>
      <c r="C292" t="s">
        <v>2039</v>
      </c>
      <c r="D292">
        <v>3994.47</v>
      </c>
      <c r="E292" s="2">
        <v>45217</v>
      </c>
    </row>
    <row r="293" spans="1:5">
      <c r="A293" t="s">
        <v>2338</v>
      </c>
      <c r="B293" t="s">
        <v>2838</v>
      </c>
      <c r="C293" t="s">
        <v>2039</v>
      </c>
      <c r="D293">
        <v>605.96</v>
      </c>
      <c r="E293" s="2">
        <v>45218</v>
      </c>
    </row>
    <row r="294" spans="1:5">
      <c r="A294" t="s">
        <v>2339</v>
      </c>
      <c r="B294" t="s">
        <v>2839</v>
      </c>
      <c r="C294" t="s">
        <v>2042</v>
      </c>
      <c r="D294">
        <v>821.11</v>
      </c>
      <c r="E294" s="2">
        <v>45219</v>
      </c>
    </row>
    <row r="295" spans="1:5">
      <c r="A295" t="s">
        <v>2340</v>
      </c>
      <c r="B295" t="s">
        <v>2840</v>
      </c>
      <c r="C295" t="s">
        <v>2039</v>
      </c>
      <c r="D295">
        <v>2451.2399999999998</v>
      </c>
      <c r="E295" s="2">
        <v>45220</v>
      </c>
    </row>
    <row r="296" spans="1:5">
      <c r="A296" t="s">
        <v>2341</v>
      </c>
      <c r="B296" t="s">
        <v>2841</v>
      </c>
      <c r="C296" t="s">
        <v>2040</v>
      </c>
      <c r="D296">
        <v>3446.53</v>
      </c>
      <c r="E296" s="2">
        <v>45221</v>
      </c>
    </row>
    <row r="297" spans="1:5">
      <c r="A297" t="s">
        <v>2342</v>
      </c>
      <c r="B297" t="s">
        <v>2842</v>
      </c>
      <c r="C297" t="s">
        <v>2041</v>
      </c>
      <c r="D297">
        <v>3734.48</v>
      </c>
      <c r="E297" s="2">
        <v>45222</v>
      </c>
    </row>
    <row r="298" spans="1:5">
      <c r="A298" t="s">
        <v>2343</v>
      </c>
      <c r="B298" t="s">
        <v>2843</v>
      </c>
      <c r="C298" t="s">
        <v>2040</v>
      </c>
      <c r="D298">
        <v>1479.23</v>
      </c>
      <c r="E298" s="2">
        <v>45223</v>
      </c>
    </row>
    <row r="299" spans="1:5">
      <c r="A299" t="s">
        <v>2344</v>
      </c>
      <c r="B299" t="s">
        <v>2844</v>
      </c>
      <c r="C299" t="s">
        <v>2042</v>
      </c>
      <c r="D299">
        <v>959.59</v>
      </c>
      <c r="E299" s="2">
        <v>45224</v>
      </c>
    </row>
    <row r="300" spans="1:5">
      <c r="A300" t="s">
        <v>2345</v>
      </c>
      <c r="B300" t="s">
        <v>2845</v>
      </c>
      <c r="C300" t="s">
        <v>2041</v>
      </c>
      <c r="D300">
        <v>490.99</v>
      </c>
      <c r="E300" s="2">
        <v>45225</v>
      </c>
    </row>
    <row r="301" spans="1:5">
      <c r="A301" t="s">
        <v>2346</v>
      </c>
      <c r="B301" t="s">
        <v>2846</v>
      </c>
      <c r="C301" t="s">
        <v>2040</v>
      </c>
      <c r="D301">
        <v>957.76</v>
      </c>
      <c r="E301" s="2">
        <v>45226</v>
      </c>
    </row>
    <row r="302" spans="1:5">
      <c r="A302" t="s">
        <v>2347</v>
      </c>
      <c r="B302" t="s">
        <v>2847</v>
      </c>
      <c r="C302" t="s">
        <v>2039</v>
      </c>
      <c r="D302">
        <v>655.55</v>
      </c>
      <c r="E302" s="2">
        <v>45227</v>
      </c>
    </row>
    <row r="303" spans="1:5">
      <c r="A303" t="s">
        <v>2348</v>
      </c>
      <c r="B303" t="s">
        <v>2848</v>
      </c>
      <c r="C303" t="s">
        <v>2040</v>
      </c>
      <c r="D303">
        <v>4418.4399999999996</v>
      </c>
      <c r="E303" s="2">
        <v>45228</v>
      </c>
    </row>
    <row r="304" spans="1:5">
      <c r="A304" t="s">
        <v>2349</v>
      </c>
      <c r="B304" t="s">
        <v>2849</v>
      </c>
      <c r="C304" t="s">
        <v>2042</v>
      </c>
      <c r="D304">
        <v>2876.33</v>
      </c>
      <c r="E304" s="2">
        <v>45229</v>
      </c>
    </row>
    <row r="305" spans="1:5">
      <c r="A305" t="s">
        <v>2350</v>
      </c>
      <c r="B305" t="s">
        <v>2850</v>
      </c>
      <c r="C305" t="s">
        <v>2040</v>
      </c>
      <c r="D305">
        <v>2072.0300000000002</v>
      </c>
      <c r="E305" s="2">
        <v>45230</v>
      </c>
    </row>
    <row r="306" spans="1:5">
      <c r="A306" t="s">
        <v>2351</v>
      </c>
      <c r="B306" t="s">
        <v>2851</v>
      </c>
      <c r="C306" t="s">
        <v>2040</v>
      </c>
      <c r="D306">
        <v>444.57</v>
      </c>
      <c r="E306" s="2">
        <v>45231</v>
      </c>
    </row>
    <row r="307" spans="1:5">
      <c r="A307" t="s">
        <v>2352</v>
      </c>
      <c r="B307" t="s">
        <v>2852</v>
      </c>
      <c r="C307" t="s">
        <v>2040</v>
      </c>
      <c r="D307">
        <v>380.63</v>
      </c>
      <c r="E307" s="2">
        <v>45232</v>
      </c>
    </row>
    <row r="308" spans="1:5">
      <c r="A308" t="s">
        <v>2353</v>
      </c>
      <c r="B308" t="s">
        <v>2853</v>
      </c>
      <c r="C308" t="s">
        <v>2042</v>
      </c>
      <c r="D308">
        <v>1627.7</v>
      </c>
      <c r="E308" s="2">
        <v>45233</v>
      </c>
    </row>
    <row r="309" spans="1:5">
      <c r="A309" t="s">
        <v>2354</v>
      </c>
      <c r="B309" t="s">
        <v>2854</v>
      </c>
      <c r="C309" t="s">
        <v>2040</v>
      </c>
      <c r="D309">
        <v>2670.48</v>
      </c>
      <c r="E309" s="2">
        <v>45234</v>
      </c>
    </row>
    <row r="310" spans="1:5">
      <c r="A310" t="s">
        <v>2355</v>
      </c>
      <c r="B310" t="s">
        <v>2855</v>
      </c>
      <c r="C310" t="s">
        <v>2040</v>
      </c>
      <c r="D310">
        <v>2129.52</v>
      </c>
      <c r="E310" s="2">
        <v>45235</v>
      </c>
    </row>
    <row r="311" spans="1:5">
      <c r="A311" t="s">
        <v>2356</v>
      </c>
      <c r="B311" t="s">
        <v>2856</v>
      </c>
      <c r="C311" t="s">
        <v>2040</v>
      </c>
      <c r="D311">
        <v>4388.3999999999996</v>
      </c>
      <c r="E311" s="2">
        <v>45236</v>
      </c>
    </row>
    <row r="312" spans="1:5">
      <c r="A312" t="s">
        <v>2357</v>
      </c>
      <c r="B312" t="s">
        <v>2857</v>
      </c>
      <c r="C312" t="s">
        <v>2041</v>
      </c>
      <c r="D312">
        <v>4821.7299999999996</v>
      </c>
      <c r="E312" s="2">
        <v>45237</v>
      </c>
    </row>
    <row r="313" spans="1:5">
      <c r="A313" t="s">
        <v>2358</v>
      </c>
      <c r="B313" t="s">
        <v>2858</v>
      </c>
      <c r="C313" t="s">
        <v>2040</v>
      </c>
      <c r="D313">
        <v>2973.26</v>
      </c>
      <c r="E313" s="2">
        <v>45238</v>
      </c>
    </row>
    <row r="314" spans="1:5">
      <c r="A314" t="s">
        <v>2359</v>
      </c>
      <c r="B314" t="s">
        <v>2859</v>
      </c>
      <c r="C314" t="s">
        <v>2040</v>
      </c>
      <c r="D314">
        <v>4024.34</v>
      </c>
      <c r="E314" s="2">
        <v>45239</v>
      </c>
    </row>
    <row r="315" spans="1:5">
      <c r="A315" t="s">
        <v>2360</v>
      </c>
      <c r="B315" t="s">
        <v>2860</v>
      </c>
      <c r="C315" t="s">
        <v>2042</v>
      </c>
      <c r="D315">
        <v>4916.8900000000003</v>
      </c>
      <c r="E315" s="2">
        <v>45240</v>
      </c>
    </row>
    <row r="316" spans="1:5">
      <c r="A316" t="s">
        <v>2361</v>
      </c>
      <c r="B316" t="s">
        <v>2861</v>
      </c>
      <c r="C316" t="s">
        <v>2042</v>
      </c>
      <c r="D316">
        <v>855.63</v>
      </c>
      <c r="E316" s="2">
        <v>45241</v>
      </c>
    </row>
    <row r="317" spans="1:5">
      <c r="A317" t="s">
        <v>2362</v>
      </c>
      <c r="B317" t="s">
        <v>2862</v>
      </c>
      <c r="C317" t="s">
        <v>2042</v>
      </c>
      <c r="D317">
        <v>418.85</v>
      </c>
      <c r="E317" s="2">
        <v>45242</v>
      </c>
    </row>
    <row r="318" spans="1:5">
      <c r="A318" t="s">
        <v>2363</v>
      </c>
      <c r="B318" t="s">
        <v>2863</v>
      </c>
      <c r="C318" t="s">
        <v>2040</v>
      </c>
      <c r="D318">
        <v>3114.65</v>
      </c>
      <c r="E318" s="2">
        <v>45243</v>
      </c>
    </row>
    <row r="319" spans="1:5">
      <c r="A319" t="s">
        <v>2364</v>
      </c>
      <c r="B319" t="s">
        <v>2864</v>
      </c>
      <c r="C319" t="s">
        <v>2042</v>
      </c>
      <c r="D319">
        <v>566.69000000000005</v>
      </c>
      <c r="E319" s="2">
        <v>45244</v>
      </c>
    </row>
    <row r="320" spans="1:5">
      <c r="A320" t="s">
        <v>2365</v>
      </c>
      <c r="B320" t="s">
        <v>2865</v>
      </c>
      <c r="C320" t="s">
        <v>2040</v>
      </c>
      <c r="D320">
        <v>506.98</v>
      </c>
      <c r="E320" s="2">
        <v>45245</v>
      </c>
    </row>
    <row r="321" spans="1:5">
      <c r="A321" t="s">
        <v>2366</v>
      </c>
      <c r="B321" t="s">
        <v>2866</v>
      </c>
      <c r="C321" t="s">
        <v>2041</v>
      </c>
      <c r="D321">
        <v>1985.09</v>
      </c>
      <c r="E321" s="2">
        <v>45246</v>
      </c>
    </row>
    <row r="322" spans="1:5">
      <c r="A322" t="s">
        <v>2367</v>
      </c>
      <c r="B322" t="s">
        <v>2867</v>
      </c>
      <c r="C322" t="s">
        <v>2040</v>
      </c>
      <c r="D322">
        <v>1627.01</v>
      </c>
      <c r="E322" s="2">
        <v>45247</v>
      </c>
    </row>
    <row r="323" spans="1:5">
      <c r="A323" t="s">
        <v>2368</v>
      </c>
      <c r="B323" t="s">
        <v>2868</v>
      </c>
      <c r="C323" t="s">
        <v>2041</v>
      </c>
      <c r="D323">
        <v>4916.26</v>
      </c>
      <c r="E323" s="2">
        <v>45248</v>
      </c>
    </row>
    <row r="324" spans="1:5">
      <c r="A324" t="s">
        <v>2369</v>
      </c>
      <c r="B324" t="s">
        <v>2869</v>
      </c>
      <c r="C324" t="s">
        <v>2042</v>
      </c>
      <c r="D324">
        <v>2778.09</v>
      </c>
      <c r="E324" s="2">
        <v>45249</v>
      </c>
    </row>
    <row r="325" spans="1:5">
      <c r="A325" t="s">
        <v>2370</v>
      </c>
      <c r="B325" t="s">
        <v>2870</v>
      </c>
      <c r="C325" t="s">
        <v>2042</v>
      </c>
      <c r="D325">
        <v>1478.88</v>
      </c>
      <c r="E325" s="2">
        <v>45250</v>
      </c>
    </row>
    <row r="326" spans="1:5">
      <c r="A326" t="s">
        <v>2371</v>
      </c>
      <c r="B326" t="s">
        <v>2871</v>
      </c>
      <c r="C326" t="s">
        <v>2042</v>
      </c>
      <c r="D326">
        <v>2821.82</v>
      </c>
      <c r="E326" s="2">
        <v>45251</v>
      </c>
    </row>
    <row r="327" spans="1:5">
      <c r="A327" t="s">
        <v>2372</v>
      </c>
      <c r="B327" t="s">
        <v>2872</v>
      </c>
      <c r="C327" t="s">
        <v>2042</v>
      </c>
      <c r="D327">
        <v>1492.73</v>
      </c>
      <c r="E327" s="2">
        <v>45252</v>
      </c>
    </row>
    <row r="328" spans="1:5">
      <c r="A328" t="s">
        <v>2373</v>
      </c>
      <c r="B328" t="s">
        <v>2873</v>
      </c>
      <c r="C328" t="s">
        <v>2041</v>
      </c>
      <c r="D328">
        <v>2875.01</v>
      </c>
      <c r="E328" s="2">
        <v>45253</v>
      </c>
    </row>
    <row r="329" spans="1:5">
      <c r="A329" t="s">
        <v>2374</v>
      </c>
      <c r="B329" t="s">
        <v>2874</v>
      </c>
      <c r="C329" t="s">
        <v>2039</v>
      </c>
      <c r="D329">
        <v>3240.5</v>
      </c>
      <c r="E329" s="2">
        <v>45254</v>
      </c>
    </row>
    <row r="330" spans="1:5">
      <c r="A330" t="s">
        <v>2375</v>
      </c>
      <c r="B330" t="s">
        <v>2875</v>
      </c>
      <c r="C330" t="s">
        <v>2042</v>
      </c>
      <c r="D330">
        <v>3515.13</v>
      </c>
      <c r="E330" s="2">
        <v>45255</v>
      </c>
    </row>
    <row r="331" spans="1:5">
      <c r="A331" t="s">
        <v>2376</v>
      </c>
      <c r="B331" t="s">
        <v>2876</v>
      </c>
      <c r="C331" t="s">
        <v>2041</v>
      </c>
      <c r="D331">
        <v>100.65</v>
      </c>
      <c r="E331" s="2">
        <v>45256</v>
      </c>
    </row>
    <row r="332" spans="1:5">
      <c r="A332" t="s">
        <v>2377</v>
      </c>
      <c r="B332" t="s">
        <v>2877</v>
      </c>
      <c r="C332" t="s">
        <v>2040</v>
      </c>
      <c r="D332">
        <v>4552.24</v>
      </c>
      <c r="E332" s="2">
        <v>45257</v>
      </c>
    </row>
    <row r="333" spans="1:5">
      <c r="A333" t="s">
        <v>2378</v>
      </c>
      <c r="B333" t="s">
        <v>2878</v>
      </c>
      <c r="C333" t="s">
        <v>2040</v>
      </c>
      <c r="D333">
        <v>1398.33</v>
      </c>
      <c r="E333" s="2">
        <v>45258</v>
      </c>
    </row>
    <row r="334" spans="1:5">
      <c r="A334" t="s">
        <v>2379</v>
      </c>
      <c r="B334" t="s">
        <v>2879</v>
      </c>
      <c r="C334" t="s">
        <v>2039</v>
      </c>
      <c r="D334">
        <v>3221.14</v>
      </c>
      <c r="E334" s="2">
        <v>45259</v>
      </c>
    </row>
    <row r="335" spans="1:5">
      <c r="A335" t="s">
        <v>2380</v>
      </c>
      <c r="B335" t="s">
        <v>2880</v>
      </c>
      <c r="C335" t="s">
        <v>2040</v>
      </c>
      <c r="D335">
        <v>4330.87</v>
      </c>
      <c r="E335" s="2">
        <v>45260</v>
      </c>
    </row>
    <row r="336" spans="1:5">
      <c r="A336" t="s">
        <v>2381</v>
      </c>
      <c r="B336" t="s">
        <v>2881</v>
      </c>
      <c r="C336" t="s">
        <v>2042</v>
      </c>
      <c r="D336">
        <v>3283.34</v>
      </c>
      <c r="E336" s="2">
        <v>45261</v>
      </c>
    </row>
    <row r="337" spans="1:5">
      <c r="A337" t="s">
        <v>2382</v>
      </c>
      <c r="B337" t="s">
        <v>2882</v>
      </c>
      <c r="C337" t="s">
        <v>2041</v>
      </c>
      <c r="D337">
        <v>832.94</v>
      </c>
      <c r="E337" s="2">
        <v>45262</v>
      </c>
    </row>
    <row r="338" spans="1:5">
      <c r="A338" t="s">
        <v>2383</v>
      </c>
      <c r="B338" t="s">
        <v>2883</v>
      </c>
      <c r="C338" t="s">
        <v>2041</v>
      </c>
      <c r="D338">
        <v>2780.19</v>
      </c>
      <c r="E338" s="2">
        <v>45263</v>
      </c>
    </row>
    <row r="339" spans="1:5">
      <c r="A339" t="s">
        <v>2384</v>
      </c>
      <c r="B339" t="s">
        <v>2884</v>
      </c>
      <c r="C339" t="s">
        <v>2042</v>
      </c>
      <c r="D339">
        <v>1119.3699999999999</v>
      </c>
      <c r="E339" s="2">
        <v>45264</v>
      </c>
    </row>
    <row r="340" spans="1:5">
      <c r="A340" t="s">
        <v>2385</v>
      </c>
      <c r="B340" t="s">
        <v>2885</v>
      </c>
      <c r="C340" t="s">
        <v>2041</v>
      </c>
      <c r="D340">
        <v>659.64</v>
      </c>
      <c r="E340" s="2">
        <v>45265</v>
      </c>
    </row>
    <row r="341" spans="1:5">
      <c r="A341" t="s">
        <v>2386</v>
      </c>
      <c r="B341" t="s">
        <v>2886</v>
      </c>
      <c r="C341" t="s">
        <v>2042</v>
      </c>
      <c r="D341">
        <v>1560.11</v>
      </c>
      <c r="E341" s="2">
        <v>45266</v>
      </c>
    </row>
    <row r="342" spans="1:5">
      <c r="A342" t="s">
        <v>2387</v>
      </c>
      <c r="B342" t="s">
        <v>2887</v>
      </c>
      <c r="C342" t="s">
        <v>2039</v>
      </c>
      <c r="D342">
        <v>3374.67</v>
      </c>
      <c r="E342" s="2">
        <v>45267</v>
      </c>
    </row>
    <row r="343" spans="1:5">
      <c r="A343" t="s">
        <v>2388</v>
      </c>
      <c r="B343" t="s">
        <v>2888</v>
      </c>
      <c r="C343" t="s">
        <v>2042</v>
      </c>
      <c r="D343">
        <v>771.36</v>
      </c>
      <c r="E343" s="2">
        <v>45268</v>
      </c>
    </row>
    <row r="344" spans="1:5">
      <c r="A344" t="s">
        <v>2389</v>
      </c>
      <c r="B344" t="s">
        <v>2889</v>
      </c>
      <c r="C344" t="s">
        <v>2040</v>
      </c>
      <c r="D344">
        <v>4476.25</v>
      </c>
      <c r="E344" s="2">
        <v>45269</v>
      </c>
    </row>
    <row r="345" spans="1:5">
      <c r="A345" t="s">
        <v>2390</v>
      </c>
      <c r="B345" t="s">
        <v>2890</v>
      </c>
      <c r="C345" t="s">
        <v>2042</v>
      </c>
      <c r="D345">
        <v>2031.36</v>
      </c>
      <c r="E345" s="2">
        <v>45270</v>
      </c>
    </row>
    <row r="346" spans="1:5">
      <c r="A346" t="s">
        <v>2391</v>
      </c>
      <c r="B346" t="s">
        <v>2891</v>
      </c>
      <c r="C346" t="s">
        <v>2040</v>
      </c>
      <c r="D346">
        <v>431.42</v>
      </c>
      <c r="E346" s="2">
        <v>45271</v>
      </c>
    </row>
    <row r="347" spans="1:5">
      <c r="A347" t="s">
        <v>2392</v>
      </c>
      <c r="B347" t="s">
        <v>2892</v>
      </c>
      <c r="C347" t="s">
        <v>2039</v>
      </c>
      <c r="D347">
        <v>3121.89</v>
      </c>
      <c r="E347" s="2">
        <v>45272</v>
      </c>
    </row>
    <row r="348" spans="1:5">
      <c r="A348" t="s">
        <v>2393</v>
      </c>
      <c r="B348" t="s">
        <v>2893</v>
      </c>
      <c r="C348" t="s">
        <v>2039</v>
      </c>
      <c r="D348">
        <v>2273.94</v>
      </c>
      <c r="E348" s="2">
        <v>45273</v>
      </c>
    </row>
    <row r="349" spans="1:5">
      <c r="A349" t="s">
        <v>2394</v>
      </c>
      <c r="B349" t="s">
        <v>2894</v>
      </c>
      <c r="C349" t="s">
        <v>2042</v>
      </c>
      <c r="D349">
        <v>2130.87</v>
      </c>
      <c r="E349" s="2">
        <v>45274</v>
      </c>
    </row>
    <row r="350" spans="1:5">
      <c r="A350" t="s">
        <v>2395</v>
      </c>
      <c r="B350" t="s">
        <v>2895</v>
      </c>
      <c r="C350" t="s">
        <v>2042</v>
      </c>
      <c r="D350">
        <v>3694.42</v>
      </c>
      <c r="E350" s="2">
        <v>45275</v>
      </c>
    </row>
    <row r="351" spans="1:5">
      <c r="A351" t="s">
        <v>2396</v>
      </c>
      <c r="B351" t="s">
        <v>2896</v>
      </c>
      <c r="C351" t="s">
        <v>2040</v>
      </c>
      <c r="D351">
        <v>1953.28</v>
      </c>
      <c r="E351" s="2">
        <v>45276</v>
      </c>
    </row>
    <row r="352" spans="1:5">
      <c r="A352" t="s">
        <v>2397</v>
      </c>
      <c r="B352" t="s">
        <v>2897</v>
      </c>
      <c r="C352" t="s">
        <v>2039</v>
      </c>
      <c r="D352">
        <v>888.54</v>
      </c>
      <c r="E352" s="2">
        <v>45277</v>
      </c>
    </row>
    <row r="353" spans="1:5">
      <c r="A353" t="s">
        <v>2398</v>
      </c>
      <c r="B353" t="s">
        <v>2898</v>
      </c>
      <c r="C353" t="s">
        <v>2039</v>
      </c>
      <c r="D353">
        <v>1412.76</v>
      </c>
      <c r="E353" s="2">
        <v>45278</v>
      </c>
    </row>
    <row r="354" spans="1:5">
      <c r="A354" t="s">
        <v>2399</v>
      </c>
      <c r="B354" t="s">
        <v>2899</v>
      </c>
      <c r="C354" t="s">
        <v>2039</v>
      </c>
      <c r="D354">
        <v>3557.54</v>
      </c>
      <c r="E354" s="2">
        <v>45279</v>
      </c>
    </row>
    <row r="355" spans="1:5">
      <c r="A355" t="s">
        <v>2400</v>
      </c>
      <c r="B355" t="s">
        <v>2900</v>
      </c>
      <c r="C355" t="s">
        <v>2042</v>
      </c>
      <c r="D355">
        <v>1382.89</v>
      </c>
      <c r="E355" s="2">
        <v>45280</v>
      </c>
    </row>
    <row r="356" spans="1:5">
      <c r="A356" t="s">
        <v>2401</v>
      </c>
      <c r="B356" t="s">
        <v>2901</v>
      </c>
      <c r="C356" t="s">
        <v>2041</v>
      </c>
      <c r="D356">
        <v>407.7</v>
      </c>
      <c r="E356" s="2">
        <v>45281</v>
      </c>
    </row>
    <row r="357" spans="1:5">
      <c r="A357" t="s">
        <v>2402</v>
      </c>
      <c r="B357" t="s">
        <v>2902</v>
      </c>
      <c r="C357" t="s">
        <v>2040</v>
      </c>
      <c r="D357">
        <v>1945.65</v>
      </c>
      <c r="E357" s="2">
        <v>45282</v>
      </c>
    </row>
    <row r="358" spans="1:5">
      <c r="A358" t="s">
        <v>2403</v>
      </c>
      <c r="B358" t="s">
        <v>2903</v>
      </c>
      <c r="C358" t="s">
        <v>2042</v>
      </c>
      <c r="D358">
        <v>1292.3599999999999</v>
      </c>
      <c r="E358" s="2">
        <v>45283</v>
      </c>
    </row>
    <row r="359" spans="1:5">
      <c r="A359" t="s">
        <v>2404</v>
      </c>
      <c r="B359" t="s">
        <v>2904</v>
      </c>
      <c r="C359" t="s">
        <v>2041</v>
      </c>
      <c r="D359">
        <v>2798.92</v>
      </c>
      <c r="E359" s="2">
        <v>45284</v>
      </c>
    </row>
    <row r="360" spans="1:5">
      <c r="A360" t="s">
        <v>2405</v>
      </c>
      <c r="B360" t="s">
        <v>2905</v>
      </c>
      <c r="C360" t="s">
        <v>2039</v>
      </c>
      <c r="D360">
        <v>4604.0600000000004</v>
      </c>
      <c r="E360" s="2">
        <v>45285</v>
      </c>
    </row>
    <row r="361" spans="1:5">
      <c r="A361" t="s">
        <v>2406</v>
      </c>
      <c r="B361" t="s">
        <v>2906</v>
      </c>
      <c r="C361" t="s">
        <v>2041</v>
      </c>
      <c r="D361">
        <v>2985.09</v>
      </c>
      <c r="E361" s="2">
        <v>45286</v>
      </c>
    </row>
    <row r="362" spans="1:5">
      <c r="A362" t="s">
        <v>2407</v>
      </c>
      <c r="B362" t="s">
        <v>2907</v>
      </c>
      <c r="C362" t="s">
        <v>2041</v>
      </c>
      <c r="D362">
        <v>875.24</v>
      </c>
      <c r="E362" s="2">
        <v>45287</v>
      </c>
    </row>
    <row r="363" spans="1:5">
      <c r="A363" t="s">
        <v>2408</v>
      </c>
      <c r="B363" t="s">
        <v>2908</v>
      </c>
      <c r="C363" t="s">
        <v>2039</v>
      </c>
      <c r="D363">
        <v>3725.08</v>
      </c>
      <c r="E363" s="2">
        <v>45288</v>
      </c>
    </row>
    <row r="364" spans="1:5">
      <c r="A364" t="s">
        <v>2409</v>
      </c>
      <c r="B364" t="s">
        <v>2909</v>
      </c>
      <c r="C364" t="s">
        <v>2039</v>
      </c>
      <c r="D364">
        <v>3424.68</v>
      </c>
      <c r="E364" s="2">
        <v>45289</v>
      </c>
    </row>
    <row r="365" spans="1:5">
      <c r="A365" t="s">
        <v>2410</v>
      </c>
      <c r="B365" t="s">
        <v>2910</v>
      </c>
      <c r="C365" t="s">
        <v>2039</v>
      </c>
      <c r="D365">
        <v>4259.29</v>
      </c>
      <c r="E365" s="2">
        <v>45290</v>
      </c>
    </row>
    <row r="366" spans="1:5">
      <c r="A366" t="s">
        <v>2411</v>
      </c>
      <c r="B366" t="s">
        <v>2911</v>
      </c>
      <c r="C366" t="s">
        <v>2041</v>
      </c>
      <c r="D366">
        <v>553.08000000000004</v>
      </c>
      <c r="E366" s="2">
        <v>45291</v>
      </c>
    </row>
    <row r="367" spans="1:5">
      <c r="A367" t="s">
        <v>2412</v>
      </c>
      <c r="B367" t="s">
        <v>2912</v>
      </c>
      <c r="C367" t="s">
        <v>2040</v>
      </c>
      <c r="D367">
        <v>4228.49</v>
      </c>
      <c r="E367" s="2">
        <v>45292</v>
      </c>
    </row>
    <row r="368" spans="1:5">
      <c r="A368" t="s">
        <v>2413</v>
      </c>
      <c r="B368" t="s">
        <v>2913</v>
      </c>
      <c r="C368" t="s">
        <v>2040</v>
      </c>
      <c r="D368">
        <v>3978.57</v>
      </c>
      <c r="E368" s="2">
        <v>45293</v>
      </c>
    </row>
    <row r="369" spans="1:5">
      <c r="A369" t="s">
        <v>2414</v>
      </c>
      <c r="B369" t="s">
        <v>2914</v>
      </c>
      <c r="C369" t="s">
        <v>2041</v>
      </c>
      <c r="D369">
        <v>2483.34</v>
      </c>
      <c r="E369" s="2">
        <v>45294</v>
      </c>
    </row>
    <row r="370" spans="1:5">
      <c r="A370" t="s">
        <v>2415</v>
      </c>
      <c r="B370" t="s">
        <v>2915</v>
      </c>
      <c r="C370" t="s">
        <v>2042</v>
      </c>
      <c r="D370">
        <v>1764.58</v>
      </c>
      <c r="E370" s="2">
        <v>45295</v>
      </c>
    </row>
    <row r="371" spans="1:5">
      <c r="A371" t="s">
        <v>2416</v>
      </c>
      <c r="B371" t="s">
        <v>2916</v>
      </c>
      <c r="C371" t="s">
        <v>2040</v>
      </c>
      <c r="D371">
        <v>1357.36</v>
      </c>
      <c r="E371" s="2">
        <v>45296</v>
      </c>
    </row>
    <row r="372" spans="1:5">
      <c r="A372" t="s">
        <v>2417</v>
      </c>
      <c r="B372" t="s">
        <v>2917</v>
      </c>
      <c r="C372" t="s">
        <v>2039</v>
      </c>
      <c r="D372">
        <v>3536.57</v>
      </c>
      <c r="E372" s="2">
        <v>45297</v>
      </c>
    </row>
    <row r="373" spans="1:5">
      <c r="A373" t="s">
        <v>2418</v>
      </c>
      <c r="B373" t="s">
        <v>2918</v>
      </c>
      <c r="C373" t="s">
        <v>2042</v>
      </c>
      <c r="D373">
        <v>1867.47</v>
      </c>
      <c r="E373" s="2">
        <v>45298</v>
      </c>
    </row>
    <row r="374" spans="1:5">
      <c r="A374" t="s">
        <v>2419</v>
      </c>
      <c r="B374" t="s">
        <v>2919</v>
      </c>
      <c r="C374" t="s">
        <v>2039</v>
      </c>
      <c r="D374">
        <v>4327.09</v>
      </c>
      <c r="E374" s="2">
        <v>45299</v>
      </c>
    </row>
    <row r="375" spans="1:5">
      <c r="A375" t="s">
        <v>2420</v>
      </c>
      <c r="B375" t="s">
        <v>2920</v>
      </c>
      <c r="C375" t="s">
        <v>2040</v>
      </c>
      <c r="D375">
        <v>987.9</v>
      </c>
      <c r="E375" s="2">
        <v>45300</v>
      </c>
    </row>
    <row r="376" spans="1:5">
      <c r="A376" t="s">
        <v>2421</v>
      </c>
      <c r="B376" t="s">
        <v>2921</v>
      </c>
      <c r="C376" t="s">
        <v>2039</v>
      </c>
      <c r="D376">
        <v>898.19</v>
      </c>
      <c r="E376" s="2">
        <v>45301</v>
      </c>
    </row>
    <row r="377" spans="1:5">
      <c r="A377" t="s">
        <v>2422</v>
      </c>
      <c r="B377" t="s">
        <v>2922</v>
      </c>
      <c r="C377" t="s">
        <v>2041</v>
      </c>
      <c r="D377">
        <v>3057.46</v>
      </c>
      <c r="E377" s="2">
        <v>45302</v>
      </c>
    </row>
    <row r="378" spans="1:5">
      <c r="A378" t="s">
        <v>2423</v>
      </c>
      <c r="B378" t="s">
        <v>2923</v>
      </c>
      <c r="C378" t="s">
        <v>2040</v>
      </c>
      <c r="D378">
        <v>4928.09</v>
      </c>
      <c r="E378" s="2">
        <v>45303</v>
      </c>
    </row>
    <row r="379" spans="1:5">
      <c r="A379" t="s">
        <v>2424</v>
      </c>
      <c r="B379" t="s">
        <v>2924</v>
      </c>
      <c r="C379" t="s">
        <v>2039</v>
      </c>
      <c r="D379">
        <v>4407.09</v>
      </c>
      <c r="E379" s="2">
        <v>45304</v>
      </c>
    </row>
    <row r="380" spans="1:5">
      <c r="A380" t="s">
        <v>2425</v>
      </c>
      <c r="B380" t="s">
        <v>2925</v>
      </c>
      <c r="C380" t="s">
        <v>2039</v>
      </c>
      <c r="D380">
        <v>2950.72</v>
      </c>
      <c r="E380" s="2">
        <v>45305</v>
      </c>
    </row>
    <row r="381" spans="1:5">
      <c r="A381" t="s">
        <v>2426</v>
      </c>
      <c r="B381" t="s">
        <v>2926</v>
      </c>
      <c r="C381" t="s">
        <v>2041</v>
      </c>
      <c r="D381">
        <v>2846</v>
      </c>
      <c r="E381" s="2">
        <v>45306</v>
      </c>
    </row>
    <row r="382" spans="1:5">
      <c r="A382" t="s">
        <v>2427</v>
      </c>
      <c r="B382" t="s">
        <v>2927</v>
      </c>
      <c r="C382" t="s">
        <v>2040</v>
      </c>
      <c r="D382">
        <v>4590.26</v>
      </c>
      <c r="E382" s="2">
        <v>45307</v>
      </c>
    </row>
    <row r="383" spans="1:5">
      <c r="A383" t="s">
        <v>2428</v>
      </c>
      <c r="B383" t="s">
        <v>2928</v>
      </c>
      <c r="C383" t="s">
        <v>2042</v>
      </c>
      <c r="D383">
        <v>4315.59</v>
      </c>
      <c r="E383" s="2">
        <v>45308</v>
      </c>
    </row>
    <row r="384" spans="1:5">
      <c r="A384" t="s">
        <v>2429</v>
      </c>
      <c r="B384" t="s">
        <v>2929</v>
      </c>
      <c r="C384" t="s">
        <v>2041</v>
      </c>
      <c r="D384">
        <v>4064.73</v>
      </c>
      <c r="E384" s="2">
        <v>45309</v>
      </c>
    </row>
    <row r="385" spans="1:5">
      <c r="A385" t="s">
        <v>2430</v>
      </c>
      <c r="B385" t="s">
        <v>2930</v>
      </c>
      <c r="C385" t="s">
        <v>2039</v>
      </c>
      <c r="D385">
        <v>2024.32</v>
      </c>
      <c r="E385" s="2">
        <v>45310</v>
      </c>
    </row>
    <row r="386" spans="1:5">
      <c r="A386" t="s">
        <v>2431</v>
      </c>
      <c r="B386" t="s">
        <v>2931</v>
      </c>
      <c r="C386" t="s">
        <v>2042</v>
      </c>
      <c r="D386">
        <v>2119.67</v>
      </c>
      <c r="E386" s="2">
        <v>45311</v>
      </c>
    </row>
    <row r="387" spans="1:5">
      <c r="A387" t="s">
        <v>2432</v>
      </c>
      <c r="B387" t="s">
        <v>2932</v>
      </c>
      <c r="C387" t="s">
        <v>2042</v>
      </c>
      <c r="D387">
        <v>1864.47</v>
      </c>
      <c r="E387" s="2">
        <v>45312</v>
      </c>
    </row>
    <row r="388" spans="1:5">
      <c r="A388" t="s">
        <v>2433</v>
      </c>
      <c r="B388" t="s">
        <v>2933</v>
      </c>
      <c r="C388" t="s">
        <v>2040</v>
      </c>
      <c r="D388">
        <v>152.74</v>
      </c>
      <c r="E388" s="2">
        <v>45313</v>
      </c>
    </row>
    <row r="389" spans="1:5">
      <c r="A389" t="s">
        <v>2434</v>
      </c>
      <c r="B389" t="s">
        <v>2934</v>
      </c>
      <c r="C389" t="s">
        <v>2039</v>
      </c>
      <c r="D389">
        <v>3301.48</v>
      </c>
      <c r="E389" s="2">
        <v>45314</v>
      </c>
    </row>
    <row r="390" spans="1:5">
      <c r="A390" t="s">
        <v>2435</v>
      </c>
      <c r="B390" t="s">
        <v>2935</v>
      </c>
      <c r="C390" t="s">
        <v>2039</v>
      </c>
      <c r="D390">
        <v>1063.92</v>
      </c>
      <c r="E390" s="2">
        <v>45315</v>
      </c>
    </row>
    <row r="391" spans="1:5">
      <c r="A391" t="s">
        <v>2436</v>
      </c>
      <c r="B391" t="s">
        <v>2936</v>
      </c>
      <c r="C391" t="s">
        <v>2040</v>
      </c>
      <c r="D391">
        <v>2922.23</v>
      </c>
      <c r="E391" s="2">
        <v>45316</v>
      </c>
    </row>
    <row r="392" spans="1:5">
      <c r="A392" t="s">
        <v>2437</v>
      </c>
      <c r="B392" t="s">
        <v>2937</v>
      </c>
      <c r="C392" t="s">
        <v>2039</v>
      </c>
      <c r="D392">
        <v>1461.07</v>
      </c>
      <c r="E392" s="2">
        <v>45317</v>
      </c>
    </row>
    <row r="393" spans="1:5">
      <c r="A393" t="s">
        <v>2438</v>
      </c>
      <c r="B393" t="s">
        <v>2938</v>
      </c>
      <c r="C393" t="s">
        <v>2039</v>
      </c>
      <c r="D393">
        <v>3639.24</v>
      </c>
      <c r="E393" s="2">
        <v>45318</v>
      </c>
    </row>
    <row r="394" spans="1:5">
      <c r="A394" t="s">
        <v>2439</v>
      </c>
      <c r="B394" t="s">
        <v>2939</v>
      </c>
      <c r="C394" t="s">
        <v>2039</v>
      </c>
      <c r="D394">
        <v>4782.08</v>
      </c>
      <c r="E394" s="2">
        <v>45319</v>
      </c>
    </row>
    <row r="395" spans="1:5">
      <c r="A395" t="s">
        <v>2440</v>
      </c>
      <c r="B395" t="s">
        <v>2940</v>
      </c>
      <c r="C395" t="s">
        <v>2041</v>
      </c>
      <c r="D395">
        <v>1545.49</v>
      </c>
      <c r="E395" s="2">
        <v>45320</v>
      </c>
    </row>
    <row r="396" spans="1:5">
      <c r="A396" t="s">
        <v>2441</v>
      </c>
      <c r="B396" t="s">
        <v>2941</v>
      </c>
      <c r="C396" t="s">
        <v>2039</v>
      </c>
      <c r="D396">
        <v>863.36</v>
      </c>
      <c r="E396" s="2">
        <v>45321</v>
      </c>
    </row>
    <row r="397" spans="1:5">
      <c r="A397" t="s">
        <v>2442</v>
      </c>
      <c r="B397" t="s">
        <v>2942</v>
      </c>
      <c r="C397" t="s">
        <v>2041</v>
      </c>
      <c r="D397">
        <v>4308.54</v>
      </c>
      <c r="E397" s="2">
        <v>45322</v>
      </c>
    </row>
    <row r="398" spans="1:5">
      <c r="A398" t="s">
        <v>2443</v>
      </c>
      <c r="B398" t="s">
        <v>2943</v>
      </c>
      <c r="C398" t="s">
        <v>2042</v>
      </c>
      <c r="D398">
        <v>1555.38</v>
      </c>
      <c r="E398" s="2">
        <v>45323</v>
      </c>
    </row>
    <row r="399" spans="1:5">
      <c r="A399" t="s">
        <v>2444</v>
      </c>
      <c r="B399" t="s">
        <v>2944</v>
      </c>
      <c r="C399" t="s">
        <v>2040</v>
      </c>
      <c r="D399">
        <v>350.56</v>
      </c>
      <c r="E399" s="2">
        <v>45324</v>
      </c>
    </row>
    <row r="400" spans="1:5">
      <c r="A400" t="s">
        <v>2445</v>
      </c>
      <c r="B400" t="s">
        <v>2945</v>
      </c>
      <c r="C400" t="s">
        <v>2042</v>
      </c>
      <c r="D400">
        <v>3123.31</v>
      </c>
      <c r="E400" s="2">
        <v>45325</v>
      </c>
    </row>
    <row r="401" spans="1:5">
      <c r="A401" t="s">
        <v>2446</v>
      </c>
      <c r="B401" t="s">
        <v>2946</v>
      </c>
      <c r="C401" t="s">
        <v>2039</v>
      </c>
      <c r="D401">
        <v>1926.93</v>
      </c>
      <c r="E401" s="2">
        <v>45326</v>
      </c>
    </row>
    <row r="402" spans="1:5">
      <c r="A402" t="s">
        <v>2447</v>
      </c>
      <c r="B402" t="s">
        <v>2947</v>
      </c>
      <c r="C402" t="s">
        <v>2039</v>
      </c>
      <c r="D402">
        <v>3263.77</v>
      </c>
      <c r="E402" s="2">
        <v>45327</v>
      </c>
    </row>
    <row r="403" spans="1:5">
      <c r="A403" t="s">
        <v>2448</v>
      </c>
      <c r="B403" t="s">
        <v>2948</v>
      </c>
      <c r="C403" t="s">
        <v>2040</v>
      </c>
      <c r="D403">
        <v>1149.3599999999999</v>
      </c>
      <c r="E403" s="2">
        <v>45328</v>
      </c>
    </row>
    <row r="404" spans="1:5">
      <c r="A404" t="s">
        <v>2449</v>
      </c>
      <c r="B404" t="s">
        <v>2949</v>
      </c>
      <c r="C404" t="s">
        <v>2042</v>
      </c>
      <c r="D404">
        <v>4487.66</v>
      </c>
      <c r="E404" s="2">
        <v>45329</v>
      </c>
    </row>
    <row r="405" spans="1:5">
      <c r="A405" t="s">
        <v>2450</v>
      </c>
      <c r="B405" t="s">
        <v>2950</v>
      </c>
      <c r="C405" t="s">
        <v>2042</v>
      </c>
      <c r="D405">
        <v>3573.96</v>
      </c>
      <c r="E405" s="2">
        <v>45330</v>
      </c>
    </row>
    <row r="406" spans="1:5">
      <c r="A406" t="s">
        <v>2451</v>
      </c>
      <c r="B406" t="s">
        <v>2951</v>
      </c>
      <c r="C406" t="s">
        <v>2041</v>
      </c>
      <c r="D406">
        <v>3670.83</v>
      </c>
      <c r="E406" s="2">
        <v>45331</v>
      </c>
    </row>
    <row r="407" spans="1:5">
      <c r="A407" t="s">
        <v>2452</v>
      </c>
      <c r="B407" t="s">
        <v>2952</v>
      </c>
      <c r="C407" t="s">
        <v>2042</v>
      </c>
      <c r="D407">
        <v>4140.1000000000004</v>
      </c>
      <c r="E407" s="2">
        <v>45332</v>
      </c>
    </row>
    <row r="408" spans="1:5">
      <c r="A408" t="s">
        <v>2453</v>
      </c>
      <c r="B408" t="s">
        <v>2953</v>
      </c>
      <c r="C408" t="s">
        <v>2041</v>
      </c>
      <c r="D408">
        <v>283.77999999999997</v>
      </c>
      <c r="E408" s="2">
        <v>45333</v>
      </c>
    </row>
    <row r="409" spans="1:5">
      <c r="A409" t="s">
        <v>2454</v>
      </c>
      <c r="B409" t="s">
        <v>2954</v>
      </c>
      <c r="C409" t="s">
        <v>2040</v>
      </c>
      <c r="D409">
        <v>4198.08</v>
      </c>
      <c r="E409" s="2">
        <v>45334</v>
      </c>
    </row>
    <row r="410" spans="1:5">
      <c r="A410" t="s">
        <v>2455</v>
      </c>
      <c r="B410" t="s">
        <v>2955</v>
      </c>
      <c r="C410" t="s">
        <v>2042</v>
      </c>
      <c r="D410">
        <v>4325.4399999999996</v>
      </c>
      <c r="E410" s="2">
        <v>45335</v>
      </c>
    </row>
    <row r="411" spans="1:5">
      <c r="A411" t="s">
        <v>2456</v>
      </c>
      <c r="B411" t="s">
        <v>2956</v>
      </c>
      <c r="C411" t="s">
        <v>2040</v>
      </c>
      <c r="D411">
        <v>2012.02</v>
      </c>
      <c r="E411" s="2">
        <v>45336</v>
      </c>
    </row>
    <row r="412" spans="1:5">
      <c r="A412" t="s">
        <v>2457</v>
      </c>
      <c r="B412" t="s">
        <v>2957</v>
      </c>
      <c r="C412" t="s">
        <v>2042</v>
      </c>
      <c r="D412">
        <v>1782.31</v>
      </c>
      <c r="E412" s="2">
        <v>45337</v>
      </c>
    </row>
    <row r="413" spans="1:5">
      <c r="A413" t="s">
        <v>2458</v>
      </c>
      <c r="B413" t="s">
        <v>2958</v>
      </c>
      <c r="C413" t="s">
        <v>2039</v>
      </c>
      <c r="D413">
        <v>4334.3900000000003</v>
      </c>
      <c r="E413" s="2">
        <v>45338</v>
      </c>
    </row>
    <row r="414" spans="1:5">
      <c r="A414" t="s">
        <v>2459</v>
      </c>
      <c r="B414" t="s">
        <v>2959</v>
      </c>
      <c r="C414" t="s">
        <v>2041</v>
      </c>
      <c r="D414">
        <v>4282.45</v>
      </c>
      <c r="E414" s="2">
        <v>45339</v>
      </c>
    </row>
    <row r="415" spans="1:5">
      <c r="A415" t="s">
        <v>2460</v>
      </c>
      <c r="B415" t="s">
        <v>2960</v>
      </c>
      <c r="C415" t="s">
        <v>2041</v>
      </c>
      <c r="D415">
        <v>4533.54</v>
      </c>
      <c r="E415" s="2">
        <v>45340</v>
      </c>
    </row>
    <row r="416" spans="1:5">
      <c r="A416" t="s">
        <v>2461</v>
      </c>
      <c r="B416" t="s">
        <v>2961</v>
      </c>
      <c r="C416" t="s">
        <v>2039</v>
      </c>
      <c r="D416">
        <v>1337.96</v>
      </c>
      <c r="E416" s="2">
        <v>45341</v>
      </c>
    </row>
    <row r="417" spans="1:5">
      <c r="A417" t="s">
        <v>2462</v>
      </c>
      <c r="B417" t="s">
        <v>2962</v>
      </c>
      <c r="C417" t="s">
        <v>2042</v>
      </c>
      <c r="D417">
        <v>817.75</v>
      </c>
      <c r="E417" s="2">
        <v>45342</v>
      </c>
    </row>
    <row r="418" spans="1:5">
      <c r="A418" t="s">
        <v>2463</v>
      </c>
      <c r="B418" t="s">
        <v>2963</v>
      </c>
      <c r="C418" t="s">
        <v>2039</v>
      </c>
      <c r="D418">
        <v>3104.07</v>
      </c>
      <c r="E418" s="2">
        <v>45343</v>
      </c>
    </row>
    <row r="419" spans="1:5">
      <c r="A419" t="s">
        <v>2464</v>
      </c>
      <c r="B419" t="s">
        <v>2964</v>
      </c>
      <c r="C419" t="s">
        <v>2040</v>
      </c>
      <c r="D419">
        <v>935.61</v>
      </c>
      <c r="E419" s="2">
        <v>45344</v>
      </c>
    </row>
    <row r="420" spans="1:5">
      <c r="A420" t="s">
        <v>2465</v>
      </c>
      <c r="B420" t="s">
        <v>2965</v>
      </c>
      <c r="C420" t="s">
        <v>2039</v>
      </c>
      <c r="D420">
        <v>383.23</v>
      </c>
      <c r="E420" s="2">
        <v>45345</v>
      </c>
    </row>
    <row r="421" spans="1:5">
      <c r="A421" t="s">
        <v>2466</v>
      </c>
      <c r="B421" t="s">
        <v>2966</v>
      </c>
      <c r="C421" t="s">
        <v>2041</v>
      </c>
      <c r="D421">
        <v>4847.67</v>
      </c>
      <c r="E421" s="2">
        <v>45346</v>
      </c>
    </row>
    <row r="422" spans="1:5">
      <c r="A422" t="s">
        <v>2467</v>
      </c>
      <c r="B422" t="s">
        <v>2967</v>
      </c>
      <c r="C422" t="s">
        <v>2041</v>
      </c>
      <c r="D422">
        <v>3272.54</v>
      </c>
      <c r="E422" s="2">
        <v>45347</v>
      </c>
    </row>
    <row r="423" spans="1:5">
      <c r="A423" t="s">
        <v>2468</v>
      </c>
      <c r="B423" t="s">
        <v>2968</v>
      </c>
      <c r="C423" t="s">
        <v>2041</v>
      </c>
      <c r="D423">
        <v>284.24</v>
      </c>
      <c r="E423" s="2">
        <v>45348</v>
      </c>
    </row>
    <row r="424" spans="1:5">
      <c r="A424" t="s">
        <v>2469</v>
      </c>
      <c r="B424" t="s">
        <v>2969</v>
      </c>
      <c r="C424" t="s">
        <v>2040</v>
      </c>
      <c r="D424">
        <v>1500.04</v>
      </c>
      <c r="E424" s="2">
        <v>45349</v>
      </c>
    </row>
    <row r="425" spans="1:5">
      <c r="A425" t="s">
        <v>2470</v>
      </c>
      <c r="B425" t="s">
        <v>2970</v>
      </c>
      <c r="C425" t="s">
        <v>2041</v>
      </c>
      <c r="D425">
        <v>720.22</v>
      </c>
      <c r="E425" s="2">
        <v>45350</v>
      </c>
    </row>
    <row r="426" spans="1:5">
      <c r="A426" t="s">
        <v>2471</v>
      </c>
      <c r="B426" t="s">
        <v>2971</v>
      </c>
      <c r="C426" t="s">
        <v>2041</v>
      </c>
      <c r="D426">
        <v>689.92</v>
      </c>
      <c r="E426" s="2">
        <v>45351</v>
      </c>
    </row>
    <row r="427" spans="1:5">
      <c r="A427" t="s">
        <v>2472</v>
      </c>
      <c r="B427" t="s">
        <v>2972</v>
      </c>
      <c r="C427" t="s">
        <v>2039</v>
      </c>
      <c r="D427">
        <v>2117.86</v>
      </c>
      <c r="E427" s="2">
        <v>45352</v>
      </c>
    </row>
    <row r="428" spans="1:5">
      <c r="A428" t="s">
        <v>2473</v>
      </c>
      <c r="B428" t="s">
        <v>2973</v>
      </c>
      <c r="C428" t="s">
        <v>2042</v>
      </c>
      <c r="D428">
        <v>394.81</v>
      </c>
      <c r="E428" s="2">
        <v>45353</v>
      </c>
    </row>
    <row r="429" spans="1:5">
      <c r="A429" t="s">
        <v>2474</v>
      </c>
      <c r="B429" t="s">
        <v>2974</v>
      </c>
      <c r="C429" t="s">
        <v>2039</v>
      </c>
      <c r="D429">
        <v>4179.6899999999996</v>
      </c>
      <c r="E429" s="2">
        <v>45354</v>
      </c>
    </row>
    <row r="430" spans="1:5">
      <c r="A430" t="s">
        <v>2475</v>
      </c>
      <c r="B430" t="s">
        <v>2975</v>
      </c>
      <c r="C430" t="s">
        <v>2041</v>
      </c>
      <c r="D430">
        <v>3219.96</v>
      </c>
      <c r="E430" s="2">
        <v>45355</v>
      </c>
    </row>
    <row r="431" spans="1:5">
      <c r="A431" t="s">
        <v>2476</v>
      </c>
      <c r="B431" t="s">
        <v>2976</v>
      </c>
      <c r="C431" t="s">
        <v>2042</v>
      </c>
      <c r="D431">
        <v>3436.69</v>
      </c>
      <c r="E431" s="2">
        <v>45356</v>
      </c>
    </row>
    <row r="432" spans="1:5">
      <c r="A432" t="s">
        <v>2477</v>
      </c>
      <c r="B432" t="s">
        <v>2977</v>
      </c>
      <c r="C432" t="s">
        <v>2040</v>
      </c>
      <c r="D432">
        <v>3939.8</v>
      </c>
      <c r="E432" s="2">
        <v>45357</v>
      </c>
    </row>
    <row r="433" spans="1:5">
      <c r="A433" t="s">
        <v>2478</v>
      </c>
      <c r="B433" t="s">
        <v>2978</v>
      </c>
      <c r="C433" t="s">
        <v>2039</v>
      </c>
      <c r="D433">
        <v>1301.3499999999999</v>
      </c>
      <c r="E433" s="2">
        <v>45358</v>
      </c>
    </row>
    <row r="434" spans="1:5">
      <c r="A434" t="s">
        <v>2479</v>
      </c>
      <c r="B434" t="s">
        <v>2979</v>
      </c>
      <c r="C434" t="s">
        <v>2041</v>
      </c>
      <c r="D434">
        <v>1728.5</v>
      </c>
      <c r="E434" s="2">
        <v>45359</v>
      </c>
    </row>
    <row r="435" spans="1:5">
      <c r="A435" t="s">
        <v>2480</v>
      </c>
      <c r="B435" t="s">
        <v>2980</v>
      </c>
      <c r="C435" t="s">
        <v>2042</v>
      </c>
      <c r="D435">
        <v>700.71</v>
      </c>
      <c r="E435" s="2">
        <v>45360</v>
      </c>
    </row>
    <row r="436" spans="1:5">
      <c r="A436" t="s">
        <v>2481</v>
      </c>
      <c r="B436" t="s">
        <v>2981</v>
      </c>
      <c r="C436" t="s">
        <v>2042</v>
      </c>
      <c r="D436">
        <v>4996.37</v>
      </c>
      <c r="E436" s="2">
        <v>45361</v>
      </c>
    </row>
    <row r="437" spans="1:5">
      <c r="A437" t="s">
        <v>2482</v>
      </c>
      <c r="B437" t="s">
        <v>2982</v>
      </c>
      <c r="C437" t="s">
        <v>2042</v>
      </c>
      <c r="D437">
        <v>4302.55</v>
      </c>
      <c r="E437" s="2">
        <v>45362</v>
      </c>
    </row>
    <row r="438" spans="1:5">
      <c r="A438" t="s">
        <v>2483</v>
      </c>
      <c r="B438" t="s">
        <v>2983</v>
      </c>
      <c r="C438" t="s">
        <v>2039</v>
      </c>
      <c r="D438">
        <v>1467.75</v>
      </c>
      <c r="E438" s="2">
        <v>45363</v>
      </c>
    </row>
    <row r="439" spans="1:5">
      <c r="A439" t="s">
        <v>2484</v>
      </c>
      <c r="B439" t="s">
        <v>2984</v>
      </c>
      <c r="C439" t="s">
        <v>2042</v>
      </c>
      <c r="D439">
        <v>1870.83</v>
      </c>
      <c r="E439" s="2">
        <v>45364</v>
      </c>
    </row>
    <row r="440" spans="1:5">
      <c r="A440" t="s">
        <v>2485</v>
      </c>
      <c r="B440" t="s">
        <v>2985</v>
      </c>
      <c r="C440" t="s">
        <v>2042</v>
      </c>
      <c r="D440">
        <v>2069.31</v>
      </c>
      <c r="E440" s="2">
        <v>45365</v>
      </c>
    </row>
    <row r="441" spans="1:5">
      <c r="A441" t="s">
        <v>2486</v>
      </c>
      <c r="B441" t="s">
        <v>2986</v>
      </c>
      <c r="C441" t="s">
        <v>2039</v>
      </c>
      <c r="D441">
        <v>621.16</v>
      </c>
      <c r="E441" s="2">
        <v>45366</v>
      </c>
    </row>
    <row r="442" spans="1:5">
      <c r="A442" t="s">
        <v>2487</v>
      </c>
      <c r="B442" t="s">
        <v>2987</v>
      </c>
      <c r="C442" t="s">
        <v>2040</v>
      </c>
      <c r="D442">
        <v>644.97</v>
      </c>
      <c r="E442" s="2">
        <v>45367</v>
      </c>
    </row>
    <row r="443" spans="1:5">
      <c r="A443" t="s">
        <v>2488</v>
      </c>
      <c r="B443" t="s">
        <v>2988</v>
      </c>
      <c r="C443" t="s">
        <v>2040</v>
      </c>
      <c r="D443">
        <v>4235.1000000000004</v>
      </c>
      <c r="E443" s="2">
        <v>45368</v>
      </c>
    </row>
    <row r="444" spans="1:5">
      <c r="A444" t="s">
        <v>2489</v>
      </c>
      <c r="B444" t="s">
        <v>2989</v>
      </c>
      <c r="C444" t="s">
        <v>2041</v>
      </c>
      <c r="D444">
        <v>3213.48</v>
      </c>
      <c r="E444" s="2">
        <v>45369</v>
      </c>
    </row>
    <row r="445" spans="1:5">
      <c r="A445" t="s">
        <v>2490</v>
      </c>
      <c r="B445" t="s">
        <v>2990</v>
      </c>
      <c r="C445" t="s">
        <v>2041</v>
      </c>
      <c r="D445">
        <v>4900.74</v>
      </c>
      <c r="E445" s="2">
        <v>45370</v>
      </c>
    </row>
    <row r="446" spans="1:5">
      <c r="A446" t="s">
        <v>2491</v>
      </c>
      <c r="B446" t="s">
        <v>2991</v>
      </c>
      <c r="C446" t="s">
        <v>2041</v>
      </c>
      <c r="D446">
        <v>3028.98</v>
      </c>
      <c r="E446" s="2">
        <v>45371</v>
      </c>
    </row>
    <row r="447" spans="1:5">
      <c r="A447" t="s">
        <v>2492</v>
      </c>
      <c r="B447" t="s">
        <v>2992</v>
      </c>
      <c r="C447" t="s">
        <v>2042</v>
      </c>
      <c r="D447">
        <v>406.03</v>
      </c>
      <c r="E447" s="2">
        <v>45372</v>
      </c>
    </row>
    <row r="448" spans="1:5">
      <c r="A448" t="s">
        <v>2493</v>
      </c>
      <c r="B448" t="s">
        <v>2993</v>
      </c>
      <c r="C448" t="s">
        <v>2042</v>
      </c>
      <c r="D448">
        <v>1282.8</v>
      </c>
      <c r="E448" s="2">
        <v>45373</v>
      </c>
    </row>
    <row r="449" spans="1:5">
      <c r="A449" t="s">
        <v>2494</v>
      </c>
      <c r="B449" t="s">
        <v>2994</v>
      </c>
      <c r="C449" t="s">
        <v>2039</v>
      </c>
      <c r="D449">
        <v>280.52999999999997</v>
      </c>
      <c r="E449" s="2">
        <v>45374</v>
      </c>
    </row>
    <row r="450" spans="1:5">
      <c r="A450" t="s">
        <v>2495</v>
      </c>
      <c r="B450" t="s">
        <v>2995</v>
      </c>
      <c r="C450" t="s">
        <v>2042</v>
      </c>
      <c r="D450">
        <v>162.61000000000001</v>
      </c>
      <c r="E450" s="2">
        <v>45375</v>
      </c>
    </row>
    <row r="451" spans="1:5">
      <c r="A451" t="s">
        <v>2496</v>
      </c>
      <c r="B451" t="s">
        <v>2996</v>
      </c>
      <c r="C451" t="s">
        <v>2040</v>
      </c>
      <c r="D451">
        <v>3859.09</v>
      </c>
      <c r="E451" s="2">
        <v>45376</v>
      </c>
    </row>
    <row r="452" spans="1:5">
      <c r="A452" t="s">
        <v>2497</v>
      </c>
      <c r="B452" t="s">
        <v>2997</v>
      </c>
      <c r="C452" t="s">
        <v>2040</v>
      </c>
      <c r="D452">
        <v>2566.89</v>
      </c>
      <c r="E452" s="2">
        <v>45377</v>
      </c>
    </row>
    <row r="453" spans="1:5">
      <c r="A453" t="s">
        <v>2498</v>
      </c>
      <c r="B453" t="s">
        <v>2998</v>
      </c>
      <c r="C453" t="s">
        <v>2040</v>
      </c>
      <c r="D453">
        <v>2414.5300000000002</v>
      </c>
      <c r="E453" s="2">
        <v>45378</v>
      </c>
    </row>
    <row r="454" spans="1:5">
      <c r="A454" t="s">
        <v>2499</v>
      </c>
      <c r="B454" t="s">
        <v>2999</v>
      </c>
      <c r="C454" t="s">
        <v>2039</v>
      </c>
      <c r="D454">
        <v>1469.43</v>
      </c>
      <c r="E454" s="2">
        <v>45379</v>
      </c>
    </row>
    <row r="455" spans="1:5">
      <c r="A455" t="s">
        <v>2500</v>
      </c>
      <c r="B455" t="s">
        <v>3000</v>
      </c>
      <c r="C455" t="s">
        <v>2042</v>
      </c>
      <c r="D455">
        <v>453.35</v>
      </c>
      <c r="E455" s="2">
        <v>45380</v>
      </c>
    </row>
    <row r="456" spans="1:5">
      <c r="A456" t="s">
        <v>2501</v>
      </c>
      <c r="B456" t="s">
        <v>3001</v>
      </c>
      <c r="C456" t="s">
        <v>2041</v>
      </c>
      <c r="D456">
        <v>4916.3500000000004</v>
      </c>
      <c r="E456" s="2">
        <v>45381</v>
      </c>
    </row>
    <row r="457" spans="1:5">
      <c r="A457" t="s">
        <v>2502</v>
      </c>
      <c r="B457" t="s">
        <v>3002</v>
      </c>
      <c r="C457" t="s">
        <v>2042</v>
      </c>
      <c r="D457">
        <v>2651.64</v>
      </c>
      <c r="E457" s="2">
        <v>45382</v>
      </c>
    </row>
    <row r="458" spans="1:5">
      <c r="A458" t="s">
        <v>2503</v>
      </c>
      <c r="B458" t="s">
        <v>3003</v>
      </c>
      <c r="C458" t="s">
        <v>2041</v>
      </c>
      <c r="D458">
        <v>559.26</v>
      </c>
      <c r="E458" s="2">
        <v>45383</v>
      </c>
    </row>
    <row r="459" spans="1:5">
      <c r="A459" t="s">
        <v>2504</v>
      </c>
      <c r="B459" t="s">
        <v>3004</v>
      </c>
      <c r="C459" t="s">
        <v>2040</v>
      </c>
      <c r="D459">
        <v>430.27</v>
      </c>
      <c r="E459" s="2">
        <v>45384</v>
      </c>
    </row>
    <row r="460" spans="1:5">
      <c r="A460" t="s">
        <v>2505</v>
      </c>
      <c r="B460" t="s">
        <v>3005</v>
      </c>
      <c r="C460" t="s">
        <v>2040</v>
      </c>
      <c r="D460">
        <v>1959.23</v>
      </c>
      <c r="E460" s="2">
        <v>45385</v>
      </c>
    </row>
    <row r="461" spans="1:5">
      <c r="A461" t="s">
        <v>2506</v>
      </c>
      <c r="B461" t="s">
        <v>3006</v>
      </c>
      <c r="C461" t="s">
        <v>2039</v>
      </c>
      <c r="D461">
        <v>2710.68</v>
      </c>
      <c r="E461" s="2">
        <v>45386</v>
      </c>
    </row>
    <row r="462" spans="1:5">
      <c r="A462" t="s">
        <v>2507</v>
      </c>
      <c r="B462" t="s">
        <v>3007</v>
      </c>
      <c r="C462" t="s">
        <v>2041</v>
      </c>
      <c r="D462">
        <v>4626.92</v>
      </c>
      <c r="E462" s="2">
        <v>45387</v>
      </c>
    </row>
    <row r="463" spans="1:5">
      <c r="A463" t="s">
        <v>2508</v>
      </c>
      <c r="B463" t="s">
        <v>3008</v>
      </c>
      <c r="C463" t="s">
        <v>2040</v>
      </c>
      <c r="D463">
        <v>2812.5</v>
      </c>
      <c r="E463" s="2">
        <v>45388</v>
      </c>
    </row>
    <row r="464" spans="1:5">
      <c r="A464" t="s">
        <v>2509</v>
      </c>
      <c r="B464" t="s">
        <v>3009</v>
      </c>
      <c r="C464" t="s">
        <v>2042</v>
      </c>
      <c r="D464">
        <v>4531.74</v>
      </c>
      <c r="E464" s="2">
        <v>45389</v>
      </c>
    </row>
    <row r="465" spans="1:5">
      <c r="A465" t="s">
        <v>2510</v>
      </c>
      <c r="B465" t="s">
        <v>3010</v>
      </c>
      <c r="C465" t="s">
        <v>2039</v>
      </c>
      <c r="D465">
        <v>3699.65</v>
      </c>
      <c r="E465" s="2">
        <v>45390</v>
      </c>
    </row>
    <row r="466" spans="1:5">
      <c r="A466" t="s">
        <v>2511</v>
      </c>
      <c r="B466" t="s">
        <v>3011</v>
      </c>
      <c r="C466" t="s">
        <v>2040</v>
      </c>
      <c r="D466">
        <v>4921</v>
      </c>
      <c r="E466" s="2">
        <v>45391</v>
      </c>
    </row>
    <row r="467" spans="1:5">
      <c r="A467" t="s">
        <v>2512</v>
      </c>
      <c r="B467" t="s">
        <v>3012</v>
      </c>
      <c r="C467" t="s">
        <v>2039</v>
      </c>
      <c r="D467">
        <v>3988.27</v>
      </c>
      <c r="E467" s="2">
        <v>45392</v>
      </c>
    </row>
    <row r="468" spans="1:5">
      <c r="A468" t="s">
        <v>2513</v>
      </c>
      <c r="B468" t="s">
        <v>3013</v>
      </c>
      <c r="C468" t="s">
        <v>2041</v>
      </c>
      <c r="D468">
        <v>2621.13</v>
      </c>
      <c r="E468" s="2">
        <v>45393</v>
      </c>
    </row>
    <row r="469" spans="1:5">
      <c r="A469" t="s">
        <v>2514</v>
      </c>
      <c r="B469" t="s">
        <v>3014</v>
      </c>
      <c r="C469" t="s">
        <v>2039</v>
      </c>
      <c r="D469">
        <v>4273.26</v>
      </c>
      <c r="E469" s="2">
        <v>45394</v>
      </c>
    </row>
    <row r="470" spans="1:5">
      <c r="A470" t="s">
        <v>2515</v>
      </c>
      <c r="B470" t="s">
        <v>3015</v>
      </c>
      <c r="C470" t="s">
        <v>2041</v>
      </c>
      <c r="D470">
        <v>261.64999999999998</v>
      </c>
      <c r="E470" s="2">
        <v>45395</v>
      </c>
    </row>
    <row r="471" spans="1:5">
      <c r="A471" t="s">
        <v>2516</v>
      </c>
      <c r="B471" t="s">
        <v>3016</v>
      </c>
      <c r="C471" t="s">
        <v>2041</v>
      </c>
      <c r="D471">
        <v>855.73</v>
      </c>
      <c r="E471" s="2">
        <v>45396</v>
      </c>
    </row>
    <row r="472" spans="1:5">
      <c r="A472" t="s">
        <v>2517</v>
      </c>
      <c r="B472" t="s">
        <v>3017</v>
      </c>
      <c r="C472" t="s">
        <v>2039</v>
      </c>
      <c r="D472">
        <v>137.15</v>
      </c>
      <c r="E472" s="2">
        <v>45397</v>
      </c>
    </row>
    <row r="473" spans="1:5">
      <c r="A473" t="s">
        <v>2518</v>
      </c>
      <c r="B473" t="s">
        <v>3018</v>
      </c>
      <c r="C473" t="s">
        <v>2040</v>
      </c>
      <c r="D473">
        <v>2052.7600000000002</v>
      </c>
      <c r="E473" s="2">
        <v>45398</v>
      </c>
    </row>
    <row r="474" spans="1:5">
      <c r="A474" t="s">
        <v>2519</v>
      </c>
      <c r="B474" t="s">
        <v>3019</v>
      </c>
      <c r="C474" t="s">
        <v>2040</v>
      </c>
      <c r="D474">
        <v>3220.15</v>
      </c>
      <c r="E474" s="2">
        <v>45399</v>
      </c>
    </row>
    <row r="475" spans="1:5">
      <c r="A475" t="s">
        <v>2520</v>
      </c>
      <c r="B475" t="s">
        <v>3020</v>
      </c>
      <c r="C475" t="s">
        <v>2040</v>
      </c>
      <c r="D475">
        <v>447.61</v>
      </c>
      <c r="E475" s="2">
        <v>45400</v>
      </c>
    </row>
    <row r="476" spans="1:5">
      <c r="A476" t="s">
        <v>2521</v>
      </c>
      <c r="B476" t="s">
        <v>3021</v>
      </c>
      <c r="C476" t="s">
        <v>2039</v>
      </c>
      <c r="D476">
        <v>1332.34</v>
      </c>
      <c r="E476" s="2">
        <v>45401</v>
      </c>
    </row>
    <row r="477" spans="1:5">
      <c r="A477" t="s">
        <v>2522</v>
      </c>
      <c r="B477" t="s">
        <v>3022</v>
      </c>
      <c r="C477" t="s">
        <v>2041</v>
      </c>
      <c r="D477">
        <v>847.99</v>
      </c>
      <c r="E477" s="2">
        <v>45402</v>
      </c>
    </row>
    <row r="478" spans="1:5">
      <c r="A478" t="s">
        <v>2523</v>
      </c>
      <c r="B478" t="s">
        <v>3023</v>
      </c>
      <c r="C478" t="s">
        <v>2040</v>
      </c>
      <c r="D478">
        <v>4366.6000000000004</v>
      </c>
      <c r="E478" s="2">
        <v>45403</v>
      </c>
    </row>
    <row r="479" spans="1:5">
      <c r="A479" t="s">
        <v>2524</v>
      </c>
      <c r="B479" t="s">
        <v>3024</v>
      </c>
      <c r="C479" t="s">
        <v>2041</v>
      </c>
      <c r="D479">
        <v>4797.08</v>
      </c>
      <c r="E479" s="2">
        <v>45404</v>
      </c>
    </row>
    <row r="480" spans="1:5">
      <c r="A480" t="s">
        <v>2525</v>
      </c>
      <c r="B480" t="s">
        <v>3025</v>
      </c>
      <c r="C480" t="s">
        <v>2042</v>
      </c>
      <c r="D480">
        <v>190.27</v>
      </c>
      <c r="E480" s="2">
        <v>45405</v>
      </c>
    </row>
    <row r="481" spans="1:5">
      <c r="A481" t="s">
        <v>2526</v>
      </c>
      <c r="B481" t="s">
        <v>3026</v>
      </c>
      <c r="C481" t="s">
        <v>2042</v>
      </c>
      <c r="D481">
        <v>3173.51</v>
      </c>
      <c r="E481" s="2">
        <v>45406</v>
      </c>
    </row>
    <row r="482" spans="1:5">
      <c r="A482" t="s">
        <v>2527</v>
      </c>
      <c r="B482" t="s">
        <v>3027</v>
      </c>
      <c r="C482" t="s">
        <v>2041</v>
      </c>
      <c r="D482">
        <v>4416.67</v>
      </c>
      <c r="E482" s="2">
        <v>45407</v>
      </c>
    </row>
    <row r="483" spans="1:5">
      <c r="A483" t="s">
        <v>2528</v>
      </c>
      <c r="B483" t="s">
        <v>3028</v>
      </c>
      <c r="C483" t="s">
        <v>2040</v>
      </c>
      <c r="D483">
        <v>2920.69</v>
      </c>
      <c r="E483" s="2">
        <v>45408</v>
      </c>
    </row>
    <row r="484" spans="1:5">
      <c r="A484" t="s">
        <v>2529</v>
      </c>
      <c r="B484" t="s">
        <v>3029</v>
      </c>
      <c r="C484" t="s">
        <v>2039</v>
      </c>
      <c r="D484">
        <v>117.14</v>
      </c>
      <c r="E484" s="2">
        <v>45409</v>
      </c>
    </row>
    <row r="485" spans="1:5">
      <c r="A485" t="s">
        <v>2530</v>
      </c>
      <c r="B485" t="s">
        <v>3030</v>
      </c>
      <c r="C485" t="s">
        <v>2042</v>
      </c>
      <c r="D485">
        <v>3294.95</v>
      </c>
      <c r="E485" s="2">
        <v>45410</v>
      </c>
    </row>
    <row r="486" spans="1:5">
      <c r="A486" t="s">
        <v>2531</v>
      </c>
      <c r="B486" t="s">
        <v>3031</v>
      </c>
      <c r="C486" t="s">
        <v>2039</v>
      </c>
      <c r="D486">
        <v>2644.89</v>
      </c>
      <c r="E486" s="2">
        <v>45411</v>
      </c>
    </row>
    <row r="487" spans="1:5">
      <c r="A487" t="s">
        <v>2532</v>
      </c>
      <c r="B487" t="s">
        <v>3032</v>
      </c>
      <c r="C487" t="s">
        <v>2041</v>
      </c>
      <c r="D487">
        <v>205.48</v>
      </c>
      <c r="E487" s="2">
        <v>45412</v>
      </c>
    </row>
    <row r="488" spans="1:5">
      <c r="A488" t="s">
        <v>2533</v>
      </c>
      <c r="B488" t="s">
        <v>3033</v>
      </c>
      <c r="C488" t="s">
        <v>2040</v>
      </c>
      <c r="D488">
        <v>3598.88</v>
      </c>
      <c r="E488" s="2">
        <v>45413</v>
      </c>
    </row>
    <row r="489" spans="1:5">
      <c r="A489" t="s">
        <v>2534</v>
      </c>
      <c r="B489" t="s">
        <v>3034</v>
      </c>
      <c r="C489" t="s">
        <v>2040</v>
      </c>
      <c r="D489">
        <v>4844.43</v>
      </c>
      <c r="E489" s="2">
        <v>45414</v>
      </c>
    </row>
    <row r="490" spans="1:5">
      <c r="A490" t="s">
        <v>2535</v>
      </c>
      <c r="B490" t="s">
        <v>3035</v>
      </c>
      <c r="C490" t="s">
        <v>2040</v>
      </c>
      <c r="D490">
        <v>1297.58</v>
      </c>
      <c r="E490" s="2">
        <v>45415</v>
      </c>
    </row>
    <row r="491" spans="1:5">
      <c r="A491" t="s">
        <v>2536</v>
      </c>
      <c r="B491" t="s">
        <v>3036</v>
      </c>
      <c r="C491" t="s">
        <v>2042</v>
      </c>
      <c r="D491">
        <v>1206.92</v>
      </c>
      <c r="E491" s="2">
        <v>45416</v>
      </c>
    </row>
    <row r="492" spans="1:5">
      <c r="A492" t="s">
        <v>2537</v>
      </c>
      <c r="B492" t="s">
        <v>3037</v>
      </c>
      <c r="C492" t="s">
        <v>2041</v>
      </c>
      <c r="D492">
        <v>4581.58</v>
      </c>
      <c r="E492" s="2">
        <v>45417</v>
      </c>
    </row>
    <row r="493" spans="1:5">
      <c r="A493" t="s">
        <v>2538</v>
      </c>
      <c r="B493" t="s">
        <v>3038</v>
      </c>
      <c r="C493" t="s">
        <v>2041</v>
      </c>
      <c r="D493">
        <v>2252.42</v>
      </c>
      <c r="E493" s="2">
        <v>45418</v>
      </c>
    </row>
    <row r="494" spans="1:5">
      <c r="A494" t="s">
        <v>2539</v>
      </c>
      <c r="B494" t="s">
        <v>3039</v>
      </c>
      <c r="C494" t="s">
        <v>2041</v>
      </c>
      <c r="D494">
        <v>3192.79</v>
      </c>
      <c r="E494" s="2">
        <v>45419</v>
      </c>
    </row>
    <row r="495" spans="1:5">
      <c r="A495" t="s">
        <v>2540</v>
      </c>
      <c r="B495" t="s">
        <v>3040</v>
      </c>
      <c r="C495" t="s">
        <v>2041</v>
      </c>
      <c r="D495">
        <v>1107.45</v>
      </c>
      <c r="E495" s="2">
        <v>45420</v>
      </c>
    </row>
    <row r="496" spans="1:5">
      <c r="A496" t="s">
        <v>2541</v>
      </c>
      <c r="B496" t="s">
        <v>3041</v>
      </c>
      <c r="C496" t="s">
        <v>2042</v>
      </c>
      <c r="D496">
        <v>1704.51</v>
      </c>
      <c r="E496" s="2">
        <v>45421</v>
      </c>
    </row>
    <row r="497" spans="1:5">
      <c r="A497" t="s">
        <v>2542</v>
      </c>
      <c r="B497" t="s">
        <v>3042</v>
      </c>
      <c r="C497" t="s">
        <v>2042</v>
      </c>
      <c r="D497">
        <v>801.96</v>
      </c>
      <c r="E497" s="2">
        <v>45422</v>
      </c>
    </row>
    <row r="498" spans="1:5">
      <c r="A498" t="s">
        <v>2543</v>
      </c>
      <c r="B498" t="s">
        <v>3043</v>
      </c>
      <c r="C498" t="s">
        <v>2041</v>
      </c>
      <c r="D498">
        <v>4315.49</v>
      </c>
      <c r="E498" s="2">
        <v>45423</v>
      </c>
    </row>
    <row r="499" spans="1:5">
      <c r="A499" t="s">
        <v>2544</v>
      </c>
      <c r="B499" t="s">
        <v>3044</v>
      </c>
      <c r="C499" t="s">
        <v>2041</v>
      </c>
      <c r="D499">
        <v>921.53</v>
      </c>
      <c r="E499" s="2">
        <v>45424</v>
      </c>
    </row>
    <row r="500" spans="1:5">
      <c r="A500" t="s">
        <v>2545</v>
      </c>
      <c r="B500" t="s">
        <v>3045</v>
      </c>
      <c r="C500" t="s">
        <v>2042</v>
      </c>
      <c r="D500">
        <v>3301.4</v>
      </c>
      <c r="E500" s="2">
        <v>45425</v>
      </c>
    </row>
    <row r="501" spans="1:5">
      <c r="A501" t="s">
        <v>2546</v>
      </c>
      <c r="B501" t="s">
        <v>3046</v>
      </c>
      <c r="C501" t="s">
        <v>2041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707A-96B3-44D9-9FDF-66C89B5CB762}">
  <sheetPr codeName="Sheet19"/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0"/>
  <dimension ref="A1:E501"/>
  <sheetViews>
    <sheetView workbookViewId="0">
      <selection activeCell="L17" sqref="L17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3047</v>
      </c>
      <c r="B1" s="1" t="s">
        <v>3048</v>
      </c>
      <c r="C1" s="1" t="s">
        <v>3049</v>
      </c>
      <c r="D1" s="1" t="s">
        <v>3050</v>
      </c>
      <c r="E1" s="1" t="s">
        <v>3051</v>
      </c>
    </row>
    <row r="2" spans="1:5">
      <c r="A2" t="s">
        <v>3052</v>
      </c>
      <c r="B2" t="s">
        <v>3057</v>
      </c>
      <c r="C2">
        <v>928742</v>
      </c>
      <c r="D2">
        <v>33.9</v>
      </c>
      <c r="E2">
        <v>33106</v>
      </c>
    </row>
    <row r="3" spans="1:5">
      <c r="A3" t="s">
        <v>3053</v>
      </c>
      <c r="B3" t="s">
        <v>3058</v>
      </c>
      <c r="C3">
        <v>792410</v>
      </c>
      <c r="D3">
        <v>29.28</v>
      </c>
      <c r="E3">
        <v>19276</v>
      </c>
    </row>
    <row r="4" spans="1:5">
      <c r="A4" t="s">
        <v>3052</v>
      </c>
      <c r="B4" t="s">
        <v>3059</v>
      </c>
      <c r="C4">
        <v>486814</v>
      </c>
      <c r="D4">
        <v>85.73</v>
      </c>
      <c r="E4">
        <v>40590</v>
      </c>
    </row>
    <row r="5" spans="1:5">
      <c r="A5" t="s">
        <v>3054</v>
      </c>
      <c r="B5" t="s">
        <v>3060</v>
      </c>
      <c r="C5">
        <v>975409</v>
      </c>
      <c r="D5">
        <v>63.58</v>
      </c>
      <c r="E5">
        <v>17091</v>
      </c>
    </row>
    <row r="6" spans="1:5">
      <c r="A6" t="s">
        <v>3053</v>
      </c>
      <c r="B6" t="s">
        <v>3061</v>
      </c>
      <c r="C6">
        <v>184575</v>
      </c>
      <c r="D6">
        <v>81.11</v>
      </c>
      <c r="E6">
        <v>41129</v>
      </c>
    </row>
    <row r="7" spans="1:5">
      <c r="A7" t="s">
        <v>3055</v>
      </c>
      <c r="B7" t="s">
        <v>3062</v>
      </c>
      <c r="C7">
        <v>535253</v>
      </c>
      <c r="D7">
        <v>54.28</v>
      </c>
      <c r="E7">
        <v>42206</v>
      </c>
    </row>
    <row r="8" spans="1:5">
      <c r="A8" t="s">
        <v>3053</v>
      </c>
      <c r="B8" t="s">
        <v>3063</v>
      </c>
      <c r="C8">
        <v>527892</v>
      </c>
      <c r="D8">
        <v>54.43</v>
      </c>
      <c r="E8">
        <v>28881</v>
      </c>
    </row>
    <row r="9" spans="1:5">
      <c r="A9" t="s">
        <v>3053</v>
      </c>
      <c r="B9" t="s">
        <v>3064</v>
      </c>
      <c r="C9">
        <v>782794</v>
      </c>
      <c r="D9">
        <v>41.74</v>
      </c>
      <c r="E9">
        <v>45034</v>
      </c>
    </row>
    <row r="10" spans="1:5">
      <c r="A10" t="s">
        <v>3056</v>
      </c>
      <c r="B10" t="s">
        <v>3065</v>
      </c>
      <c r="C10">
        <v>211163</v>
      </c>
      <c r="D10">
        <v>43.35</v>
      </c>
      <c r="E10">
        <v>27695</v>
      </c>
    </row>
    <row r="11" spans="1:5">
      <c r="A11" t="s">
        <v>3056</v>
      </c>
      <c r="B11" t="s">
        <v>3066</v>
      </c>
      <c r="C11">
        <v>684807</v>
      </c>
      <c r="D11">
        <v>24.21</v>
      </c>
      <c r="E11">
        <v>16661</v>
      </c>
    </row>
    <row r="12" spans="1:5">
      <c r="A12" t="s">
        <v>3052</v>
      </c>
      <c r="B12" t="s">
        <v>3067</v>
      </c>
      <c r="C12">
        <v>417077</v>
      </c>
      <c r="D12">
        <v>65.650000000000006</v>
      </c>
      <c r="E12">
        <v>49298</v>
      </c>
    </row>
    <row r="13" spans="1:5">
      <c r="A13" t="s">
        <v>3053</v>
      </c>
      <c r="B13" t="s">
        <v>3068</v>
      </c>
      <c r="C13">
        <v>269230</v>
      </c>
      <c r="D13">
        <v>71.930000000000007</v>
      </c>
      <c r="E13">
        <v>7967</v>
      </c>
    </row>
    <row r="14" spans="1:5">
      <c r="A14" t="s">
        <v>3053</v>
      </c>
      <c r="B14" t="s">
        <v>3069</v>
      </c>
      <c r="C14">
        <v>729663</v>
      </c>
      <c r="D14">
        <v>20.03</v>
      </c>
      <c r="E14">
        <v>24325</v>
      </c>
    </row>
    <row r="15" spans="1:5">
      <c r="A15" t="s">
        <v>3052</v>
      </c>
      <c r="B15" t="s">
        <v>3070</v>
      </c>
      <c r="C15">
        <v>887011</v>
      </c>
      <c r="D15">
        <v>37.32</v>
      </c>
      <c r="E15">
        <v>12080</v>
      </c>
    </row>
    <row r="16" spans="1:5">
      <c r="A16" t="s">
        <v>3055</v>
      </c>
      <c r="B16" t="s">
        <v>3071</v>
      </c>
      <c r="C16">
        <v>660056</v>
      </c>
      <c r="D16">
        <v>77.489999999999995</v>
      </c>
      <c r="E16">
        <v>44327</v>
      </c>
    </row>
    <row r="17" spans="1:5">
      <c r="A17" t="s">
        <v>3054</v>
      </c>
      <c r="B17" t="s">
        <v>3072</v>
      </c>
      <c r="C17">
        <v>116460</v>
      </c>
      <c r="D17">
        <v>29.08</v>
      </c>
      <c r="E17">
        <v>29115</v>
      </c>
    </row>
    <row r="18" spans="1:5">
      <c r="A18" t="s">
        <v>3055</v>
      </c>
      <c r="B18" t="s">
        <v>3073</v>
      </c>
      <c r="C18">
        <v>335237</v>
      </c>
      <c r="D18">
        <v>65.91</v>
      </c>
      <c r="E18">
        <v>38138</v>
      </c>
    </row>
    <row r="19" spans="1:5">
      <c r="A19" t="s">
        <v>3053</v>
      </c>
      <c r="B19" t="s">
        <v>3074</v>
      </c>
      <c r="C19">
        <v>744405</v>
      </c>
      <c r="D19">
        <v>40.18</v>
      </c>
      <c r="E19">
        <v>12777</v>
      </c>
    </row>
    <row r="20" spans="1:5">
      <c r="A20" t="s">
        <v>3055</v>
      </c>
      <c r="B20" t="s">
        <v>3075</v>
      </c>
      <c r="C20">
        <v>496248</v>
      </c>
      <c r="D20">
        <v>51.09</v>
      </c>
      <c r="E20">
        <v>27204</v>
      </c>
    </row>
    <row r="21" spans="1:5">
      <c r="A21" t="s">
        <v>3052</v>
      </c>
      <c r="B21" t="s">
        <v>3076</v>
      </c>
      <c r="C21">
        <v>161415</v>
      </c>
      <c r="D21">
        <v>41.95</v>
      </c>
      <c r="E21">
        <v>23646</v>
      </c>
    </row>
    <row r="22" spans="1:5">
      <c r="A22" t="s">
        <v>3056</v>
      </c>
      <c r="B22" t="s">
        <v>3077</v>
      </c>
      <c r="C22">
        <v>544642</v>
      </c>
      <c r="D22">
        <v>64.95</v>
      </c>
      <c r="E22">
        <v>10812</v>
      </c>
    </row>
    <row r="23" spans="1:5">
      <c r="A23" t="s">
        <v>3056</v>
      </c>
      <c r="B23" t="s">
        <v>3078</v>
      </c>
      <c r="C23">
        <v>135691</v>
      </c>
      <c r="D23">
        <v>69.069999999999993</v>
      </c>
      <c r="E23">
        <v>17162</v>
      </c>
    </row>
    <row r="24" spans="1:5">
      <c r="A24" t="s">
        <v>3053</v>
      </c>
      <c r="B24" t="s">
        <v>3079</v>
      </c>
      <c r="C24">
        <v>910563</v>
      </c>
      <c r="D24">
        <v>68.56</v>
      </c>
      <c r="E24">
        <v>19004</v>
      </c>
    </row>
    <row r="25" spans="1:5">
      <c r="A25" t="s">
        <v>3053</v>
      </c>
      <c r="B25" t="s">
        <v>3080</v>
      </c>
      <c r="C25">
        <v>292072</v>
      </c>
      <c r="D25">
        <v>22.16</v>
      </c>
      <c r="E25">
        <v>23327</v>
      </c>
    </row>
    <row r="26" spans="1:5">
      <c r="A26" t="s">
        <v>3052</v>
      </c>
      <c r="B26" t="s">
        <v>3081</v>
      </c>
      <c r="C26">
        <v>527356</v>
      </c>
      <c r="D26">
        <v>69.099999999999994</v>
      </c>
      <c r="E26">
        <v>49290</v>
      </c>
    </row>
    <row r="27" spans="1:5">
      <c r="A27" t="s">
        <v>3055</v>
      </c>
      <c r="B27" t="s">
        <v>3082</v>
      </c>
      <c r="C27">
        <v>154558</v>
      </c>
      <c r="D27">
        <v>48.2</v>
      </c>
      <c r="E27">
        <v>23353</v>
      </c>
    </row>
    <row r="28" spans="1:5">
      <c r="A28" t="s">
        <v>3053</v>
      </c>
      <c r="B28" t="s">
        <v>3083</v>
      </c>
      <c r="C28">
        <v>531712</v>
      </c>
      <c r="D28">
        <v>59.27</v>
      </c>
      <c r="E28">
        <v>38300</v>
      </c>
    </row>
    <row r="29" spans="1:5">
      <c r="A29" t="s">
        <v>3056</v>
      </c>
      <c r="B29" t="s">
        <v>3084</v>
      </c>
      <c r="C29">
        <v>855751</v>
      </c>
      <c r="D29">
        <v>41.93</v>
      </c>
      <c r="E29">
        <v>24673</v>
      </c>
    </row>
    <row r="30" spans="1:5">
      <c r="A30" t="s">
        <v>3055</v>
      </c>
      <c r="B30" t="s">
        <v>3085</v>
      </c>
      <c r="C30">
        <v>745697</v>
      </c>
      <c r="D30">
        <v>31.27</v>
      </c>
      <c r="E30">
        <v>10539</v>
      </c>
    </row>
    <row r="31" spans="1:5">
      <c r="A31" t="s">
        <v>3052</v>
      </c>
      <c r="B31" t="s">
        <v>3086</v>
      </c>
      <c r="C31">
        <v>272204</v>
      </c>
      <c r="D31">
        <v>42.87</v>
      </c>
      <c r="E31">
        <v>25428</v>
      </c>
    </row>
    <row r="32" spans="1:5">
      <c r="A32" t="s">
        <v>3053</v>
      </c>
      <c r="B32" t="s">
        <v>3087</v>
      </c>
      <c r="C32">
        <v>102705</v>
      </c>
      <c r="D32">
        <v>25.25</v>
      </c>
      <c r="E32">
        <v>4564</v>
      </c>
    </row>
    <row r="33" spans="1:5">
      <c r="A33" t="s">
        <v>3055</v>
      </c>
      <c r="B33" t="s">
        <v>3088</v>
      </c>
      <c r="C33">
        <v>563814</v>
      </c>
      <c r="D33">
        <v>66.19</v>
      </c>
      <c r="E33">
        <v>37288</v>
      </c>
    </row>
    <row r="34" spans="1:5">
      <c r="A34" t="s">
        <v>3056</v>
      </c>
      <c r="B34" t="s">
        <v>3089</v>
      </c>
      <c r="C34">
        <v>571774</v>
      </c>
      <c r="D34">
        <v>51.06</v>
      </c>
      <c r="E34">
        <v>23656</v>
      </c>
    </row>
    <row r="35" spans="1:5">
      <c r="A35" t="s">
        <v>3054</v>
      </c>
      <c r="B35" t="s">
        <v>3090</v>
      </c>
      <c r="C35">
        <v>209191</v>
      </c>
      <c r="D35">
        <v>58.87</v>
      </c>
      <c r="E35">
        <v>6417</v>
      </c>
    </row>
    <row r="36" spans="1:5">
      <c r="A36" t="s">
        <v>3053</v>
      </c>
      <c r="B36" t="s">
        <v>3091</v>
      </c>
      <c r="C36">
        <v>392779</v>
      </c>
      <c r="D36">
        <v>85.51</v>
      </c>
      <c r="E36">
        <v>44873</v>
      </c>
    </row>
    <row r="37" spans="1:5">
      <c r="A37" t="s">
        <v>3054</v>
      </c>
      <c r="B37" t="s">
        <v>3092</v>
      </c>
      <c r="C37">
        <v>356243</v>
      </c>
      <c r="D37">
        <v>26.05</v>
      </c>
      <c r="E37">
        <v>40929</v>
      </c>
    </row>
    <row r="38" spans="1:5">
      <c r="A38" t="s">
        <v>3054</v>
      </c>
      <c r="B38" t="s">
        <v>3093</v>
      </c>
      <c r="C38">
        <v>320579</v>
      </c>
      <c r="D38">
        <v>24.61</v>
      </c>
      <c r="E38">
        <v>13806</v>
      </c>
    </row>
    <row r="39" spans="1:5">
      <c r="A39" t="s">
        <v>3052</v>
      </c>
      <c r="B39" t="s">
        <v>3094</v>
      </c>
      <c r="C39">
        <v>294338</v>
      </c>
      <c r="D39">
        <v>61.23</v>
      </c>
      <c r="E39">
        <v>39211</v>
      </c>
    </row>
    <row r="40" spans="1:5">
      <c r="A40" t="s">
        <v>3056</v>
      </c>
      <c r="B40" t="s">
        <v>3095</v>
      </c>
      <c r="C40">
        <v>536353</v>
      </c>
      <c r="D40">
        <v>43.75</v>
      </c>
      <c r="E40">
        <v>4972</v>
      </c>
    </row>
    <row r="41" spans="1:5">
      <c r="A41" t="s">
        <v>3054</v>
      </c>
      <c r="B41" t="s">
        <v>3096</v>
      </c>
      <c r="C41">
        <v>487789</v>
      </c>
      <c r="D41">
        <v>59.86</v>
      </c>
      <c r="E41">
        <v>9148</v>
      </c>
    </row>
    <row r="42" spans="1:5">
      <c r="A42" t="s">
        <v>3054</v>
      </c>
      <c r="B42" t="s">
        <v>3097</v>
      </c>
      <c r="C42">
        <v>189477</v>
      </c>
      <c r="D42">
        <v>49.25</v>
      </c>
      <c r="E42">
        <v>6494</v>
      </c>
    </row>
    <row r="43" spans="1:5">
      <c r="A43" t="s">
        <v>3053</v>
      </c>
      <c r="B43" t="s">
        <v>3098</v>
      </c>
      <c r="C43">
        <v>516215</v>
      </c>
      <c r="D43">
        <v>70.61</v>
      </c>
      <c r="E43">
        <v>9532</v>
      </c>
    </row>
    <row r="44" spans="1:5">
      <c r="A44" t="s">
        <v>3052</v>
      </c>
      <c r="B44" t="s">
        <v>3099</v>
      </c>
      <c r="C44">
        <v>997515</v>
      </c>
      <c r="D44">
        <v>51.48</v>
      </c>
      <c r="E44">
        <v>37643</v>
      </c>
    </row>
    <row r="45" spans="1:5">
      <c r="A45" t="s">
        <v>3054</v>
      </c>
      <c r="B45" t="s">
        <v>3100</v>
      </c>
      <c r="C45">
        <v>322672</v>
      </c>
      <c r="D45">
        <v>46.45</v>
      </c>
      <c r="E45">
        <v>18041</v>
      </c>
    </row>
    <row r="46" spans="1:5">
      <c r="A46" t="s">
        <v>3056</v>
      </c>
      <c r="B46" t="s">
        <v>3101</v>
      </c>
      <c r="C46">
        <v>277837</v>
      </c>
      <c r="D46">
        <v>21.86</v>
      </c>
      <c r="E46">
        <v>38409</v>
      </c>
    </row>
    <row r="47" spans="1:5">
      <c r="A47" t="s">
        <v>3054</v>
      </c>
      <c r="B47" t="s">
        <v>3102</v>
      </c>
      <c r="C47">
        <v>913388</v>
      </c>
      <c r="D47">
        <v>56.86</v>
      </c>
      <c r="E47">
        <v>16466</v>
      </c>
    </row>
    <row r="48" spans="1:5">
      <c r="A48" t="s">
        <v>3054</v>
      </c>
      <c r="B48" t="s">
        <v>3103</v>
      </c>
      <c r="C48">
        <v>940810</v>
      </c>
      <c r="D48">
        <v>38.75</v>
      </c>
      <c r="E48">
        <v>36869</v>
      </c>
    </row>
    <row r="49" spans="1:5">
      <c r="A49" t="s">
        <v>3054</v>
      </c>
      <c r="B49" t="s">
        <v>3104</v>
      </c>
      <c r="C49">
        <v>685895</v>
      </c>
      <c r="D49">
        <v>47.3</v>
      </c>
      <c r="E49">
        <v>27760</v>
      </c>
    </row>
    <row r="50" spans="1:5">
      <c r="A50" t="s">
        <v>3053</v>
      </c>
      <c r="B50" t="s">
        <v>3105</v>
      </c>
      <c r="C50">
        <v>485546</v>
      </c>
      <c r="D50">
        <v>36.18</v>
      </c>
      <c r="E50">
        <v>40266</v>
      </c>
    </row>
    <row r="51" spans="1:5">
      <c r="A51" t="s">
        <v>3056</v>
      </c>
      <c r="B51" t="s">
        <v>3106</v>
      </c>
      <c r="C51">
        <v>837114</v>
      </c>
      <c r="D51">
        <v>65.87</v>
      </c>
      <c r="E51">
        <v>31754</v>
      </c>
    </row>
    <row r="52" spans="1:5">
      <c r="A52" t="s">
        <v>3052</v>
      </c>
      <c r="B52" t="s">
        <v>3107</v>
      </c>
      <c r="C52">
        <v>763036</v>
      </c>
      <c r="D52">
        <v>82.56</v>
      </c>
      <c r="E52">
        <v>10041</v>
      </c>
    </row>
    <row r="53" spans="1:5">
      <c r="A53" t="s">
        <v>3055</v>
      </c>
      <c r="B53" t="s">
        <v>3108</v>
      </c>
      <c r="C53">
        <v>143848</v>
      </c>
      <c r="D53">
        <v>20.14</v>
      </c>
      <c r="E53">
        <v>48069</v>
      </c>
    </row>
    <row r="54" spans="1:5">
      <c r="A54" t="s">
        <v>3055</v>
      </c>
      <c r="B54" t="s">
        <v>3109</v>
      </c>
      <c r="C54">
        <v>717361</v>
      </c>
      <c r="D54">
        <v>46.38</v>
      </c>
      <c r="E54">
        <v>33007</v>
      </c>
    </row>
    <row r="55" spans="1:5">
      <c r="A55" t="s">
        <v>3056</v>
      </c>
      <c r="B55" t="s">
        <v>3110</v>
      </c>
      <c r="C55">
        <v>560411</v>
      </c>
      <c r="D55">
        <v>27.99</v>
      </c>
      <c r="E55">
        <v>7197</v>
      </c>
    </row>
    <row r="56" spans="1:5">
      <c r="A56" t="s">
        <v>3055</v>
      </c>
      <c r="B56" t="s">
        <v>3111</v>
      </c>
      <c r="C56">
        <v>237453</v>
      </c>
      <c r="D56">
        <v>20.45</v>
      </c>
      <c r="E56">
        <v>32085</v>
      </c>
    </row>
    <row r="57" spans="1:5">
      <c r="A57" t="s">
        <v>3056</v>
      </c>
      <c r="B57" t="s">
        <v>3112</v>
      </c>
      <c r="C57">
        <v>613708</v>
      </c>
      <c r="D57">
        <v>61.93</v>
      </c>
      <c r="E57">
        <v>44971</v>
      </c>
    </row>
    <row r="58" spans="1:5">
      <c r="A58" t="s">
        <v>3053</v>
      </c>
      <c r="B58" t="s">
        <v>3113</v>
      </c>
      <c r="C58">
        <v>123366</v>
      </c>
      <c r="D58">
        <v>78.900000000000006</v>
      </c>
      <c r="E58">
        <v>28125</v>
      </c>
    </row>
    <row r="59" spans="1:5">
      <c r="A59" t="s">
        <v>3052</v>
      </c>
      <c r="B59" t="s">
        <v>3114</v>
      </c>
      <c r="C59">
        <v>806464</v>
      </c>
      <c r="D59">
        <v>78.849999999999994</v>
      </c>
      <c r="E59">
        <v>29065</v>
      </c>
    </row>
    <row r="60" spans="1:5">
      <c r="A60" t="s">
        <v>3054</v>
      </c>
      <c r="B60" t="s">
        <v>3115</v>
      </c>
      <c r="C60">
        <v>508152</v>
      </c>
      <c r="D60">
        <v>37.380000000000003</v>
      </c>
      <c r="E60">
        <v>39177</v>
      </c>
    </row>
    <row r="61" spans="1:5">
      <c r="A61" t="s">
        <v>3053</v>
      </c>
      <c r="B61" t="s">
        <v>3116</v>
      </c>
      <c r="C61">
        <v>455496</v>
      </c>
      <c r="D61">
        <v>54.83</v>
      </c>
      <c r="E61">
        <v>22223</v>
      </c>
    </row>
    <row r="62" spans="1:5">
      <c r="A62" t="s">
        <v>3055</v>
      </c>
      <c r="B62" t="s">
        <v>3117</v>
      </c>
      <c r="C62">
        <v>204938</v>
      </c>
      <c r="D62">
        <v>77.95</v>
      </c>
      <c r="E62">
        <v>35587</v>
      </c>
    </row>
    <row r="63" spans="1:5">
      <c r="A63" t="s">
        <v>3052</v>
      </c>
      <c r="B63" t="s">
        <v>3118</v>
      </c>
      <c r="C63">
        <v>937208</v>
      </c>
      <c r="D63">
        <v>22.99</v>
      </c>
      <c r="E63">
        <v>13837</v>
      </c>
    </row>
    <row r="64" spans="1:5">
      <c r="A64" t="s">
        <v>3056</v>
      </c>
      <c r="B64" t="s">
        <v>3119</v>
      </c>
      <c r="C64">
        <v>355034</v>
      </c>
      <c r="D64">
        <v>41.84</v>
      </c>
      <c r="E64">
        <v>27451</v>
      </c>
    </row>
    <row r="65" spans="1:5">
      <c r="A65" t="s">
        <v>3055</v>
      </c>
      <c r="B65" t="s">
        <v>3120</v>
      </c>
      <c r="C65">
        <v>482153</v>
      </c>
      <c r="D65">
        <v>25.12</v>
      </c>
      <c r="E65">
        <v>20902</v>
      </c>
    </row>
    <row r="66" spans="1:5">
      <c r="A66" t="s">
        <v>3054</v>
      </c>
      <c r="B66" t="s">
        <v>3121</v>
      </c>
      <c r="C66">
        <v>489152</v>
      </c>
      <c r="D66">
        <v>44.78</v>
      </c>
      <c r="E66">
        <v>45086</v>
      </c>
    </row>
    <row r="67" spans="1:5">
      <c r="A67" t="s">
        <v>3053</v>
      </c>
      <c r="B67" t="s">
        <v>3122</v>
      </c>
      <c r="C67">
        <v>453663</v>
      </c>
      <c r="D67">
        <v>69.010000000000005</v>
      </c>
      <c r="E67">
        <v>32642</v>
      </c>
    </row>
    <row r="68" spans="1:5">
      <c r="A68" t="s">
        <v>3053</v>
      </c>
      <c r="B68" t="s">
        <v>3123</v>
      </c>
      <c r="C68">
        <v>400757</v>
      </c>
      <c r="D68">
        <v>32.61</v>
      </c>
      <c r="E68">
        <v>31049</v>
      </c>
    </row>
    <row r="69" spans="1:5">
      <c r="A69" t="s">
        <v>3053</v>
      </c>
      <c r="B69" t="s">
        <v>3124</v>
      </c>
      <c r="C69">
        <v>859749</v>
      </c>
      <c r="D69">
        <v>22.56</v>
      </c>
      <c r="E69">
        <v>13620</v>
      </c>
    </row>
    <row r="70" spans="1:5">
      <c r="A70" t="s">
        <v>3052</v>
      </c>
      <c r="B70" t="s">
        <v>3125</v>
      </c>
      <c r="C70">
        <v>311358</v>
      </c>
      <c r="D70">
        <v>80.55</v>
      </c>
      <c r="E70">
        <v>2128</v>
      </c>
    </row>
    <row r="71" spans="1:5">
      <c r="A71" t="s">
        <v>3056</v>
      </c>
      <c r="B71" t="s">
        <v>3126</v>
      </c>
      <c r="C71">
        <v>954540</v>
      </c>
      <c r="D71">
        <v>29.75</v>
      </c>
      <c r="E71">
        <v>31040</v>
      </c>
    </row>
    <row r="72" spans="1:5">
      <c r="A72" t="s">
        <v>3052</v>
      </c>
      <c r="B72" t="s">
        <v>3127</v>
      </c>
      <c r="C72">
        <v>485820</v>
      </c>
      <c r="D72">
        <v>59.34</v>
      </c>
      <c r="E72">
        <v>47903</v>
      </c>
    </row>
    <row r="73" spans="1:5">
      <c r="A73" t="s">
        <v>3052</v>
      </c>
      <c r="B73" t="s">
        <v>3128</v>
      </c>
      <c r="C73">
        <v>233485</v>
      </c>
      <c r="D73">
        <v>84.59</v>
      </c>
      <c r="E73">
        <v>44562</v>
      </c>
    </row>
    <row r="74" spans="1:5">
      <c r="A74" t="s">
        <v>3056</v>
      </c>
      <c r="B74" t="s">
        <v>3129</v>
      </c>
      <c r="C74">
        <v>987774</v>
      </c>
      <c r="D74">
        <v>69.680000000000007</v>
      </c>
      <c r="E74">
        <v>48429</v>
      </c>
    </row>
    <row r="75" spans="1:5">
      <c r="A75" t="s">
        <v>3056</v>
      </c>
      <c r="B75" t="s">
        <v>3130</v>
      </c>
      <c r="C75">
        <v>186359</v>
      </c>
      <c r="D75">
        <v>76.53</v>
      </c>
      <c r="E75">
        <v>27475</v>
      </c>
    </row>
    <row r="76" spans="1:5">
      <c r="A76" t="s">
        <v>3053</v>
      </c>
      <c r="B76" t="s">
        <v>3131</v>
      </c>
      <c r="C76">
        <v>361330</v>
      </c>
      <c r="D76">
        <v>68.64</v>
      </c>
      <c r="E76">
        <v>42070</v>
      </c>
    </row>
    <row r="77" spans="1:5">
      <c r="A77" t="s">
        <v>3055</v>
      </c>
      <c r="B77" t="s">
        <v>3132</v>
      </c>
      <c r="C77">
        <v>761569</v>
      </c>
      <c r="D77">
        <v>52.41</v>
      </c>
      <c r="E77">
        <v>45298</v>
      </c>
    </row>
    <row r="78" spans="1:5">
      <c r="A78" t="s">
        <v>3055</v>
      </c>
      <c r="B78" t="s">
        <v>3133</v>
      </c>
      <c r="C78">
        <v>470553</v>
      </c>
      <c r="D78">
        <v>75.39</v>
      </c>
      <c r="E78">
        <v>1800</v>
      </c>
    </row>
    <row r="79" spans="1:5">
      <c r="A79" t="s">
        <v>3054</v>
      </c>
      <c r="B79" t="s">
        <v>3134</v>
      </c>
      <c r="C79">
        <v>804490</v>
      </c>
      <c r="D79">
        <v>34.54</v>
      </c>
      <c r="E79">
        <v>1409</v>
      </c>
    </row>
    <row r="80" spans="1:5">
      <c r="A80" t="s">
        <v>3056</v>
      </c>
      <c r="B80" t="s">
        <v>3135</v>
      </c>
      <c r="C80">
        <v>468164</v>
      </c>
      <c r="D80">
        <v>84.44</v>
      </c>
      <c r="E80">
        <v>8770</v>
      </c>
    </row>
    <row r="81" spans="1:5">
      <c r="A81" t="s">
        <v>3056</v>
      </c>
      <c r="B81" t="s">
        <v>3136</v>
      </c>
      <c r="C81">
        <v>262772</v>
      </c>
      <c r="D81">
        <v>34.28</v>
      </c>
      <c r="E81">
        <v>19375</v>
      </c>
    </row>
    <row r="82" spans="1:5">
      <c r="A82" t="s">
        <v>3056</v>
      </c>
      <c r="B82" t="s">
        <v>3137</v>
      </c>
      <c r="C82">
        <v>229267</v>
      </c>
      <c r="D82">
        <v>44.99</v>
      </c>
      <c r="E82">
        <v>47709</v>
      </c>
    </row>
    <row r="83" spans="1:5">
      <c r="A83" t="s">
        <v>3052</v>
      </c>
      <c r="B83" t="s">
        <v>3138</v>
      </c>
      <c r="C83">
        <v>364414</v>
      </c>
      <c r="D83">
        <v>67.08</v>
      </c>
      <c r="E83">
        <v>15143</v>
      </c>
    </row>
    <row r="84" spans="1:5">
      <c r="A84" t="s">
        <v>3054</v>
      </c>
      <c r="B84" t="s">
        <v>3139</v>
      </c>
      <c r="C84">
        <v>821102</v>
      </c>
      <c r="D84">
        <v>78.91</v>
      </c>
      <c r="E84">
        <v>24272</v>
      </c>
    </row>
    <row r="85" spans="1:5">
      <c r="A85" t="s">
        <v>3055</v>
      </c>
      <c r="B85" t="s">
        <v>3140</v>
      </c>
      <c r="C85">
        <v>180386</v>
      </c>
      <c r="D85">
        <v>28.12</v>
      </c>
      <c r="E85">
        <v>34187</v>
      </c>
    </row>
    <row r="86" spans="1:5">
      <c r="A86" t="s">
        <v>3055</v>
      </c>
      <c r="B86" t="s">
        <v>3141</v>
      </c>
      <c r="C86">
        <v>465768</v>
      </c>
      <c r="D86">
        <v>67.11</v>
      </c>
      <c r="E86">
        <v>41708</v>
      </c>
    </row>
    <row r="87" spans="1:5">
      <c r="A87" t="s">
        <v>3053</v>
      </c>
      <c r="B87" t="s">
        <v>3142</v>
      </c>
      <c r="C87">
        <v>954671</v>
      </c>
      <c r="D87">
        <v>86.84</v>
      </c>
      <c r="E87">
        <v>41955</v>
      </c>
    </row>
    <row r="88" spans="1:5">
      <c r="A88" t="s">
        <v>3054</v>
      </c>
      <c r="B88" t="s">
        <v>3143</v>
      </c>
      <c r="C88">
        <v>466394</v>
      </c>
      <c r="D88">
        <v>84.04</v>
      </c>
      <c r="E88">
        <v>38789</v>
      </c>
    </row>
    <row r="89" spans="1:5">
      <c r="A89" t="s">
        <v>3053</v>
      </c>
      <c r="B89" t="s">
        <v>3144</v>
      </c>
      <c r="C89">
        <v>425786</v>
      </c>
      <c r="D89">
        <v>21.64</v>
      </c>
      <c r="E89">
        <v>10557</v>
      </c>
    </row>
    <row r="90" spans="1:5">
      <c r="A90" t="s">
        <v>3055</v>
      </c>
      <c r="B90" t="s">
        <v>3145</v>
      </c>
      <c r="C90">
        <v>533680</v>
      </c>
      <c r="D90">
        <v>58.1</v>
      </c>
      <c r="E90">
        <v>3971</v>
      </c>
    </row>
    <row r="91" spans="1:5">
      <c r="A91" t="s">
        <v>3055</v>
      </c>
      <c r="B91" t="s">
        <v>3146</v>
      </c>
      <c r="C91">
        <v>446250</v>
      </c>
      <c r="D91">
        <v>71.28</v>
      </c>
      <c r="E91">
        <v>19197</v>
      </c>
    </row>
    <row r="92" spans="1:5">
      <c r="A92" t="s">
        <v>3053</v>
      </c>
      <c r="B92" t="s">
        <v>3147</v>
      </c>
      <c r="C92">
        <v>641582</v>
      </c>
      <c r="D92">
        <v>32.409999999999997</v>
      </c>
      <c r="E92">
        <v>21363</v>
      </c>
    </row>
    <row r="93" spans="1:5">
      <c r="A93" t="s">
        <v>3052</v>
      </c>
      <c r="B93" t="s">
        <v>3148</v>
      </c>
      <c r="C93">
        <v>441659</v>
      </c>
      <c r="D93">
        <v>27.7</v>
      </c>
      <c r="E93">
        <v>47120</v>
      </c>
    </row>
    <row r="94" spans="1:5">
      <c r="A94" t="s">
        <v>3054</v>
      </c>
      <c r="B94" t="s">
        <v>3149</v>
      </c>
      <c r="C94">
        <v>549115</v>
      </c>
      <c r="D94">
        <v>20.03</v>
      </c>
      <c r="E94">
        <v>12818</v>
      </c>
    </row>
    <row r="95" spans="1:5">
      <c r="A95" t="s">
        <v>3052</v>
      </c>
      <c r="B95" t="s">
        <v>3150</v>
      </c>
      <c r="C95">
        <v>350998</v>
      </c>
      <c r="D95">
        <v>35.54</v>
      </c>
      <c r="E95">
        <v>27078</v>
      </c>
    </row>
    <row r="96" spans="1:5">
      <c r="A96" t="s">
        <v>3054</v>
      </c>
      <c r="B96" t="s">
        <v>3151</v>
      </c>
      <c r="C96">
        <v>627580</v>
      </c>
      <c r="D96">
        <v>64.19</v>
      </c>
      <c r="E96">
        <v>12705</v>
      </c>
    </row>
    <row r="97" spans="1:5">
      <c r="A97" t="s">
        <v>3052</v>
      </c>
      <c r="B97" t="s">
        <v>3152</v>
      </c>
      <c r="C97">
        <v>695330</v>
      </c>
      <c r="D97">
        <v>23.02</v>
      </c>
      <c r="E97">
        <v>47606</v>
      </c>
    </row>
    <row r="98" spans="1:5">
      <c r="A98" t="s">
        <v>3054</v>
      </c>
      <c r="B98" t="s">
        <v>3153</v>
      </c>
      <c r="C98">
        <v>386493</v>
      </c>
      <c r="D98">
        <v>44.87</v>
      </c>
      <c r="E98">
        <v>22932</v>
      </c>
    </row>
    <row r="99" spans="1:5">
      <c r="A99" t="s">
        <v>3056</v>
      </c>
      <c r="B99" t="s">
        <v>3154</v>
      </c>
      <c r="C99">
        <v>662491</v>
      </c>
      <c r="D99">
        <v>51.28</v>
      </c>
      <c r="E99">
        <v>18912</v>
      </c>
    </row>
    <row r="100" spans="1:5">
      <c r="A100" t="s">
        <v>3056</v>
      </c>
      <c r="B100" t="s">
        <v>3155</v>
      </c>
      <c r="C100">
        <v>530437</v>
      </c>
      <c r="D100">
        <v>73.94</v>
      </c>
      <c r="E100">
        <v>10558</v>
      </c>
    </row>
    <row r="101" spans="1:5">
      <c r="A101" t="s">
        <v>3056</v>
      </c>
      <c r="B101" t="s">
        <v>3156</v>
      </c>
      <c r="C101">
        <v>232519</v>
      </c>
      <c r="D101">
        <v>22.1</v>
      </c>
      <c r="E101">
        <v>32381</v>
      </c>
    </row>
    <row r="102" spans="1:5">
      <c r="A102" t="s">
        <v>3056</v>
      </c>
      <c r="B102" t="s">
        <v>3157</v>
      </c>
      <c r="C102">
        <v>720129</v>
      </c>
      <c r="D102">
        <v>26.96</v>
      </c>
      <c r="E102">
        <v>22650</v>
      </c>
    </row>
    <row r="103" spans="1:5">
      <c r="A103" t="s">
        <v>3055</v>
      </c>
      <c r="B103" t="s">
        <v>3158</v>
      </c>
      <c r="C103">
        <v>716238</v>
      </c>
      <c r="D103">
        <v>31.5</v>
      </c>
      <c r="E103">
        <v>34395</v>
      </c>
    </row>
    <row r="104" spans="1:5">
      <c r="A104" t="s">
        <v>3052</v>
      </c>
      <c r="B104" t="s">
        <v>3159</v>
      </c>
      <c r="C104">
        <v>434933</v>
      </c>
      <c r="D104">
        <v>34.25</v>
      </c>
      <c r="E104">
        <v>32446</v>
      </c>
    </row>
    <row r="105" spans="1:5">
      <c r="A105" t="s">
        <v>3055</v>
      </c>
      <c r="B105" t="s">
        <v>3160</v>
      </c>
      <c r="C105">
        <v>309254</v>
      </c>
      <c r="D105">
        <v>55.41</v>
      </c>
      <c r="E105">
        <v>32223</v>
      </c>
    </row>
    <row r="106" spans="1:5">
      <c r="A106" t="s">
        <v>3056</v>
      </c>
      <c r="B106" t="s">
        <v>3161</v>
      </c>
      <c r="C106">
        <v>884916</v>
      </c>
      <c r="D106">
        <v>32.9</v>
      </c>
      <c r="E106">
        <v>26278</v>
      </c>
    </row>
    <row r="107" spans="1:5">
      <c r="A107" t="s">
        <v>3055</v>
      </c>
      <c r="B107" t="s">
        <v>3162</v>
      </c>
      <c r="C107">
        <v>980984</v>
      </c>
      <c r="D107">
        <v>49.85</v>
      </c>
      <c r="E107">
        <v>3598</v>
      </c>
    </row>
    <row r="108" spans="1:5">
      <c r="A108" t="s">
        <v>3052</v>
      </c>
      <c r="B108" t="s">
        <v>3163</v>
      </c>
      <c r="C108">
        <v>875309</v>
      </c>
      <c r="D108">
        <v>76.67</v>
      </c>
      <c r="E108">
        <v>29660</v>
      </c>
    </row>
    <row r="109" spans="1:5">
      <c r="A109" t="s">
        <v>3053</v>
      </c>
      <c r="B109" t="s">
        <v>3164</v>
      </c>
      <c r="C109">
        <v>931897</v>
      </c>
      <c r="D109">
        <v>23.31</v>
      </c>
      <c r="E109">
        <v>5016</v>
      </c>
    </row>
    <row r="110" spans="1:5">
      <c r="A110" t="s">
        <v>3052</v>
      </c>
      <c r="B110" t="s">
        <v>3165</v>
      </c>
      <c r="C110">
        <v>771851</v>
      </c>
      <c r="D110">
        <v>47.79</v>
      </c>
      <c r="E110">
        <v>5814</v>
      </c>
    </row>
    <row r="111" spans="1:5">
      <c r="A111" t="s">
        <v>3053</v>
      </c>
      <c r="B111" t="s">
        <v>3166</v>
      </c>
      <c r="C111">
        <v>148147</v>
      </c>
      <c r="D111">
        <v>67.53</v>
      </c>
      <c r="E111">
        <v>5285</v>
      </c>
    </row>
    <row r="112" spans="1:5">
      <c r="A112" t="s">
        <v>3052</v>
      </c>
      <c r="B112" t="s">
        <v>3167</v>
      </c>
      <c r="C112">
        <v>310034</v>
      </c>
      <c r="D112">
        <v>44.77</v>
      </c>
      <c r="E112">
        <v>5750</v>
      </c>
    </row>
    <row r="113" spans="1:5">
      <c r="A113" t="s">
        <v>3052</v>
      </c>
      <c r="B113" t="s">
        <v>3168</v>
      </c>
      <c r="C113">
        <v>247281</v>
      </c>
      <c r="D113">
        <v>43.43</v>
      </c>
      <c r="E113">
        <v>14530</v>
      </c>
    </row>
    <row r="114" spans="1:5">
      <c r="A114" t="s">
        <v>3056</v>
      </c>
      <c r="B114" t="s">
        <v>3169</v>
      </c>
      <c r="C114">
        <v>178152</v>
      </c>
      <c r="D114">
        <v>44.9</v>
      </c>
      <c r="E114">
        <v>43733</v>
      </c>
    </row>
    <row r="115" spans="1:5">
      <c r="A115" t="s">
        <v>3056</v>
      </c>
      <c r="B115" t="s">
        <v>3170</v>
      </c>
      <c r="C115">
        <v>444145</v>
      </c>
      <c r="D115">
        <v>42</v>
      </c>
      <c r="E115">
        <v>49386</v>
      </c>
    </row>
    <row r="116" spans="1:5">
      <c r="A116" t="s">
        <v>3055</v>
      </c>
      <c r="B116" t="s">
        <v>3171</v>
      </c>
      <c r="C116">
        <v>505228</v>
      </c>
      <c r="D116">
        <v>20.51</v>
      </c>
      <c r="E116">
        <v>20935</v>
      </c>
    </row>
    <row r="117" spans="1:5">
      <c r="A117" t="s">
        <v>3052</v>
      </c>
      <c r="B117" t="s">
        <v>3172</v>
      </c>
      <c r="C117">
        <v>749846</v>
      </c>
      <c r="D117">
        <v>39.1</v>
      </c>
      <c r="E117">
        <v>14944</v>
      </c>
    </row>
    <row r="118" spans="1:5">
      <c r="A118" t="s">
        <v>3056</v>
      </c>
      <c r="B118" t="s">
        <v>3173</v>
      </c>
      <c r="C118">
        <v>313882</v>
      </c>
      <c r="D118">
        <v>87.79</v>
      </c>
      <c r="E118">
        <v>41184</v>
      </c>
    </row>
    <row r="119" spans="1:5">
      <c r="A119" t="s">
        <v>3052</v>
      </c>
      <c r="B119" t="s">
        <v>3174</v>
      </c>
      <c r="C119">
        <v>120845</v>
      </c>
      <c r="D119">
        <v>45.02</v>
      </c>
      <c r="E119">
        <v>35269</v>
      </c>
    </row>
    <row r="120" spans="1:5">
      <c r="A120" t="s">
        <v>3054</v>
      </c>
      <c r="B120" t="s">
        <v>3175</v>
      </c>
      <c r="C120">
        <v>616536</v>
      </c>
      <c r="D120">
        <v>50.08</v>
      </c>
      <c r="E120">
        <v>33526</v>
      </c>
    </row>
    <row r="121" spans="1:5">
      <c r="A121" t="s">
        <v>3052</v>
      </c>
      <c r="B121" t="s">
        <v>3176</v>
      </c>
      <c r="C121">
        <v>462520</v>
      </c>
      <c r="D121">
        <v>74.67</v>
      </c>
      <c r="E121">
        <v>46525</v>
      </c>
    </row>
    <row r="122" spans="1:5">
      <c r="A122" t="s">
        <v>3054</v>
      </c>
      <c r="B122" t="s">
        <v>3177</v>
      </c>
      <c r="C122">
        <v>288066</v>
      </c>
      <c r="D122">
        <v>77.47</v>
      </c>
      <c r="E122">
        <v>22347</v>
      </c>
    </row>
    <row r="123" spans="1:5">
      <c r="A123" t="s">
        <v>3052</v>
      </c>
      <c r="B123" t="s">
        <v>3178</v>
      </c>
      <c r="C123">
        <v>758349</v>
      </c>
      <c r="D123">
        <v>37.9</v>
      </c>
      <c r="E123">
        <v>1046</v>
      </c>
    </row>
    <row r="124" spans="1:5">
      <c r="A124" t="s">
        <v>3054</v>
      </c>
      <c r="B124" t="s">
        <v>3179</v>
      </c>
      <c r="C124">
        <v>399247</v>
      </c>
      <c r="D124">
        <v>74.66</v>
      </c>
      <c r="E124">
        <v>47493</v>
      </c>
    </row>
    <row r="125" spans="1:5">
      <c r="A125" t="s">
        <v>3053</v>
      </c>
      <c r="B125" t="s">
        <v>3180</v>
      </c>
      <c r="C125">
        <v>975716</v>
      </c>
      <c r="D125">
        <v>36.99</v>
      </c>
      <c r="E125">
        <v>29668</v>
      </c>
    </row>
    <row r="126" spans="1:5">
      <c r="A126" t="s">
        <v>3053</v>
      </c>
      <c r="B126" t="s">
        <v>3181</v>
      </c>
      <c r="C126">
        <v>144191</v>
      </c>
      <c r="D126">
        <v>32.08</v>
      </c>
      <c r="E126">
        <v>39428</v>
      </c>
    </row>
    <row r="127" spans="1:5">
      <c r="A127" t="s">
        <v>3054</v>
      </c>
      <c r="B127" t="s">
        <v>3182</v>
      </c>
      <c r="C127">
        <v>346480</v>
      </c>
      <c r="D127">
        <v>79.099999999999994</v>
      </c>
      <c r="E127">
        <v>3895</v>
      </c>
    </row>
    <row r="128" spans="1:5">
      <c r="A128" t="s">
        <v>3055</v>
      </c>
      <c r="B128" t="s">
        <v>3183</v>
      </c>
      <c r="C128">
        <v>842918</v>
      </c>
      <c r="D128">
        <v>68.17</v>
      </c>
      <c r="E128">
        <v>2996</v>
      </c>
    </row>
    <row r="129" spans="1:5">
      <c r="A129" t="s">
        <v>3054</v>
      </c>
      <c r="B129" t="s">
        <v>3184</v>
      </c>
      <c r="C129">
        <v>690310</v>
      </c>
      <c r="D129">
        <v>57.98</v>
      </c>
      <c r="E129">
        <v>42989</v>
      </c>
    </row>
    <row r="130" spans="1:5">
      <c r="A130" t="s">
        <v>3053</v>
      </c>
      <c r="B130" t="s">
        <v>3185</v>
      </c>
      <c r="C130">
        <v>152820</v>
      </c>
      <c r="D130">
        <v>66.81</v>
      </c>
      <c r="E130">
        <v>42944</v>
      </c>
    </row>
    <row r="131" spans="1:5">
      <c r="A131" t="s">
        <v>3056</v>
      </c>
      <c r="B131" t="s">
        <v>3186</v>
      </c>
      <c r="C131">
        <v>208678</v>
      </c>
      <c r="D131">
        <v>26.64</v>
      </c>
      <c r="E131">
        <v>5719</v>
      </c>
    </row>
    <row r="132" spans="1:5">
      <c r="A132" t="s">
        <v>3055</v>
      </c>
      <c r="B132" t="s">
        <v>3187</v>
      </c>
      <c r="C132">
        <v>402898</v>
      </c>
      <c r="D132">
        <v>79.2</v>
      </c>
      <c r="E132">
        <v>27681</v>
      </c>
    </row>
    <row r="133" spans="1:5">
      <c r="A133" t="s">
        <v>3055</v>
      </c>
      <c r="B133" t="s">
        <v>3188</v>
      </c>
      <c r="C133">
        <v>684458</v>
      </c>
      <c r="D133">
        <v>67.98</v>
      </c>
      <c r="E133">
        <v>42220</v>
      </c>
    </row>
    <row r="134" spans="1:5">
      <c r="A134" t="s">
        <v>3053</v>
      </c>
      <c r="B134" t="s">
        <v>3189</v>
      </c>
      <c r="C134">
        <v>109317</v>
      </c>
      <c r="D134">
        <v>79.010000000000005</v>
      </c>
      <c r="E134">
        <v>24694</v>
      </c>
    </row>
    <row r="135" spans="1:5">
      <c r="A135" t="s">
        <v>3052</v>
      </c>
      <c r="B135" t="s">
        <v>3190</v>
      </c>
      <c r="C135">
        <v>494068</v>
      </c>
      <c r="D135">
        <v>82.33</v>
      </c>
      <c r="E135">
        <v>48514</v>
      </c>
    </row>
    <row r="136" spans="1:5">
      <c r="A136" t="s">
        <v>3056</v>
      </c>
      <c r="B136" t="s">
        <v>3191</v>
      </c>
      <c r="C136">
        <v>841958</v>
      </c>
      <c r="D136">
        <v>36.4</v>
      </c>
      <c r="E136">
        <v>26968</v>
      </c>
    </row>
    <row r="137" spans="1:5">
      <c r="A137" t="s">
        <v>3054</v>
      </c>
      <c r="B137" t="s">
        <v>3192</v>
      </c>
      <c r="C137">
        <v>854265</v>
      </c>
      <c r="D137">
        <v>55.04</v>
      </c>
      <c r="E137">
        <v>48295</v>
      </c>
    </row>
    <row r="138" spans="1:5">
      <c r="A138" t="s">
        <v>3055</v>
      </c>
      <c r="B138" t="s">
        <v>3193</v>
      </c>
      <c r="C138">
        <v>489332</v>
      </c>
      <c r="D138">
        <v>60.21</v>
      </c>
      <c r="E138">
        <v>36727</v>
      </c>
    </row>
    <row r="139" spans="1:5">
      <c r="A139" t="s">
        <v>3053</v>
      </c>
      <c r="B139" t="s">
        <v>3194</v>
      </c>
      <c r="C139">
        <v>150136</v>
      </c>
      <c r="D139">
        <v>48.12</v>
      </c>
      <c r="E139">
        <v>42999</v>
      </c>
    </row>
    <row r="140" spans="1:5">
      <c r="A140" t="s">
        <v>3055</v>
      </c>
      <c r="B140" t="s">
        <v>3195</v>
      </c>
      <c r="C140">
        <v>523977</v>
      </c>
      <c r="D140">
        <v>87.06</v>
      </c>
      <c r="E140">
        <v>49717</v>
      </c>
    </row>
    <row r="141" spans="1:5">
      <c r="A141" t="s">
        <v>3055</v>
      </c>
      <c r="B141" t="s">
        <v>3196</v>
      </c>
      <c r="C141">
        <v>298994</v>
      </c>
      <c r="D141">
        <v>36.29</v>
      </c>
      <c r="E141">
        <v>1851</v>
      </c>
    </row>
    <row r="142" spans="1:5">
      <c r="A142" t="s">
        <v>3054</v>
      </c>
      <c r="B142" t="s">
        <v>3197</v>
      </c>
      <c r="C142">
        <v>488473</v>
      </c>
      <c r="D142">
        <v>41.21</v>
      </c>
      <c r="E142">
        <v>39069</v>
      </c>
    </row>
    <row r="143" spans="1:5">
      <c r="A143" t="s">
        <v>3053</v>
      </c>
      <c r="B143" t="s">
        <v>3198</v>
      </c>
      <c r="C143">
        <v>957160</v>
      </c>
      <c r="D143">
        <v>40.74</v>
      </c>
      <c r="E143">
        <v>32977</v>
      </c>
    </row>
    <row r="144" spans="1:5">
      <c r="A144" t="s">
        <v>3055</v>
      </c>
      <c r="B144" t="s">
        <v>3199</v>
      </c>
      <c r="C144">
        <v>633764</v>
      </c>
      <c r="D144">
        <v>25.66</v>
      </c>
      <c r="E144">
        <v>20400</v>
      </c>
    </row>
    <row r="145" spans="1:5">
      <c r="A145" t="s">
        <v>3056</v>
      </c>
      <c r="B145" t="s">
        <v>3200</v>
      </c>
      <c r="C145">
        <v>807057</v>
      </c>
      <c r="D145">
        <v>58.17</v>
      </c>
      <c r="E145">
        <v>23818</v>
      </c>
    </row>
    <row r="146" spans="1:5">
      <c r="A146" t="s">
        <v>3053</v>
      </c>
      <c r="B146" t="s">
        <v>3201</v>
      </c>
      <c r="C146">
        <v>472731</v>
      </c>
      <c r="D146">
        <v>87.66</v>
      </c>
      <c r="E146">
        <v>33341</v>
      </c>
    </row>
    <row r="147" spans="1:5">
      <c r="A147" t="s">
        <v>3056</v>
      </c>
      <c r="B147" t="s">
        <v>3202</v>
      </c>
      <c r="C147">
        <v>196322</v>
      </c>
      <c r="D147">
        <v>73.8</v>
      </c>
      <c r="E147">
        <v>45145</v>
      </c>
    </row>
    <row r="148" spans="1:5">
      <c r="A148" t="s">
        <v>3052</v>
      </c>
      <c r="B148" t="s">
        <v>3203</v>
      </c>
      <c r="C148">
        <v>621076</v>
      </c>
      <c r="D148">
        <v>70.53</v>
      </c>
      <c r="E148">
        <v>1953</v>
      </c>
    </row>
    <row r="149" spans="1:5">
      <c r="A149" t="s">
        <v>3053</v>
      </c>
      <c r="B149" t="s">
        <v>3204</v>
      </c>
      <c r="C149">
        <v>142158</v>
      </c>
      <c r="D149">
        <v>76.55</v>
      </c>
      <c r="E149">
        <v>32265</v>
      </c>
    </row>
    <row r="150" spans="1:5">
      <c r="A150" t="s">
        <v>3056</v>
      </c>
      <c r="B150" t="s">
        <v>3205</v>
      </c>
      <c r="C150">
        <v>887977</v>
      </c>
      <c r="D150">
        <v>62.6</v>
      </c>
      <c r="E150">
        <v>28825</v>
      </c>
    </row>
    <row r="151" spans="1:5">
      <c r="A151" t="s">
        <v>3055</v>
      </c>
      <c r="B151" t="s">
        <v>3206</v>
      </c>
      <c r="C151">
        <v>174791</v>
      </c>
      <c r="D151">
        <v>88.79</v>
      </c>
      <c r="E151">
        <v>10437</v>
      </c>
    </row>
    <row r="152" spans="1:5">
      <c r="A152" t="s">
        <v>3056</v>
      </c>
      <c r="B152" t="s">
        <v>3207</v>
      </c>
      <c r="C152">
        <v>734370</v>
      </c>
      <c r="D152">
        <v>77.97</v>
      </c>
      <c r="E152">
        <v>34198</v>
      </c>
    </row>
    <row r="153" spans="1:5">
      <c r="A153" t="s">
        <v>3054</v>
      </c>
      <c r="B153" t="s">
        <v>3208</v>
      </c>
      <c r="C153">
        <v>392693</v>
      </c>
      <c r="D153">
        <v>22.48</v>
      </c>
      <c r="E153">
        <v>5113</v>
      </c>
    </row>
    <row r="154" spans="1:5">
      <c r="A154" t="s">
        <v>3053</v>
      </c>
      <c r="B154" t="s">
        <v>3209</v>
      </c>
      <c r="C154">
        <v>984962</v>
      </c>
      <c r="D154">
        <v>75.75</v>
      </c>
      <c r="E154">
        <v>17205</v>
      </c>
    </row>
    <row r="155" spans="1:5">
      <c r="A155" t="s">
        <v>3052</v>
      </c>
      <c r="B155" t="s">
        <v>3210</v>
      </c>
      <c r="C155">
        <v>878900</v>
      </c>
      <c r="D155">
        <v>53.45</v>
      </c>
      <c r="E155">
        <v>20119</v>
      </c>
    </row>
    <row r="156" spans="1:5">
      <c r="A156" t="s">
        <v>3056</v>
      </c>
      <c r="B156" t="s">
        <v>3211</v>
      </c>
      <c r="C156">
        <v>259949</v>
      </c>
      <c r="D156">
        <v>20.74</v>
      </c>
      <c r="E156">
        <v>28054</v>
      </c>
    </row>
    <row r="157" spans="1:5">
      <c r="A157" t="s">
        <v>3055</v>
      </c>
      <c r="B157" t="s">
        <v>3212</v>
      </c>
      <c r="C157">
        <v>471779</v>
      </c>
      <c r="D157">
        <v>54.85</v>
      </c>
      <c r="E157">
        <v>1939</v>
      </c>
    </row>
    <row r="158" spans="1:5">
      <c r="A158" t="s">
        <v>3055</v>
      </c>
      <c r="B158" t="s">
        <v>3213</v>
      </c>
      <c r="C158">
        <v>873889</v>
      </c>
      <c r="D158">
        <v>51.12</v>
      </c>
      <c r="E158">
        <v>46357</v>
      </c>
    </row>
    <row r="159" spans="1:5">
      <c r="A159" t="s">
        <v>3053</v>
      </c>
      <c r="B159" t="s">
        <v>3214</v>
      </c>
      <c r="C159">
        <v>732379</v>
      </c>
      <c r="D159">
        <v>46.13</v>
      </c>
      <c r="E159">
        <v>1563</v>
      </c>
    </row>
    <row r="160" spans="1:5">
      <c r="A160" t="s">
        <v>3052</v>
      </c>
      <c r="B160" t="s">
        <v>3215</v>
      </c>
      <c r="C160">
        <v>949710</v>
      </c>
      <c r="D160">
        <v>28.33</v>
      </c>
      <c r="E160">
        <v>17108</v>
      </c>
    </row>
    <row r="161" spans="1:5">
      <c r="A161" t="s">
        <v>3052</v>
      </c>
      <c r="B161" t="s">
        <v>3216</v>
      </c>
      <c r="C161">
        <v>656658</v>
      </c>
      <c r="D161">
        <v>68.16</v>
      </c>
      <c r="E161">
        <v>18179</v>
      </c>
    </row>
    <row r="162" spans="1:5">
      <c r="A162" t="s">
        <v>3056</v>
      </c>
      <c r="B162" t="s">
        <v>3217</v>
      </c>
      <c r="C162">
        <v>268318</v>
      </c>
      <c r="D162">
        <v>36.32</v>
      </c>
      <c r="E162">
        <v>16981</v>
      </c>
    </row>
    <row r="163" spans="1:5">
      <c r="A163" t="s">
        <v>3052</v>
      </c>
      <c r="B163" t="s">
        <v>3218</v>
      </c>
      <c r="C163">
        <v>922730</v>
      </c>
      <c r="D163">
        <v>22.36</v>
      </c>
      <c r="E163">
        <v>44499</v>
      </c>
    </row>
    <row r="164" spans="1:5">
      <c r="A164" t="s">
        <v>3054</v>
      </c>
      <c r="B164" t="s">
        <v>3219</v>
      </c>
      <c r="C164">
        <v>122305</v>
      </c>
      <c r="D164">
        <v>71.2</v>
      </c>
      <c r="E164">
        <v>15054</v>
      </c>
    </row>
    <row r="165" spans="1:5">
      <c r="A165" t="s">
        <v>3054</v>
      </c>
      <c r="B165" t="s">
        <v>3220</v>
      </c>
      <c r="C165">
        <v>564100</v>
      </c>
      <c r="D165">
        <v>67.260000000000005</v>
      </c>
      <c r="E165">
        <v>44644</v>
      </c>
    </row>
    <row r="166" spans="1:5">
      <c r="A166" t="s">
        <v>3053</v>
      </c>
      <c r="B166" t="s">
        <v>3221</v>
      </c>
      <c r="C166">
        <v>776427</v>
      </c>
      <c r="D166">
        <v>37.31</v>
      </c>
      <c r="E166">
        <v>11477</v>
      </c>
    </row>
    <row r="167" spans="1:5">
      <c r="A167" t="s">
        <v>3056</v>
      </c>
      <c r="B167" t="s">
        <v>3222</v>
      </c>
      <c r="C167">
        <v>697173</v>
      </c>
      <c r="D167">
        <v>64.95</v>
      </c>
      <c r="E167">
        <v>5787</v>
      </c>
    </row>
    <row r="168" spans="1:5">
      <c r="A168" t="s">
        <v>3053</v>
      </c>
      <c r="B168" t="s">
        <v>3223</v>
      </c>
      <c r="C168">
        <v>593588</v>
      </c>
      <c r="D168">
        <v>36.119999999999997</v>
      </c>
      <c r="E168">
        <v>9822</v>
      </c>
    </row>
    <row r="169" spans="1:5">
      <c r="A169" t="s">
        <v>3052</v>
      </c>
      <c r="B169" t="s">
        <v>3224</v>
      </c>
      <c r="C169">
        <v>473359</v>
      </c>
      <c r="D169">
        <v>30.55</v>
      </c>
      <c r="E169">
        <v>40853</v>
      </c>
    </row>
    <row r="170" spans="1:5">
      <c r="A170" t="s">
        <v>3053</v>
      </c>
      <c r="B170" t="s">
        <v>3225</v>
      </c>
      <c r="C170">
        <v>318585</v>
      </c>
      <c r="D170">
        <v>82.42</v>
      </c>
      <c r="E170">
        <v>44706</v>
      </c>
    </row>
    <row r="171" spans="1:5">
      <c r="A171" t="s">
        <v>3053</v>
      </c>
      <c r="B171" t="s">
        <v>3226</v>
      </c>
      <c r="C171">
        <v>436049</v>
      </c>
      <c r="D171">
        <v>37.5</v>
      </c>
      <c r="E171">
        <v>13051</v>
      </c>
    </row>
    <row r="172" spans="1:5">
      <c r="A172" t="s">
        <v>3054</v>
      </c>
      <c r="B172" t="s">
        <v>3227</v>
      </c>
      <c r="C172">
        <v>775077</v>
      </c>
      <c r="D172">
        <v>77.84</v>
      </c>
      <c r="E172">
        <v>35778</v>
      </c>
    </row>
    <row r="173" spans="1:5">
      <c r="A173" t="s">
        <v>3053</v>
      </c>
      <c r="B173" t="s">
        <v>3228</v>
      </c>
      <c r="C173">
        <v>675534</v>
      </c>
      <c r="D173">
        <v>72.239999999999995</v>
      </c>
      <c r="E173">
        <v>41818</v>
      </c>
    </row>
    <row r="174" spans="1:5">
      <c r="A174" t="s">
        <v>3055</v>
      </c>
      <c r="B174" t="s">
        <v>3229</v>
      </c>
      <c r="C174">
        <v>164824</v>
      </c>
      <c r="D174">
        <v>74.739999999999995</v>
      </c>
      <c r="E174">
        <v>25033</v>
      </c>
    </row>
    <row r="175" spans="1:5">
      <c r="A175" t="s">
        <v>3054</v>
      </c>
      <c r="B175" t="s">
        <v>3230</v>
      </c>
      <c r="C175">
        <v>913919</v>
      </c>
      <c r="D175">
        <v>78.790000000000006</v>
      </c>
      <c r="E175">
        <v>43653</v>
      </c>
    </row>
    <row r="176" spans="1:5">
      <c r="A176" t="s">
        <v>3053</v>
      </c>
      <c r="B176" t="s">
        <v>3231</v>
      </c>
      <c r="C176">
        <v>759917</v>
      </c>
      <c r="D176">
        <v>28.69</v>
      </c>
      <c r="E176">
        <v>46852</v>
      </c>
    </row>
    <row r="177" spans="1:5">
      <c r="A177" t="s">
        <v>3056</v>
      </c>
      <c r="B177" t="s">
        <v>3232</v>
      </c>
      <c r="C177">
        <v>490718</v>
      </c>
      <c r="D177">
        <v>23.21</v>
      </c>
      <c r="E177">
        <v>48972</v>
      </c>
    </row>
    <row r="178" spans="1:5">
      <c r="A178" t="s">
        <v>3056</v>
      </c>
      <c r="B178" t="s">
        <v>3233</v>
      </c>
      <c r="C178">
        <v>388856</v>
      </c>
      <c r="D178">
        <v>73.16</v>
      </c>
      <c r="E178">
        <v>27916</v>
      </c>
    </row>
    <row r="179" spans="1:5">
      <c r="A179" t="s">
        <v>3054</v>
      </c>
      <c r="B179" t="s">
        <v>3234</v>
      </c>
      <c r="C179">
        <v>480499</v>
      </c>
      <c r="D179">
        <v>24.68</v>
      </c>
      <c r="E179">
        <v>25404</v>
      </c>
    </row>
    <row r="180" spans="1:5">
      <c r="A180" t="s">
        <v>3052</v>
      </c>
      <c r="B180" t="s">
        <v>3235</v>
      </c>
      <c r="C180">
        <v>499650</v>
      </c>
      <c r="D180">
        <v>36.299999999999997</v>
      </c>
      <c r="E180">
        <v>20688</v>
      </c>
    </row>
    <row r="181" spans="1:5">
      <c r="A181" t="s">
        <v>3052</v>
      </c>
      <c r="B181" t="s">
        <v>3236</v>
      </c>
      <c r="C181">
        <v>421929</v>
      </c>
      <c r="D181">
        <v>48.12</v>
      </c>
      <c r="E181">
        <v>4296</v>
      </c>
    </row>
    <row r="182" spans="1:5">
      <c r="A182" t="s">
        <v>3053</v>
      </c>
      <c r="B182" t="s">
        <v>3237</v>
      </c>
      <c r="C182">
        <v>744858</v>
      </c>
      <c r="D182">
        <v>25.36</v>
      </c>
      <c r="E182">
        <v>46573</v>
      </c>
    </row>
    <row r="183" spans="1:5">
      <c r="A183" t="s">
        <v>3052</v>
      </c>
      <c r="B183" t="s">
        <v>3238</v>
      </c>
      <c r="C183">
        <v>148469</v>
      </c>
      <c r="D183">
        <v>79.650000000000006</v>
      </c>
      <c r="E183">
        <v>7168</v>
      </c>
    </row>
    <row r="184" spans="1:5">
      <c r="A184" t="s">
        <v>3052</v>
      </c>
      <c r="B184" t="s">
        <v>3239</v>
      </c>
      <c r="C184">
        <v>789681</v>
      </c>
      <c r="D184">
        <v>64.099999999999994</v>
      </c>
      <c r="E184">
        <v>12924</v>
      </c>
    </row>
    <row r="185" spans="1:5">
      <c r="A185" t="s">
        <v>3053</v>
      </c>
      <c r="B185" t="s">
        <v>3240</v>
      </c>
      <c r="C185">
        <v>978453</v>
      </c>
      <c r="D185">
        <v>44.99</v>
      </c>
      <c r="E185">
        <v>32975</v>
      </c>
    </row>
    <row r="186" spans="1:5">
      <c r="A186" t="s">
        <v>3055</v>
      </c>
      <c r="B186" t="s">
        <v>3241</v>
      </c>
      <c r="C186">
        <v>894909</v>
      </c>
      <c r="D186">
        <v>31.9</v>
      </c>
      <c r="E186">
        <v>4166</v>
      </c>
    </row>
    <row r="187" spans="1:5">
      <c r="A187" t="s">
        <v>3054</v>
      </c>
      <c r="B187" t="s">
        <v>3242</v>
      </c>
      <c r="C187">
        <v>502594</v>
      </c>
      <c r="D187">
        <v>31.81</v>
      </c>
      <c r="E187">
        <v>21237</v>
      </c>
    </row>
    <row r="188" spans="1:5">
      <c r="A188" t="s">
        <v>3052</v>
      </c>
      <c r="B188" t="s">
        <v>3243</v>
      </c>
      <c r="C188">
        <v>110475</v>
      </c>
      <c r="D188">
        <v>49.3</v>
      </c>
      <c r="E188">
        <v>37649</v>
      </c>
    </row>
    <row r="189" spans="1:5">
      <c r="A189" t="s">
        <v>3056</v>
      </c>
      <c r="B189" t="s">
        <v>3244</v>
      </c>
      <c r="C189">
        <v>791336</v>
      </c>
      <c r="D189">
        <v>61.74</v>
      </c>
      <c r="E189">
        <v>25087</v>
      </c>
    </row>
    <row r="190" spans="1:5">
      <c r="A190" t="s">
        <v>3056</v>
      </c>
      <c r="B190" t="s">
        <v>3245</v>
      </c>
      <c r="C190">
        <v>834408</v>
      </c>
      <c r="D190">
        <v>86.68</v>
      </c>
      <c r="E190">
        <v>7288</v>
      </c>
    </row>
    <row r="191" spans="1:5">
      <c r="A191" t="s">
        <v>3053</v>
      </c>
      <c r="B191" t="s">
        <v>3246</v>
      </c>
      <c r="C191">
        <v>289093</v>
      </c>
      <c r="D191">
        <v>57.95</v>
      </c>
      <c r="E191">
        <v>25980</v>
      </c>
    </row>
    <row r="192" spans="1:5">
      <c r="A192" t="s">
        <v>3056</v>
      </c>
      <c r="B192" t="s">
        <v>3247</v>
      </c>
      <c r="C192">
        <v>735141</v>
      </c>
      <c r="D192">
        <v>23.17</v>
      </c>
      <c r="E192">
        <v>22676</v>
      </c>
    </row>
    <row r="193" spans="1:5">
      <c r="A193" t="s">
        <v>3052</v>
      </c>
      <c r="B193" t="s">
        <v>3248</v>
      </c>
      <c r="C193">
        <v>939956</v>
      </c>
      <c r="D193">
        <v>73.22</v>
      </c>
      <c r="E193">
        <v>44244</v>
      </c>
    </row>
    <row r="194" spans="1:5">
      <c r="A194" t="s">
        <v>3056</v>
      </c>
      <c r="B194" t="s">
        <v>3249</v>
      </c>
      <c r="C194">
        <v>221005</v>
      </c>
      <c r="D194">
        <v>71.44</v>
      </c>
      <c r="E194">
        <v>8843</v>
      </c>
    </row>
    <row r="195" spans="1:5">
      <c r="A195" t="s">
        <v>3052</v>
      </c>
      <c r="B195" t="s">
        <v>3250</v>
      </c>
      <c r="C195">
        <v>720329</v>
      </c>
      <c r="D195">
        <v>60.52</v>
      </c>
      <c r="E195">
        <v>22055</v>
      </c>
    </row>
    <row r="196" spans="1:5">
      <c r="A196" t="s">
        <v>3055</v>
      </c>
      <c r="B196" t="s">
        <v>3251</v>
      </c>
      <c r="C196">
        <v>335395</v>
      </c>
      <c r="D196">
        <v>54.43</v>
      </c>
      <c r="E196">
        <v>33126</v>
      </c>
    </row>
    <row r="197" spans="1:5">
      <c r="A197" t="s">
        <v>3053</v>
      </c>
      <c r="B197" t="s">
        <v>3252</v>
      </c>
      <c r="C197">
        <v>940692</v>
      </c>
      <c r="D197">
        <v>56.8</v>
      </c>
      <c r="E197">
        <v>24575</v>
      </c>
    </row>
    <row r="198" spans="1:5">
      <c r="A198" t="s">
        <v>3055</v>
      </c>
      <c r="B198" t="s">
        <v>3253</v>
      </c>
      <c r="C198">
        <v>199014</v>
      </c>
      <c r="D198">
        <v>62.37</v>
      </c>
      <c r="E198">
        <v>33156</v>
      </c>
    </row>
    <row r="199" spans="1:5">
      <c r="A199" t="s">
        <v>3054</v>
      </c>
      <c r="B199" t="s">
        <v>3254</v>
      </c>
      <c r="C199">
        <v>936565</v>
      </c>
      <c r="D199">
        <v>24.15</v>
      </c>
      <c r="E199">
        <v>1360</v>
      </c>
    </row>
    <row r="200" spans="1:5">
      <c r="A200" t="s">
        <v>3056</v>
      </c>
      <c r="B200" t="s">
        <v>3255</v>
      </c>
      <c r="C200">
        <v>756786</v>
      </c>
      <c r="D200">
        <v>53.69</v>
      </c>
      <c r="E200">
        <v>33661</v>
      </c>
    </row>
    <row r="201" spans="1:5">
      <c r="A201" t="s">
        <v>3055</v>
      </c>
      <c r="B201" t="s">
        <v>3256</v>
      </c>
      <c r="C201">
        <v>982213</v>
      </c>
      <c r="D201">
        <v>28.68</v>
      </c>
      <c r="E201">
        <v>20508</v>
      </c>
    </row>
    <row r="202" spans="1:5">
      <c r="A202" t="s">
        <v>3054</v>
      </c>
      <c r="B202" t="s">
        <v>3257</v>
      </c>
      <c r="C202">
        <v>833761</v>
      </c>
      <c r="D202">
        <v>78.459999999999994</v>
      </c>
      <c r="E202">
        <v>6698</v>
      </c>
    </row>
    <row r="203" spans="1:5">
      <c r="A203" t="s">
        <v>3052</v>
      </c>
      <c r="B203" t="s">
        <v>3258</v>
      </c>
      <c r="C203">
        <v>728140</v>
      </c>
      <c r="D203">
        <v>68.459999999999994</v>
      </c>
      <c r="E203">
        <v>34220</v>
      </c>
    </row>
    <row r="204" spans="1:5">
      <c r="A204" t="s">
        <v>3052</v>
      </c>
      <c r="B204" t="s">
        <v>3259</v>
      </c>
      <c r="C204">
        <v>286015</v>
      </c>
      <c r="D204">
        <v>67.319999999999993</v>
      </c>
      <c r="E204">
        <v>41014</v>
      </c>
    </row>
    <row r="205" spans="1:5">
      <c r="A205" t="s">
        <v>3056</v>
      </c>
      <c r="B205" t="s">
        <v>3260</v>
      </c>
      <c r="C205">
        <v>639252</v>
      </c>
      <c r="D205">
        <v>52.93</v>
      </c>
      <c r="E205">
        <v>3964</v>
      </c>
    </row>
    <row r="206" spans="1:5">
      <c r="A206" t="s">
        <v>3053</v>
      </c>
      <c r="B206" t="s">
        <v>3261</v>
      </c>
      <c r="C206">
        <v>849657</v>
      </c>
      <c r="D206">
        <v>53.55</v>
      </c>
      <c r="E206">
        <v>13156</v>
      </c>
    </row>
    <row r="207" spans="1:5">
      <c r="A207" t="s">
        <v>3055</v>
      </c>
      <c r="B207" t="s">
        <v>3262</v>
      </c>
      <c r="C207">
        <v>451149</v>
      </c>
      <c r="D207">
        <v>84.61</v>
      </c>
      <c r="E207">
        <v>11805</v>
      </c>
    </row>
    <row r="208" spans="1:5">
      <c r="A208" t="s">
        <v>3056</v>
      </c>
      <c r="B208" t="s">
        <v>3263</v>
      </c>
      <c r="C208">
        <v>302507</v>
      </c>
      <c r="D208">
        <v>21.66</v>
      </c>
      <c r="E208">
        <v>22433</v>
      </c>
    </row>
    <row r="209" spans="1:5">
      <c r="A209" t="s">
        <v>3056</v>
      </c>
      <c r="B209" t="s">
        <v>3264</v>
      </c>
      <c r="C209">
        <v>326859</v>
      </c>
      <c r="D209">
        <v>83.37</v>
      </c>
      <c r="E209">
        <v>28262</v>
      </c>
    </row>
    <row r="210" spans="1:5">
      <c r="A210" t="s">
        <v>3055</v>
      </c>
      <c r="B210" t="s">
        <v>3265</v>
      </c>
      <c r="C210">
        <v>603082</v>
      </c>
      <c r="D210">
        <v>85.53</v>
      </c>
      <c r="E210">
        <v>33165</v>
      </c>
    </row>
    <row r="211" spans="1:5">
      <c r="A211" t="s">
        <v>3053</v>
      </c>
      <c r="B211" t="s">
        <v>3266</v>
      </c>
      <c r="C211">
        <v>103751</v>
      </c>
      <c r="D211">
        <v>75.98</v>
      </c>
      <c r="E211">
        <v>37224</v>
      </c>
    </row>
    <row r="212" spans="1:5">
      <c r="A212" t="s">
        <v>3052</v>
      </c>
      <c r="B212" t="s">
        <v>3267</v>
      </c>
      <c r="C212">
        <v>919430</v>
      </c>
      <c r="D212">
        <v>23.76</v>
      </c>
      <c r="E212">
        <v>39535</v>
      </c>
    </row>
    <row r="213" spans="1:5">
      <c r="A213" t="s">
        <v>3055</v>
      </c>
      <c r="B213" t="s">
        <v>3268</v>
      </c>
      <c r="C213">
        <v>787433</v>
      </c>
      <c r="D213">
        <v>64.42</v>
      </c>
      <c r="E213">
        <v>15694</v>
      </c>
    </row>
    <row r="214" spans="1:5">
      <c r="A214" t="s">
        <v>3054</v>
      </c>
      <c r="B214" t="s">
        <v>3269</v>
      </c>
      <c r="C214">
        <v>281363</v>
      </c>
      <c r="D214">
        <v>74.73</v>
      </c>
      <c r="E214">
        <v>43170</v>
      </c>
    </row>
    <row r="215" spans="1:5">
      <c r="A215" t="s">
        <v>3054</v>
      </c>
      <c r="B215" t="s">
        <v>3270</v>
      </c>
      <c r="C215">
        <v>838303</v>
      </c>
      <c r="D215">
        <v>23.9</v>
      </c>
      <c r="E215">
        <v>46576</v>
      </c>
    </row>
    <row r="216" spans="1:5">
      <c r="A216" t="s">
        <v>3054</v>
      </c>
      <c r="B216" t="s">
        <v>3271</v>
      </c>
      <c r="C216">
        <v>964906</v>
      </c>
      <c r="D216">
        <v>57.58</v>
      </c>
      <c r="E216">
        <v>13469</v>
      </c>
    </row>
    <row r="217" spans="1:5">
      <c r="A217" t="s">
        <v>3055</v>
      </c>
      <c r="B217" t="s">
        <v>3272</v>
      </c>
      <c r="C217">
        <v>822598</v>
      </c>
      <c r="D217">
        <v>25.2</v>
      </c>
      <c r="E217">
        <v>44992</v>
      </c>
    </row>
    <row r="218" spans="1:5">
      <c r="A218" t="s">
        <v>3056</v>
      </c>
      <c r="B218" t="s">
        <v>3273</v>
      </c>
      <c r="C218">
        <v>882823</v>
      </c>
      <c r="D218">
        <v>84.35</v>
      </c>
      <c r="E218">
        <v>46966</v>
      </c>
    </row>
    <row r="219" spans="1:5">
      <c r="A219" t="s">
        <v>3056</v>
      </c>
      <c r="B219" t="s">
        <v>3274</v>
      </c>
      <c r="C219">
        <v>209832</v>
      </c>
      <c r="D219">
        <v>85.75</v>
      </c>
      <c r="E219">
        <v>6365</v>
      </c>
    </row>
    <row r="220" spans="1:5">
      <c r="A220" t="s">
        <v>3056</v>
      </c>
      <c r="B220" t="s">
        <v>3275</v>
      </c>
      <c r="C220">
        <v>895050</v>
      </c>
      <c r="D220">
        <v>42.36</v>
      </c>
      <c r="E220">
        <v>25720</v>
      </c>
    </row>
    <row r="221" spans="1:5">
      <c r="A221" t="s">
        <v>3052</v>
      </c>
      <c r="B221" t="s">
        <v>3276</v>
      </c>
      <c r="C221">
        <v>439177</v>
      </c>
      <c r="D221">
        <v>47.51</v>
      </c>
      <c r="E221">
        <v>14512</v>
      </c>
    </row>
    <row r="222" spans="1:5">
      <c r="A222" t="s">
        <v>3056</v>
      </c>
      <c r="B222" t="s">
        <v>3277</v>
      </c>
      <c r="C222">
        <v>693204</v>
      </c>
      <c r="D222">
        <v>84.23</v>
      </c>
      <c r="E222">
        <v>15260</v>
      </c>
    </row>
    <row r="223" spans="1:5">
      <c r="A223" t="s">
        <v>3054</v>
      </c>
      <c r="B223" t="s">
        <v>3278</v>
      </c>
      <c r="C223">
        <v>733367</v>
      </c>
      <c r="D223">
        <v>45.88</v>
      </c>
      <c r="E223">
        <v>7881</v>
      </c>
    </row>
    <row r="224" spans="1:5">
      <c r="A224" t="s">
        <v>3055</v>
      </c>
      <c r="B224" t="s">
        <v>3279</v>
      </c>
      <c r="C224">
        <v>383044</v>
      </c>
      <c r="D224">
        <v>86.61</v>
      </c>
      <c r="E224">
        <v>29862</v>
      </c>
    </row>
    <row r="225" spans="1:5">
      <c r="A225" t="s">
        <v>3056</v>
      </c>
      <c r="B225" t="s">
        <v>3280</v>
      </c>
      <c r="C225">
        <v>440419</v>
      </c>
      <c r="D225">
        <v>33.1</v>
      </c>
      <c r="E225">
        <v>48082</v>
      </c>
    </row>
    <row r="226" spans="1:5">
      <c r="A226" t="s">
        <v>3055</v>
      </c>
      <c r="B226" t="s">
        <v>3281</v>
      </c>
      <c r="C226">
        <v>753536</v>
      </c>
      <c r="D226">
        <v>38.450000000000003</v>
      </c>
      <c r="E226">
        <v>10729</v>
      </c>
    </row>
    <row r="227" spans="1:5">
      <c r="A227" t="s">
        <v>3053</v>
      </c>
      <c r="B227" t="s">
        <v>3282</v>
      </c>
      <c r="C227">
        <v>612100</v>
      </c>
      <c r="D227">
        <v>70.58</v>
      </c>
      <c r="E227">
        <v>46591</v>
      </c>
    </row>
    <row r="228" spans="1:5">
      <c r="A228" t="s">
        <v>3052</v>
      </c>
      <c r="B228" t="s">
        <v>3283</v>
      </c>
      <c r="C228">
        <v>242534</v>
      </c>
      <c r="D228">
        <v>39.94</v>
      </c>
      <c r="E228">
        <v>21442</v>
      </c>
    </row>
    <row r="229" spans="1:5">
      <c r="A229" t="s">
        <v>3052</v>
      </c>
      <c r="B229" t="s">
        <v>3284</v>
      </c>
      <c r="C229">
        <v>479641</v>
      </c>
      <c r="D229">
        <v>38.51</v>
      </c>
      <c r="E229">
        <v>10312</v>
      </c>
    </row>
    <row r="230" spans="1:5">
      <c r="A230" t="s">
        <v>3052</v>
      </c>
      <c r="B230" t="s">
        <v>3285</v>
      </c>
      <c r="C230">
        <v>400141</v>
      </c>
      <c r="D230">
        <v>38.94</v>
      </c>
      <c r="E230">
        <v>22812</v>
      </c>
    </row>
    <row r="231" spans="1:5">
      <c r="A231" t="s">
        <v>3055</v>
      </c>
      <c r="B231" t="s">
        <v>3286</v>
      </c>
      <c r="C231">
        <v>286420</v>
      </c>
      <c r="D231">
        <v>71.209999999999994</v>
      </c>
      <c r="E231">
        <v>10616</v>
      </c>
    </row>
    <row r="232" spans="1:5">
      <c r="A232" t="s">
        <v>3052</v>
      </c>
      <c r="B232" t="s">
        <v>3287</v>
      </c>
      <c r="C232">
        <v>771871</v>
      </c>
      <c r="D232">
        <v>70.84</v>
      </c>
      <c r="E232">
        <v>19054</v>
      </c>
    </row>
    <row r="233" spans="1:5">
      <c r="A233" t="s">
        <v>3056</v>
      </c>
      <c r="B233" t="s">
        <v>3288</v>
      </c>
      <c r="C233">
        <v>745826</v>
      </c>
      <c r="D233">
        <v>25</v>
      </c>
      <c r="E233">
        <v>13187</v>
      </c>
    </row>
    <row r="234" spans="1:5">
      <c r="A234" t="s">
        <v>3056</v>
      </c>
      <c r="B234" t="s">
        <v>3289</v>
      </c>
      <c r="C234">
        <v>133906</v>
      </c>
      <c r="D234">
        <v>38.81</v>
      </c>
      <c r="E234">
        <v>10051</v>
      </c>
    </row>
    <row r="235" spans="1:5">
      <c r="A235" t="s">
        <v>3056</v>
      </c>
      <c r="B235" t="s">
        <v>3290</v>
      </c>
      <c r="C235">
        <v>203684</v>
      </c>
      <c r="D235">
        <v>61.48</v>
      </c>
      <c r="E235">
        <v>15784</v>
      </c>
    </row>
    <row r="236" spans="1:5">
      <c r="A236" t="s">
        <v>3052</v>
      </c>
      <c r="B236" t="s">
        <v>3291</v>
      </c>
      <c r="C236">
        <v>170780</v>
      </c>
      <c r="D236">
        <v>77.67</v>
      </c>
      <c r="E236">
        <v>37665</v>
      </c>
    </row>
    <row r="237" spans="1:5">
      <c r="A237" t="s">
        <v>3052</v>
      </c>
      <c r="B237" t="s">
        <v>3292</v>
      </c>
      <c r="C237">
        <v>642117</v>
      </c>
      <c r="D237">
        <v>28.13</v>
      </c>
      <c r="E237">
        <v>43898</v>
      </c>
    </row>
    <row r="238" spans="1:5">
      <c r="A238" t="s">
        <v>3056</v>
      </c>
      <c r="B238" t="s">
        <v>3293</v>
      </c>
      <c r="C238">
        <v>579472</v>
      </c>
      <c r="D238">
        <v>64.08</v>
      </c>
      <c r="E238">
        <v>46652</v>
      </c>
    </row>
    <row r="239" spans="1:5">
      <c r="A239" t="s">
        <v>3052</v>
      </c>
      <c r="B239" t="s">
        <v>3294</v>
      </c>
      <c r="C239">
        <v>976125</v>
      </c>
      <c r="D239">
        <v>37.770000000000003</v>
      </c>
      <c r="E239">
        <v>18007</v>
      </c>
    </row>
    <row r="240" spans="1:5">
      <c r="A240" t="s">
        <v>3056</v>
      </c>
      <c r="B240" t="s">
        <v>3295</v>
      </c>
      <c r="C240">
        <v>499623</v>
      </c>
      <c r="D240">
        <v>60.17</v>
      </c>
      <c r="E240">
        <v>38720</v>
      </c>
    </row>
    <row r="241" spans="1:5">
      <c r="A241" t="s">
        <v>3056</v>
      </c>
      <c r="B241" t="s">
        <v>3296</v>
      </c>
      <c r="C241">
        <v>828546</v>
      </c>
      <c r="D241">
        <v>85.68</v>
      </c>
      <c r="E241">
        <v>41489</v>
      </c>
    </row>
    <row r="242" spans="1:5">
      <c r="A242" t="s">
        <v>3056</v>
      </c>
      <c r="B242" t="s">
        <v>3297</v>
      </c>
      <c r="C242">
        <v>531552</v>
      </c>
      <c r="D242">
        <v>80.64</v>
      </c>
      <c r="E242">
        <v>33812</v>
      </c>
    </row>
    <row r="243" spans="1:5">
      <c r="A243" t="s">
        <v>3056</v>
      </c>
      <c r="B243" t="s">
        <v>3298</v>
      </c>
      <c r="C243">
        <v>332079</v>
      </c>
      <c r="D243">
        <v>24.42</v>
      </c>
      <c r="E243">
        <v>39539</v>
      </c>
    </row>
    <row r="244" spans="1:5">
      <c r="A244" t="s">
        <v>3056</v>
      </c>
      <c r="B244" t="s">
        <v>3299</v>
      </c>
      <c r="C244">
        <v>505659</v>
      </c>
      <c r="D244">
        <v>51.38</v>
      </c>
      <c r="E244">
        <v>8405</v>
      </c>
    </row>
    <row r="245" spans="1:5">
      <c r="A245" t="s">
        <v>3056</v>
      </c>
      <c r="B245" t="s">
        <v>3300</v>
      </c>
      <c r="C245">
        <v>362222</v>
      </c>
      <c r="D245">
        <v>26.79</v>
      </c>
      <c r="E245">
        <v>48284</v>
      </c>
    </row>
    <row r="246" spans="1:5">
      <c r="A246" t="s">
        <v>3056</v>
      </c>
      <c r="B246" t="s">
        <v>3301</v>
      </c>
      <c r="C246">
        <v>827634</v>
      </c>
      <c r="D246">
        <v>59.08</v>
      </c>
      <c r="E246">
        <v>35523</v>
      </c>
    </row>
    <row r="247" spans="1:5">
      <c r="A247" t="s">
        <v>3053</v>
      </c>
      <c r="B247" t="s">
        <v>3302</v>
      </c>
      <c r="C247">
        <v>696668</v>
      </c>
      <c r="D247">
        <v>81.75</v>
      </c>
      <c r="E247">
        <v>15815</v>
      </c>
    </row>
    <row r="248" spans="1:5">
      <c r="A248" t="s">
        <v>3054</v>
      </c>
      <c r="B248" t="s">
        <v>3303</v>
      </c>
      <c r="C248">
        <v>668214</v>
      </c>
      <c r="D248">
        <v>39.590000000000003</v>
      </c>
      <c r="E248">
        <v>28093</v>
      </c>
    </row>
    <row r="249" spans="1:5">
      <c r="A249" t="s">
        <v>3053</v>
      </c>
      <c r="B249" t="s">
        <v>3304</v>
      </c>
      <c r="C249">
        <v>127703</v>
      </c>
      <c r="D249">
        <v>81.16</v>
      </c>
      <c r="E249">
        <v>15304</v>
      </c>
    </row>
    <row r="250" spans="1:5">
      <c r="A250" t="s">
        <v>3055</v>
      </c>
      <c r="B250" t="s">
        <v>3305</v>
      </c>
      <c r="C250">
        <v>555272</v>
      </c>
      <c r="D250">
        <v>43.63</v>
      </c>
      <c r="E250">
        <v>19616</v>
      </c>
    </row>
    <row r="251" spans="1:5">
      <c r="A251" t="s">
        <v>3055</v>
      </c>
      <c r="B251" t="s">
        <v>3306</v>
      </c>
      <c r="C251">
        <v>305362</v>
      </c>
      <c r="D251">
        <v>70.680000000000007</v>
      </c>
      <c r="E251">
        <v>27583</v>
      </c>
    </row>
    <row r="252" spans="1:5">
      <c r="A252" t="s">
        <v>3055</v>
      </c>
      <c r="B252" t="s">
        <v>3307</v>
      </c>
      <c r="C252">
        <v>803107</v>
      </c>
      <c r="D252">
        <v>51.62</v>
      </c>
      <c r="E252">
        <v>32848</v>
      </c>
    </row>
    <row r="253" spans="1:5">
      <c r="A253" t="s">
        <v>3052</v>
      </c>
      <c r="B253" t="s">
        <v>3308</v>
      </c>
      <c r="C253">
        <v>673860</v>
      </c>
      <c r="D253">
        <v>62.53</v>
      </c>
      <c r="E253">
        <v>2119</v>
      </c>
    </row>
    <row r="254" spans="1:5">
      <c r="A254" t="s">
        <v>3055</v>
      </c>
      <c r="B254" t="s">
        <v>3309</v>
      </c>
      <c r="C254">
        <v>479602</v>
      </c>
      <c r="D254">
        <v>87.89</v>
      </c>
      <c r="E254">
        <v>40628</v>
      </c>
    </row>
    <row r="255" spans="1:5">
      <c r="A255" t="s">
        <v>3053</v>
      </c>
      <c r="B255" t="s">
        <v>3310</v>
      </c>
      <c r="C255">
        <v>171157</v>
      </c>
      <c r="D255">
        <v>36.5</v>
      </c>
      <c r="E255">
        <v>45339</v>
      </c>
    </row>
    <row r="256" spans="1:5">
      <c r="A256" t="s">
        <v>3056</v>
      </c>
      <c r="B256" t="s">
        <v>3311</v>
      </c>
      <c r="C256">
        <v>301454</v>
      </c>
      <c r="D256">
        <v>35.200000000000003</v>
      </c>
      <c r="E256">
        <v>15189</v>
      </c>
    </row>
    <row r="257" spans="1:5">
      <c r="A257" t="s">
        <v>3055</v>
      </c>
      <c r="B257" t="s">
        <v>3312</v>
      </c>
      <c r="C257">
        <v>105429</v>
      </c>
      <c r="D257">
        <v>41.57</v>
      </c>
      <c r="E257">
        <v>1227</v>
      </c>
    </row>
    <row r="258" spans="1:5">
      <c r="A258" t="s">
        <v>3055</v>
      </c>
      <c r="B258" t="s">
        <v>3313</v>
      </c>
      <c r="C258">
        <v>935593</v>
      </c>
      <c r="D258">
        <v>55.68</v>
      </c>
      <c r="E258">
        <v>29679</v>
      </c>
    </row>
    <row r="259" spans="1:5">
      <c r="A259" t="s">
        <v>3055</v>
      </c>
      <c r="B259" t="s">
        <v>3314</v>
      </c>
      <c r="C259">
        <v>916924</v>
      </c>
      <c r="D259">
        <v>67.38</v>
      </c>
      <c r="E259">
        <v>10490</v>
      </c>
    </row>
    <row r="260" spans="1:5">
      <c r="A260" t="s">
        <v>3053</v>
      </c>
      <c r="B260" t="s">
        <v>3315</v>
      </c>
      <c r="C260">
        <v>701812</v>
      </c>
      <c r="D260">
        <v>86.19</v>
      </c>
      <c r="E260">
        <v>30245</v>
      </c>
    </row>
    <row r="261" spans="1:5">
      <c r="A261" t="s">
        <v>3052</v>
      </c>
      <c r="B261" t="s">
        <v>3316</v>
      </c>
      <c r="C261">
        <v>406018</v>
      </c>
      <c r="D261">
        <v>25.63</v>
      </c>
      <c r="E261">
        <v>39910</v>
      </c>
    </row>
    <row r="262" spans="1:5">
      <c r="A262" t="s">
        <v>3055</v>
      </c>
      <c r="B262" t="s">
        <v>3317</v>
      </c>
      <c r="C262">
        <v>985963</v>
      </c>
      <c r="D262">
        <v>65.75</v>
      </c>
      <c r="E262">
        <v>29961</v>
      </c>
    </row>
    <row r="263" spans="1:5">
      <c r="A263" t="s">
        <v>3056</v>
      </c>
      <c r="B263" t="s">
        <v>3318</v>
      </c>
      <c r="C263">
        <v>257532</v>
      </c>
      <c r="D263">
        <v>55.56</v>
      </c>
      <c r="E263">
        <v>37891</v>
      </c>
    </row>
    <row r="264" spans="1:5">
      <c r="A264" t="s">
        <v>3053</v>
      </c>
      <c r="B264" t="s">
        <v>3319</v>
      </c>
      <c r="C264">
        <v>998306</v>
      </c>
      <c r="D264">
        <v>73.650000000000006</v>
      </c>
      <c r="E264">
        <v>35965</v>
      </c>
    </row>
    <row r="265" spans="1:5">
      <c r="A265" t="s">
        <v>3052</v>
      </c>
      <c r="B265" t="s">
        <v>3320</v>
      </c>
      <c r="C265">
        <v>442796</v>
      </c>
      <c r="D265">
        <v>56.58</v>
      </c>
      <c r="E265">
        <v>21685</v>
      </c>
    </row>
    <row r="266" spans="1:5">
      <c r="A266" t="s">
        <v>3055</v>
      </c>
      <c r="B266" t="s">
        <v>3321</v>
      </c>
      <c r="C266">
        <v>252900</v>
      </c>
      <c r="D266">
        <v>59.07</v>
      </c>
      <c r="E266">
        <v>2382</v>
      </c>
    </row>
    <row r="267" spans="1:5">
      <c r="A267" t="s">
        <v>3052</v>
      </c>
      <c r="B267" t="s">
        <v>3322</v>
      </c>
      <c r="C267">
        <v>332356</v>
      </c>
      <c r="D267">
        <v>20.3</v>
      </c>
      <c r="E267">
        <v>49420</v>
      </c>
    </row>
    <row r="268" spans="1:5">
      <c r="A268" t="s">
        <v>3056</v>
      </c>
      <c r="B268" t="s">
        <v>3323</v>
      </c>
      <c r="C268">
        <v>162218</v>
      </c>
      <c r="D268">
        <v>61.93</v>
      </c>
      <c r="E268">
        <v>47931</v>
      </c>
    </row>
    <row r="269" spans="1:5">
      <c r="A269" t="s">
        <v>3053</v>
      </c>
      <c r="B269" t="s">
        <v>3324</v>
      </c>
      <c r="C269">
        <v>626783</v>
      </c>
      <c r="D269">
        <v>81.78</v>
      </c>
      <c r="E269">
        <v>2363</v>
      </c>
    </row>
    <row r="270" spans="1:5">
      <c r="A270" t="s">
        <v>3055</v>
      </c>
      <c r="B270" t="s">
        <v>3325</v>
      </c>
      <c r="C270">
        <v>285394</v>
      </c>
      <c r="D270">
        <v>26.63</v>
      </c>
      <c r="E270">
        <v>5537</v>
      </c>
    </row>
    <row r="271" spans="1:5">
      <c r="A271" t="s">
        <v>3055</v>
      </c>
      <c r="B271" t="s">
        <v>3326</v>
      </c>
      <c r="C271">
        <v>902025</v>
      </c>
      <c r="D271">
        <v>57.39</v>
      </c>
      <c r="E271">
        <v>12728</v>
      </c>
    </row>
    <row r="272" spans="1:5">
      <c r="A272" t="s">
        <v>3053</v>
      </c>
      <c r="B272" t="s">
        <v>3327</v>
      </c>
      <c r="C272">
        <v>509263</v>
      </c>
      <c r="D272">
        <v>45.24</v>
      </c>
      <c r="E272">
        <v>5682</v>
      </c>
    </row>
    <row r="273" spans="1:5">
      <c r="A273" t="s">
        <v>3053</v>
      </c>
      <c r="B273" t="s">
        <v>3328</v>
      </c>
      <c r="C273">
        <v>765171</v>
      </c>
      <c r="D273">
        <v>88.15</v>
      </c>
      <c r="E273">
        <v>12792</v>
      </c>
    </row>
    <row r="274" spans="1:5">
      <c r="A274" t="s">
        <v>3052</v>
      </c>
      <c r="B274" t="s">
        <v>3329</v>
      </c>
      <c r="C274">
        <v>654450</v>
      </c>
      <c r="D274">
        <v>62.17</v>
      </c>
      <c r="E274">
        <v>3809</v>
      </c>
    </row>
    <row r="275" spans="1:5">
      <c r="A275" t="s">
        <v>3053</v>
      </c>
      <c r="B275" t="s">
        <v>3330</v>
      </c>
      <c r="C275">
        <v>469635</v>
      </c>
      <c r="D275">
        <v>28.17</v>
      </c>
      <c r="E275">
        <v>13107</v>
      </c>
    </row>
    <row r="276" spans="1:5">
      <c r="A276" t="s">
        <v>3052</v>
      </c>
      <c r="B276" t="s">
        <v>3331</v>
      </c>
      <c r="C276">
        <v>174575</v>
      </c>
      <c r="D276">
        <v>56.84</v>
      </c>
      <c r="E276">
        <v>24300</v>
      </c>
    </row>
    <row r="277" spans="1:5">
      <c r="A277" t="s">
        <v>3053</v>
      </c>
      <c r="B277" t="s">
        <v>3332</v>
      </c>
      <c r="C277">
        <v>496052</v>
      </c>
      <c r="D277">
        <v>82.71</v>
      </c>
      <c r="E277">
        <v>49004</v>
      </c>
    </row>
    <row r="278" spans="1:5">
      <c r="A278" t="s">
        <v>3055</v>
      </c>
      <c r="B278" t="s">
        <v>3333</v>
      </c>
      <c r="C278">
        <v>850332</v>
      </c>
      <c r="D278">
        <v>40.159999999999997</v>
      </c>
      <c r="E278">
        <v>45013</v>
      </c>
    </row>
    <row r="279" spans="1:5">
      <c r="A279" t="s">
        <v>3054</v>
      </c>
      <c r="B279" t="s">
        <v>3334</v>
      </c>
      <c r="C279">
        <v>661662</v>
      </c>
      <c r="D279">
        <v>66.540000000000006</v>
      </c>
      <c r="E279">
        <v>46451</v>
      </c>
    </row>
    <row r="280" spans="1:5">
      <c r="A280" t="s">
        <v>3055</v>
      </c>
      <c r="B280" t="s">
        <v>3335</v>
      </c>
      <c r="C280">
        <v>629178</v>
      </c>
      <c r="D280">
        <v>66.290000000000006</v>
      </c>
      <c r="E280">
        <v>15961</v>
      </c>
    </row>
    <row r="281" spans="1:5">
      <c r="A281" t="s">
        <v>3056</v>
      </c>
      <c r="B281" t="s">
        <v>3336</v>
      </c>
      <c r="C281">
        <v>495586</v>
      </c>
      <c r="D281">
        <v>58.89</v>
      </c>
      <c r="E281">
        <v>12091</v>
      </c>
    </row>
    <row r="282" spans="1:5">
      <c r="A282" t="s">
        <v>3053</v>
      </c>
      <c r="B282" t="s">
        <v>3337</v>
      </c>
      <c r="C282">
        <v>184731</v>
      </c>
      <c r="D282">
        <v>47.22</v>
      </c>
      <c r="E282">
        <v>17650</v>
      </c>
    </row>
    <row r="283" spans="1:5">
      <c r="A283" t="s">
        <v>3053</v>
      </c>
      <c r="B283" t="s">
        <v>3338</v>
      </c>
      <c r="C283">
        <v>373176</v>
      </c>
      <c r="D283">
        <v>74.72</v>
      </c>
      <c r="E283">
        <v>34776</v>
      </c>
    </row>
    <row r="284" spans="1:5">
      <c r="A284" t="s">
        <v>3053</v>
      </c>
      <c r="B284" t="s">
        <v>3339</v>
      </c>
      <c r="C284">
        <v>283706</v>
      </c>
      <c r="D284">
        <v>55.84</v>
      </c>
      <c r="E284">
        <v>32309</v>
      </c>
    </row>
    <row r="285" spans="1:5">
      <c r="A285" t="s">
        <v>3056</v>
      </c>
      <c r="B285" t="s">
        <v>3340</v>
      </c>
      <c r="C285">
        <v>725924</v>
      </c>
      <c r="D285">
        <v>84.04</v>
      </c>
      <c r="E285">
        <v>29909</v>
      </c>
    </row>
    <row r="286" spans="1:5">
      <c r="A286" t="s">
        <v>3056</v>
      </c>
      <c r="B286" t="s">
        <v>3341</v>
      </c>
      <c r="C286">
        <v>111554</v>
      </c>
      <c r="D286">
        <v>55.78</v>
      </c>
      <c r="E286">
        <v>11848</v>
      </c>
    </row>
    <row r="287" spans="1:5">
      <c r="A287" t="s">
        <v>3054</v>
      </c>
      <c r="B287" t="s">
        <v>3342</v>
      </c>
      <c r="C287">
        <v>553286</v>
      </c>
      <c r="D287">
        <v>46.54</v>
      </c>
      <c r="E287">
        <v>33332</v>
      </c>
    </row>
    <row r="288" spans="1:5">
      <c r="A288" t="s">
        <v>3055</v>
      </c>
      <c r="B288" t="s">
        <v>3343</v>
      </c>
      <c r="C288">
        <v>657825</v>
      </c>
      <c r="D288">
        <v>79.83</v>
      </c>
      <c r="E288">
        <v>18961</v>
      </c>
    </row>
    <row r="289" spans="1:5">
      <c r="A289" t="s">
        <v>3052</v>
      </c>
      <c r="B289" t="s">
        <v>3344</v>
      </c>
      <c r="C289">
        <v>354886</v>
      </c>
      <c r="D289">
        <v>55.36</v>
      </c>
      <c r="E289">
        <v>30673</v>
      </c>
    </row>
    <row r="290" spans="1:5">
      <c r="A290" t="s">
        <v>3054</v>
      </c>
      <c r="B290" t="s">
        <v>3345</v>
      </c>
      <c r="C290">
        <v>720594</v>
      </c>
      <c r="D290">
        <v>41.13</v>
      </c>
      <c r="E290">
        <v>21865</v>
      </c>
    </row>
    <row r="291" spans="1:5">
      <c r="A291" t="s">
        <v>3056</v>
      </c>
      <c r="B291" t="s">
        <v>3346</v>
      </c>
      <c r="C291">
        <v>401630</v>
      </c>
      <c r="D291">
        <v>44.7</v>
      </c>
      <c r="E291">
        <v>37831</v>
      </c>
    </row>
    <row r="292" spans="1:5">
      <c r="A292" t="s">
        <v>3052</v>
      </c>
      <c r="B292" t="s">
        <v>3347</v>
      </c>
      <c r="C292">
        <v>219669</v>
      </c>
      <c r="D292">
        <v>44.09</v>
      </c>
      <c r="E292">
        <v>17308</v>
      </c>
    </row>
    <row r="293" spans="1:5">
      <c r="A293" t="s">
        <v>3055</v>
      </c>
      <c r="B293" t="s">
        <v>3348</v>
      </c>
      <c r="C293">
        <v>610987</v>
      </c>
      <c r="D293">
        <v>61.06</v>
      </c>
      <c r="E293">
        <v>15222</v>
      </c>
    </row>
    <row r="294" spans="1:5">
      <c r="A294" t="s">
        <v>3052</v>
      </c>
      <c r="B294" t="s">
        <v>3349</v>
      </c>
      <c r="C294">
        <v>129066</v>
      </c>
      <c r="D294">
        <v>21.51</v>
      </c>
      <c r="E294">
        <v>33624</v>
      </c>
    </row>
    <row r="295" spans="1:5">
      <c r="A295" t="s">
        <v>3056</v>
      </c>
      <c r="B295" t="s">
        <v>3350</v>
      </c>
      <c r="C295">
        <v>402025</v>
      </c>
      <c r="D295">
        <v>44.94</v>
      </c>
      <c r="E295">
        <v>42505</v>
      </c>
    </row>
    <row r="296" spans="1:5">
      <c r="A296" t="s">
        <v>3056</v>
      </c>
      <c r="B296" t="s">
        <v>3351</v>
      </c>
      <c r="C296">
        <v>995762</v>
      </c>
      <c r="D296">
        <v>81.599999999999994</v>
      </c>
      <c r="E296">
        <v>31122</v>
      </c>
    </row>
    <row r="297" spans="1:5">
      <c r="A297" t="s">
        <v>3053</v>
      </c>
      <c r="B297" t="s">
        <v>3352</v>
      </c>
      <c r="C297">
        <v>961000</v>
      </c>
      <c r="D297">
        <v>53.59</v>
      </c>
      <c r="E297">
        <v>19417</v>
      </c>
    </row>
    <row r="298" spans="1:5">
      <c r="A298" t="s">
        <v>3054</v>
      </c>
      <c r="B298" t="s">
        <v>3353</v>
      </c>
      <c r="C298">
        <v>130240</v>
      </c>
      <c r="D298">
        <v>39.21</v>
      </c>
      <c r="E298">
        <v>15946</v>
      </c>
    </row>
    <row r="299" spans="1:5">
      <c r="A299" t="s">
        <v>3054</v>
      </c>
      <c r="B299" t="s">
        <v>3354</v>
      </c>
      <c r="C299">
        <v>801420</v>
      </c>
      <c r="D299">
        <v>79.459999999999994</v>
      </c>
      <c r="E299">
        <v>10628</v>
      </c>
    </row>
    <row r="300" spans="1:5">
      <c r="A300" t="s">
        <v>3056</v>
      </c>
      <c r="B300" t="s">
        <v>3355</v>
      </c>
      <c r="C300">
        <v>739942</v>
      </c>
      <c r="D300">
        <v>30.99</v>
      </c>
      <c r="E300">
        <v>23362</v>
      </c>
    </row>
    <row r="301" spans="1:5">
      <c r="A301" t="s">
        <v>3055</v>
      </c>
      <c r="B301" t="s">
        <v>3356</v>
      </c>
      <c r="C301">
        <v>593117</v>
      </c>
      <c r="D301">
        <v>57.09</v>
      </c>
      <c r="E301">
        <v>10400</v>
      </c>
    </row>
    <row r="302" spans="1:5">
      <c r="A302" t="s">
        <v>3055</v>
      </c>
      <c r="B302" t="s">
        <v>3357</v>
      </c>
      <c r="C302">
        <v>407208</v>
      </c>
      <c r="D302">
        <v>79.97</v>
      </c>
      <c r="E302">
        <v>35194</v>
      </c>
    </row>
    <row r="303" spans="1:5">
      <c r="A303" t="s">
        <v>3055</v>
      </c>
      <c r="B303" t="s">
        <v>3358</v>
      </c>
      <c r="C303">
        <v>329008</v>
      </c>
      <c r="D303">
        <v>41.24</v>
      </c>
      <c r="E303">
        <v>28642</v>
      </c>
    </row>
    <row r="304" spans="1:5">
      <c r="A304" t="s">
        <v>3053</v>
      </c>
      <c r="B304" t="s">
        <v>3359</v>
      </c>
      <c r="C304">
        <v>429818</v>
      </c>
      <c r="D304">
        <v>38.61</v>
      </c>
      <c r="E304">
        <v>47443</v>
      </c>
    </row>
    <row r="305" spans="1:5">
      <c r="A305" t="s">
        <v>3055</v>
      </c>
      <c r="B305" t="s">
        <v>3360</v>
      </c>
      <c r="C305">
        <v>682808</v>
      </c>
      <c r="D305">
        <v>63.15</v>
      </c>
      <c r="E305">
        <v>31997</v>
      </c>
    </row>
    <row r="306" spans="1:5">
      <c r="A306" t="s">
        <v>3052</v>
      </c>
      <c r="B306" t="s">
        <v>3361</v>
      </c>
      <c r="C306">
        <v>532768</v>
      </c>
      <c r="D306">
        <v>71.48</v>
      </c>
      <c r="E306">
        <v>36696</v>
      </c>
    </row>
    <row r="307" spans="1:5">
      <c r="A307" t="s">
        <v>3054</v>
      </c>
      <c r="B307" t="s">
        <v>3362</v>
      </c>
      <c r="C307">
        <v>511892</v>
      </c>
      <c r="D307">
        <v>49.74</v>
      </c>
      <c r="E307">
        <v>32176</v>
      </c>
    </row>
    <row r="308" spans="1:5">
      <c r="A308" t="s">
        <v>3056</v>
      </c>
      <c r="B308" t="s">
        <v>3363</v>
      </c>
      <c r="C308">
        <v>805308</v>
      </c>
      <c r="D308">
        <v>89.35</v>
      </c>
      <c r="E308">
        <v>43666</v>
      </c>
    </row>
    <row r="309" spans="1:5">
      <c r="A309" t="s">
        <v>3052</v>
      </c>
      <c r="B309" t="s">
        <v>3364</v>
      </c>
      <c r="C309">
        <v>523985</v>
      </c>
      <c r="D309">
        <v>62.42</v>
      </c>
      <c r="E309">
        <v>27286</v>
      </c>
    </row>
    <row r="310" spans="1:5">
      <c r="A310" t="s">
        <v>3052</v>
      </c>
      <c r="B310" t="s">
        <v>3365</v>
      </c>
      <c r="C310">
        <v>976452</v>
      </c>
      <c r="D310">
        <v>42.91</v>
      </c>
      <c r="E310">
        <v>42150</v>
      </c>
    </row>
    <row r="311" spans="1:5">
      <c r="A311" t="s">
        <v>3053</v>
      </c>
      <c r="B311" t="s">
        <v>3366</v>
      </c>
      <c r="C311">
        <v>217240</v>
      </c>
      <c r="D311">
        <v>63.35</v>
      </c>
      <c r="E311">
        <v>25771</v>
      </c>
    </row>
    <row r="312" spans="1:5">
      <c r="A312" t="s">
        <v>3054</v>
      </c>
      <c r="B312" t="s">
        <v>3367</v>
      </c>
      <c r="C312">
        <v>213632</v>
      </c>
      <c r="D312">
        <v>47.2</v>
      </c>
      <c r="E312">
        <v>5101</v>
      </c>
    </row>
    <row r="313" spans="1:5">
      <c r="A313" t="s">
        <v>3052</v>
      </c>
      <c r="B313" t="s">
        <v>3368</v>
      </c>
      <c r="C313">
        <v>584417</v>
      </c>
      <c r="D313">
        <v>87.12</v>
      </c>
      <c r="E313">
        <v>37272</v>
      </c>
    </row>
    <row r="314" spans="1:5">
      <c r="A314" t="s">
        <v>3055</v>
      </c>
      <c r="B314" t="s">
        <v>3369</v>
      </c>
      <c r="C314">
        <v>151961</v>
      </c>
      <c r="D314">
        <v>87.12</v>
      </c>
      <c r="E314">
        <v>6045</v>
      </c>
    </row>
    <row r="315" spans="1:5">
      <c r="A315" t="s">
        <v>3052</v>
      </c>
      <c r="B315" t="s">
        <v>3370</v>
      </c>
      <c r="C315">
        <v>485386</v>
      </c>
      <c r="D315">
        <v>89.91</v>
      </c>
      <c r="E315">
        <v>41747</v>
      </c>
    </row>
    <row r="316" spans="1:5">
      <c r="A316" t="s">
        <v>3052</v>
      </c>
      <c r="B316" t="s">
        <v>3371</v>
      </c>
      <c r="C316">
        <v>542178</v>
      </c>
      <c r="D316">
        <v>80.290000000000006</v>
      </c>
      <c r="E316">
        <v>40321</v>
      </c>
    </row>
    <row r="317" spans="1:5">
      <c r="A317" t="s">
        <v>3052</v>
      </c>
      <c r="B317" t="s">
        <v>3372</v>
      </c>
      <c r="C317">
        <v>381641</v>
      </c>
      <c r="D317">
        <v>89.42</v>
      </c>
      <c r="E317">
        <v>38484</v>
      </c>
    </row>
    <row r="318" spans="1:5">
      <c r="A318" t="s">
        <v>3052</v>
      </c>
      <c r="B318" t="s">
        <v>3373</v>
      </c>
      <c r="C318">
        <v>817850</v>
      </c>
      <c r="D318">
        <v>60.36</v>
      </c>
      <c r="E318">
        <v>13939</v>
      </c>
    </row>
    <row r="319" spans="1:5">
      <c r="A319" t="s">
        <v>3055</v>
      </c>
      <c r="B319" t="s">
        <v>3374</v>
      </c>
      <c r="C319">
        <v>270412</v>
      </c>
      <c r="D319">
        <v>24.64</v>
      </c>
      <c r="E319">
        <v>34650</v>
      </c>
    </row>
    <row r="320" spans="1:5">
      <c r="A320" t="s">
        <v>3054</v>
      </c>
      <c r="B320" t="s">
        <v>3375</v>
      </c>
      <c r="C320">
        <v>514303</v>
      </c>
      <c r="D320">
        <v>25.66</v>
      </c>
      <c r="E320">
        <v>24551</v>
      </c>
    </row>
    <row r="321" spans="1:5">
      <c r="A321" t="s">
        <v>3052</v>
      </c>
      <c r="B321" t="s">
        <v>3376</v>
      </c>
      <c r="C321">
        <v>635980</v>
      </c>
      <c r="D321">
        <v>58.61</v>
      </c>
      <c r="E321">
        <v>23748</v>
      </c>
    </row>
    <row r="322" spans="1:5">
      <c r="A322" t="s">
        <v>3055</v>
      </c>
      <c r="B322" t="s">
        <v>3377</v>
      </c>
      <c r="C322">
        <v>696928</v>
      </c>
      <c r="D322">
        <v>29.64</v>
      </c>
      <c r="E322">
        <v>48453</v>
      </c>
    </row>
    <row r="323" spans="1:5">
      <c r="A323" t="s">
        <v>3055</v>
      </c>
      <c r="B323" t="s">
        <v>3378</v>
      </c>
      <c r="C323">
        <v>339679</v>
      </c>
      <c r="D323">
        <v>56.36</v>
      </c>
      <c r="E323">
        <v>27995</v>
      </c>
    </row>
    <row r="324" spans="1:5">
      <c r="A324" t="s">
        <v>3055</v>
      </c>
      <c r="B324" t="s">
        <v>3379</v>
      </c>
      <c r="C324">
        <v>346452</v>
      </c>
      <c r="D324">
        <v>27.63</v>
      </c>
      <c r="E324">
        <v>15844</v>
      </c>
    </row>
    <row r="325" spans="1:5">
      <c r="A325" t="s">
        <v>3055</v>
      </c>
      <c r="B325" t="s">
        <v>3380</v>
      </c>
      <c r="C325">
        <v>947921</v>
      </c>
      <c r="D325">
        <v>53.91</v>
      </c>
      <c r="E325">
        <v>29757</v>
      </c>
    </row>
    <row r="326" spans="1:5">
      <c r="A326" t="s">
        <v>3056</v>
      </c>
      <c r="B326" t="s">
        <v>3381</v>
      </c>
      <c r="C326">
        <v>306772</v>
      </c>
      <c r="D326">
        <v>39.53</v>
      </c>
      <c r="E326">
        <v>6513</v>
      </c>
    </row>
    <row r="327" spans="1:5">
      <c r="A327" t="s">
        <v>3054</v>
      </c>
      <c r="B327" t="s">
        <v>3382</v>
      </c>
      <c r="C327">
        <v>916629</v>
      </c>
      <c r="D327">
        <v>61.18</v>
      </c>
      <c r="E327">
        <v>21782</v>
      </c>
    </row>
    <row r="328" spans="1:5">
      <c r="A328" t="s">
        <v>3052</v>
      </c>
      <c r="B328" t="s">
        <v>3383</v>
      </c>
      <c r="C328">
        <v>425376</v>
      </c>
      <c r="D328">
        <v>80.12</v>
      </c>
      <c r="E328">
        <v>30381</v>
      </c>
    </row>
    <row r="329" spans="1:5">
      <c r="A329" t="s">
        <v>3055</v>
      </c>
      <c r="B329" t="s">
        <v>3384</v>
      </c>
      <c r="C329">
        <v>989254</v>
      </c>
      <c r="D329">
        <v>78.239999999999995</v>
      </c>
      <c r="E329">
        <v>31321</v>
      </c>
    </row>
    <row r="330" spans="1:5">
      <c r="A330" t="s">
        <v>3056</v>
      </c>
      <c r="B330" t="s">
        <v>3385</v>
      </c>
      <c r="C330">
        <v>531338</v>
      </c>
      <c r="D330">
        <v>84.93</v>
      </c>
      <c r="E330">
        <v>18769</v>
      </c>
    </row>
    <row r="331" spans="1:5">
      <c r="A331" t="s">
        <v>3053</v>
      </c>
      <c r="B331" t="s">
        <v>3386</v>
      </c>
      <c r="C331">
        <v>241686</v>
      </c>
      <c r="D331">
        <v>53.96</v>
      </c>
      <c r="E331">
        <v>46024</v>
      </c>
    </row>
    <row r="332" spans="1:5">
      <c r="A332" t="s">
        <v>3056</v>
      </c>
      <c r="B332" t="s">
        <v>3387</v>
      </c>
      <c r="C332">
        <v>814591</v>
      </c>
      <c r="D332">
        <v>83.81</v>
      </c>
      <c r="E332">
        <v>19083</v>
      </c>
    </row>
    <row r="333" spans="1:5">
      <c r="A333" t="s">
        <v>3052</v>
      </c>
      <c r="B333" t="s">
        <v>3388</v>
      </c>
      <c r="C333">
        <v>451906</v>
      </c>
      <c r="D333">
        <v>21.02</v>
      </c>
      <c r="E333">
        <v>8500</v>
      </c>
    </row>
    <row r="334" spans="1:5">
      <c r="A334" t="s">
        <v>3052</v>
      </c>
      <c r="B334" t="s">
        <v>3389</v>
      </c>
      <c r="C334">
        <v>613045</v>
      </c>
      <c r="D334">
        <v>40.89</v>
      </c>
      <c r="E334">
        <v>22397</v>
      </c>
    </row>
    <row r="335" spans="1:5">
      <c r="A335" t="s">
        <v>3052</v>
      </c>
      <c r="B335" t="s">
        <v>3390</v>
      </c>
      <c r="C335">
        <v>212664</v>
      </c>
      <c r="D335">
        <v>69.790000000000006</v>
      </c>
      <c r="E335">
        <v>43620</v>
      </c>
    </row>
    <row r="336" spans="1:5">
      <c r="A336" t="s">
        <v>3056</v>
      </c>
      <c r="B336" t="s">
        <v>3391</v>
      </c>
      <c r="C336">
        <v>707646</v>
      </c>
      <c r="D336">
        <v>66.97</v>
      </c>
      <c r="E336">
        <v>20370</v>
      </c>
    </row>
    <row r="337" spans="1:5">
      <c r="A337" t="s">
        <v>3054</v>
      </c>
      <c r="B337" t="s">
        <v>3392</v>
      </c>
      <c r="C337">
        <v>174574</v>
      </c>
      <c r="D337">
        <v>61.87</v>
      </c>
      <c r="E337">
        <v>35062</v>
      </c>
    </row>
    <row r="338" spans="1:5">
      <c r="A338" t="s">
        <v>3056</v>
      </c>
      <c r="B338" t="s">
        <v>3393</v>
      </c>
      <c r="C338">
        <v>624471</v>
      </c>
      <c r="D338">
        <v>65.42</v>
      </c>
      <c r="E338">
        <v>20960</v>
      </c>
    </row>
    <row r="339" spans="1:5">
      <c r="A339" t="s">
        <v>3055</v>
      </c>
      <c r="B339" t="s">
        <v>3394</v>
      </c>
      <c r="C339">
        <v>533374</v>
      </c>
      <c r="D339">
        <v>24.98</v>
      </c>
      <c r="E339">
        <v>28660</v>
      </c>
    </row>
    <row r="340" spans="1:5">
      <c r="A340" t="s">
        <v>3054</v>
      </c>
      <c r="B340" t="s">
        <v>3395</v>
      </c>
      <c r="C340">
        <v>246076</v>
      </c>
      <c r="D340">
        <v>45.82</v>
      </c>
      <c r="E340">
        <v>14054</v>
      </c>
    </row>
    <row r="341" spans="1:5">
      <c r="A341" t="s">
        <v>3054</v>
      </c>
      <c r="B341" t="s">
        <v>3396</v>
      </c>
      <c r="C341">
        <v>793936</v>
      </c>
      <c r="D341">
        <v>46.96</v>
      </c>
      <c r="E341">
        <v>43982</v>
      </c>
    </row>
    <row r="342" spans="1:5">
      <c r="A342" t="s">
        <v>3054</v>
      </c>
      <c r="B342" t="s">
        <v>3397</v>
      </c>
      <c r="C342">
        <v>500977</v>
      </c>
      <c r="D342">
        <v>30.61</v>
      </c>
      <c r="E342">
        <v>7455</v>
      </c>
    </row>
    <row r="343" spans="1:5">
      <c r="A343" t="s">
        <v>3056</v>
      </c>
      <c r="B343" t="s">
        <v>3398</v>
      </c>
      <c r="C343">
        <v>175092</v>
      </c>
      <c r="D343">
        <v>74.25</v>
      </c>
      <c r="E343">
        <v>2875</v>
      </c>
    </row>
    <row r="344" spans="1:5">
      <c r="A344" t="s">
        <v>3056</v>
      </c>
      <c r="B344" t="s">
        <v>3399</v>
      </c>
      <c r="C344">
        <v>489395</v>
      </c>
      <c r="D344">
        <v>56.1</v>
      </c>
      <c r="E344">
        <v>1578</v>
      </c>
    </row>
    <row r="345" spans="1:5">
      <c r="A345" t="s">
        <v>3052</v>
      </c>
      <c r="B345" t="s">
        <v>3400</v>
      </c>
      <c r="C345">
        <v>715782</v>
      </c>
      <c r="D345">
        <v>67.53</v>
      </c>
      <c r="E345">
        <v>37554</v>
      </c>
    </row>
    <row r="346" spans="1:5">
      <c r="A346" t="s">
        <v>3054</v>
      </c>
      <c r="B346" t="s">
        <v>3401</v>
      </c>
      <c r="C346">
        <v>739669</v>
      </c>
      <c r="D346">
        <v>33.32</v>
      </c>
      <c r="E346">
        <v>7391</v>
      </c>
    </row>
    <row r="347" spans="1:5">
      <c r="A347" t="s">
        <v>3052</v>
      </c>
      <c r="B347" t="s">
        <v>3402</v>
      </c>
      <c r="C347">
        <v>288398</v>
      </c>
      <c r="D347">
        <v>56.98</v>
      </c>
      <c r="E347">
        <v>13953</v>
      </c>
    </row>
    <row r="348" spans="1:5">
      <c r="A348" t="s">
        <v>3055</v>
      </c>
      <c r="B348" t="s">
        <v>3403</v>
      </c>
      <c r="C348">
        <v>622599</v>
      </c>
      <c r="D348">
        <v>37.47</v>
      </c>
      <c r="E348">
        <v>1378</v>
      </c>
    </row>
    <row r="349" spans="1:5">
      <c r="A349" t="s">
        <v>3056</v>
      </c>
      <c r="B349" t="s">
        <v>3404</v>
      </c>
      <c r="C349">
        <v>271790</v>
      </c>
      <c r="D349">
        <v>56.08</v>
      </c>
      <c r="E349">
        <v>1463</v>
      </c>
    </row>
    <row r="350" spans="1:5">
      <c r="A350" t="s">
        <v>3055</v>
      </c>
      <c r="B350" t="s">
        <v>3405</v>
      </c>
      <c r="C350">
        <v>622313</v>
      </c>
      <c r="D350">
        <v>48.99</v>
      </c>
      <c r="E350">
        <v>21526</v>
      </c>
    </row>
    <row r="351" spans="1:5">
      <c r="A351" t="s">
        <v>3056</v>
      </c>
      <c r="B351" t="s">
        <v>3406</v>
      </c>
      <c r="C351">
        <v>437289</v>
      </c>
      <c r="D351">
        <v>56.42</v>
      </c>
      <c r="E351">
        <v>40140</v>
      </c>
    </row>
    <row r="352" spans="1:5">
      <c r="A352" t="s">
        <v>3052</v>
      </c>
      <c r="B352" t="s">
        <v>3407</v>
      </c>
      <c r="C352">
        <v>551040</v>
      </c>
      <c r="D352">
        <v>72.11</v>
      </c>
      <c r="E352">
        <v>3193</v>
      </c>
    </row>
    <row r="353" spans="1:5">
      <c r="A353" t="s">
        <v>3056</v>
      </c>
      <c r="B353" t="s">
        <v>3408</v>
      </c>
      <c r="C353">
        <v>779481</v>
      </c>
      <c r="D353">
        <v>53.29</v>
      </c>
      <c r="E353">
        <v>16246</v>
      </c>
    </row>
    <row r="354" spans="1:5">
      <c r="A354" t="s">
        <v>3054</v>
      </c>
      <c r="B354" t="s">
        <v>3409</v>
      </c>
      <c r="C354">
        <v>498576</v>
      </c>
      <c r="D354">
        <v>50.82</v>
      </c>
      <c r="E354">
        <v>42998</v>
      </c>
    </row>
    <row r="355" spans="1:5">
      <c r="A355" t="s">
        <v>3052</v>
      </c>
      <c r="B355" t="s">
        <v>3410</v>
      </c>
      <c r="C355">
        <v>344201</v>
      </c>
      <c r="D355">
        <v>69.77</v>
      </c>
      <c r="E355">
        <v>19778</v>
      </c>
    </row>
    <row r="356" spans="1:5">
      <c r="A356" t="s">
        <v>3056</v>
      </c>
      <c r="B356" t="s">
        <v>3411</v>
      </c>
      <c r="C356">
        <v>146098</v>
      </c>
      <c r="D356">
        <v>36.82</v>
      </c>
      <c r="E356">
        <v>21672</v>
      </c>
    </row>
    <row r="357" spans="1:5">
      <c r="A357" t="s">
        <v>3055</v>
      </c>
      <c r="B357" t="s">
        <v>3412</v>
      </c>
      <c r="C357">
        <v>434240</v>
      </c>
      <c r="D357">
        <v>48.85</v>
      </c>
      <c r="E357">
        <v>34423</v>
      </c>
    </row>
    <row r="358" spans="1:5">
      <c r="A358" t="s">
        <v>3054</v>
      </c>
      <c r="B358" t="s">
        <v>3413</v>
      </c>
      <c r="C358">
        <v>153970</v>
      </c>
      <c r="D358">
        <v>58.65</v>
      </c>
      <c r="E358">
        <v>44458</v>
      </c>
    </row>
    <row r="359" spans="1:5">
      <c r="A359" t="s">
        <v>3056</v>
      </c>
      <c r="B359" t="s">
        <v>3414</v>
      </c>
      <c r="C359">
        <v>465215</v>
      </c>
      <c r="D359">
        <v>48.48</v>
      </c>
      <c r="E359">
        <v>32784</v>
      </c>
    </row>
    <row r="360" spans="1:5">
      <c r="A360" t="s">
        <v>3056</v>
      </c>
      <c r="B360" t="s">
        <v>3415</v>
      </c>
      <c r="C360">
        <v>863566</v>
      </c>
      <c r="D360">
        <v>76.67</v>
      </c>
      <c r="E360">
        <v>26529</v>
      </c>
    </row>
    <row r="361" spans="1:5">
      <c r="A361" t="s">
        <v>3055</v>
      </c>
      <c r="B361" t="s">
        <v>3416</v>
      </c>
      <c r="C361">
        <v>952517</v>
      </c>
      <c r="D361">
        <v>26.83</v>
      </c>
      <c r="E361">
        <v>47784</v>
      </c>
    </row>
    <row r="362" spans="1:5">
      <c r="A362" t="s">
        <v>3054</v>
      </c>
      <c r="B362" t="s">
        <v>3417</v>
      </c>
      <c r="C362">
        <v>887223</v>
      </c>
      <c r="D362">
        <v>52.19</v>
      </c>
      <c r="E362">
        <v>41478</v>
      </c>
    </row>
    <row r="363" spans="1:5">
      <c r="A363" t="s">
        <v>3053</v>
      </c>
      <c r="B363" t="s">
        <v>3418</v>
      </c>
      <c r="C363">
        <v>361426</v>
      </c>
      <c r="D363">
        <v>57.3</v>
      </c>
      <c r="E363">
        <v>39982</v>
      </c>
    </row>
    <row r="364" spans="1:5">
      <c r="A364" t="s">
        <v>3054</v>
      </c>
      <c r="B364" t="s">
        <v>3419</v>
      </c>
      <c r="C364">
        <v>512416</v>
      </c>
      <c r="D364">
        <v>59.02</v>
      </c>
      <c r="E364">
        <v>6098</v>
      </c>
    </row>
    <row r="365" spans="1:5">
      <c r="A365" t="s">
        <v>3052</v>
      </c>
      <c r="B365" t="s">
        <v>3420</v>
      </c>
      <c r="C365">
        <v>553163</v>
      </c>
      <c r="D365">
        <v>41.35</v>
      </c>
      <c r="E365">
        <v>40657</v>
      </c>
    </row>
    <row r="366" spans="1:5">
      <c r="A366" t="s">
        <v>3053</v>
      </c>
      <c r="B366" t="s">
        <v>3421</v>
      </c>
      <c r="C366">
        <v>999111</v>
      </c>
      <c r="D366">
        <v>32.69</v>
      </c>
      <c r="E366">
        <v>42153</v>
      </c>
    </row>
    <row r="367" spans="1:5">
      <c r="A367" t="s">
        <v>3056</v>
      </c>
      <c r="B367" t="s">
        <v>3422</v>
      </c>
      <c r="C367">
        <v>797877</v>
      </c>
      <c r="D367">
        <v>26.76</v>
      </c>
      <c r="E367">
        <v>42269</v>
      </c>
    </row>
    <row r="368" spans="1:5">
      <c r="A368" t="s">
        <v>3055</v>
      </c>
      <c r="B368" t="s">
        <v>3423</v>
      </c>
      <c r="C368">
        <v>593675</v>
      </c>
      <c r="D368">
        <v>68.98</v>
      </c>
      <c r="E368">
        <v>12396</v>
      </c>
    </row>
    <row r="369" spans="1:5">
      <c r="A369" t="s">
        <v>3056</v>
      </c>
      <c r="B369" t="s">
        <v>3424</v>
      </c>
      <c r="C369">
        <v>633007</v>
      </c>
      <c r="D369">
        <v>58.42</v>
      </c>
      <c r="E369">
        <v>18003</v>
      </c>
    </row>
    <row r="370" spans="1:5">
      <c r="A370" t="s">
        <v>3052</v>
      </c>
      <c r="B370" t="s">
        <v>3425</v>
      </c>
      <c r="C370">
        <v>536018</v>
      </c>
      <c r="D370">
        <v>23.23</v>
      </c>
      <c r="E370">
        <v>44354</v>
      </c>
    </row>
    <row r="371" spans="1:5">
      <c r="A371" t="s">
        <v>3052</v>
      </c>
      <c r="B371" t="s">
        <v>3426</v>
      </c>
      <c r="C371">
        <v>237903</v>
      </c>
      <c r="D371">
        <v>80.03</v>
      </c>
      <c r="E371">
        <v>7081</v>
      </c>
    </row>
    <row r="372" spans="1:5">
      <c r="A372" t="s">
        <v>3053</v>
      </c>
      <c r="B372" t="s">
        <v>3427</v>
      </c>
      <c r="C372">
        <v>811287</v>
      </c>
      <c r="D372">
        <v>37.5</v>
      </c>
      <c r="E372">
        <v>14630</v>
      </c>
    </row>
    <row r="373" spans="1:5">
      <c r="A373" t="s">
        <v>3054</v>
      </c>
      <c r="B373" t="s">
        <v>3428</v>
      </c>
      <c r="C373">
        <v>384865</v>
      </c>
      <c r="D373">
        <v>73.22</v>
      </c>
      <c r="E373">
        <v>8947</v>
      </c>
    </row>
    <row r="374" spans="1:5">
      <c r="A374" t="s">
        <v>3052</v>
      </c>
      <c r="B374" t="s">
        <v>3429</v>
      </c>
      <c r="C374">
        <v>974135</v>
      </c>
      <c r="D374">
        <v>25.99</v>
      </c>
      <c r="E374">
        <v>20968</v>
      </c>
    </row>
    <row r="375" spans="1:5">
      <c r="A375" t="s">
        <v>3052</v>
      </c>
      <c r="B375" t="s">
        <v>3430</v>
      </c>
      <c r="C375">
        <v>715380</v>
      </c>
      <c r="D375">
        <v>33.4</v>
      </c>
      <c r="E375">
        <v>36574</v>
      </c>
    </row>
    <row r="376" spans="1:5">
      <c r="A376" t="s">
        <v>3053</v>
      </c>
      <c r="B376" t="s">
        <v>3431</v>
      </c>
      <c r="C376">
        <v>198392</v>
      </c>
      <c r="D376">
        <v>54.55</v>
      </c>
      <c r="E376">
        <v>38704</v>
      </c>
    </row>
    <row r="377" spans="1:5">
      <c r="A377" t="s">
        <v>3055</v>
      </c>
      <c r="B377" t="s">
        <v>3432</v>
      </c>
      <c r="C377">
        <v>660154</v>
      </c>
      <c r="D377">
        <v>59.95</v>
      </c>
      <c r="E377">
        <v>3976</v>
      </c>
    </row>
    <row r="378" spans="1:5">
      <c r="A378" t="s">
        <v>3054</v>
      </c>
      <c r="B378" t="s">
        <v>3433</v>
      </c>
      <c r="C378">
        <v>566473</v>
      </c>
      <c r="D378">
        <v>70.349999999999994</v>
      </c>
      <c r="E378">
        <v>38068</v>
      </c>
    </row>
    <row r="379" spans="1:5">
      <c r="A379" t="s">
        <v>3052</v>
      </c>
      <c r="B379" t="s">
        <v>3434</v>
      </c>
      <c r="C379">
        <v>172263</v>
      </c>
      <c r="D379">
        <v>36.53</v>
      </c>
      <c r="E379">
        <v>48451</v>
      </c>
    </row>
    <row r="380" spans="1:5">
      <c r="A380" t="s">
        <v>3054</v>
      </c>
      <c r="B380" t="s">
        <v>3435</v>
      </c>
      <c r="C380">
        <v>132446</v>
      </c>
      <c r="D380">
        <v>34.549999999999997</v>
      </c>
      <c r="E380">
        <v>31797</v>
      </c>
    </row>
    <row r="381" spans="1:5">
      <c r="A381" t="s">
        <v>3054</v>
      </c>
      <c r="B381" t="s">
        <v>3436</v>
      </c>
      <c r="C381">
        <v>286318</v>
      </c>
      <c r="D381">
        <v>59.32</v>
      </c>
      <c r="E381">
        <v>14712</v>
      </c>
    </row>
    <row r="382" spans="1:5">
      <c r="A382" t="s">
        <v>3056</v>
      </c>
      <c r="B382" t="s">
        <v>3437</v>
      </c>
      <c r="C382">
        <v>816230</v>
      </c>
      <c r="D382">
        <v>75.47</v>
      </c>
      <c r="E382">
        <v>30208</v>
      </c>
    </row>
    <row r="383" spans="1:5">
      <c r="A383" t="s">
        <v>3056</v>
      </c>
      <c r="B383" t="s">
        <v>3438</v>
      </c>
      <c r="C383">
        <v>484924</v>
      </c>
      <c r="D383">
        <v>86.66</v>
      </c>
      <c r="E383">
        <v>32195</v>
      </c>
    </row>
    <row r="384" spans="1:5">
      <c r="A384" t="s">
        <v>3052</v>
      </c>
      <c r="B384" t="s">
        <v>3439</v>
      </c>
      <c r="C384">
        <v>838813</v>
      </c>
      <c r="D384">
        <v>33.81</v>
      </c>
      <c r="E384">
        <v>40681</v>
      </c>
    </row>
    <row r="385" spans="1:5">
      <c r="A385" t="s">
        <v>3055</v>
      </c>
      <c r="B385" t="s">
        <v>3440</v>
      </c>
      <c r="C385">
        <v>357364</v>
      </c>
      <c r="D385">
        <v>40.53</v>
      </c>
      <c r="E385">
        <v>12043</v>
      </c>
    </row>
    <row r="386" spans="1:5">
      <c r="A386" t="s">
        <v>3054</v>
      </c>
      <c r="B386" t="s">
        <v>3441</v>
      </c>
      <c r="C386">
        <v>889524</v>
      </c>
      <c r="D386">
        <v>23.05</v>
      </c>
      <c r="E386">
        <v>39172</v>
      </c>
    </row>
    <row r="387" spans="1:5">
      <c r="A387" t="s">
        <v>3052</v>
      </c>
      <c r="B387" t="s">
        <v>3442</v>
      </c>
      <c r="C387">
        <v>125623</v>
      </c>
      <c r="D387">
        <v>42.96</v>
      </c>
      <c r="E387">
        <v>12810</v>
      </c>
    </row>
    <row r="388" spans="1:5">
      <c r="A388" t="s">
        <v>3056</v>
      </c>
      <c r="B388" t="s">
        <v>3443</v>
      </c>
      <c r="C388">
        <v>126893</v>
      </c>
      <c r="D388">
        <v>53.58</v>
      </c>
      <c r="E388">
        <v>27479</v>
      </c>
    </row>
    <row r="389" spans="1:5">
      <c r="A389" t="s">
        <v>3055</v>
      </c>
      <c r="B389" t="s">
        <v>3444</v>
      </c>
      <c r="C389">
        <v>628378</v>
      </c>
      <c r="D389">
        <v>54.39</v>
      </c>
      <c r="E389">
        <v>47515</v>
      </c>
    </row>
    <row r="390" spans="1:5">
      <c r="A390" t="s">
        <v>3052</v>
      </c>
      <c r="B390" t="s">
        <v>3445</v>
      </c>
      <c r="C390">
        <v>282790</v>
      </c>
      <c r="D390">
        <v>30.44</v>
      </c>
      <c r="E390">
        <v>44958</v>
      </c>
    </row>
    <row r="391" spans="1:5">
      <c r="A391" t="s">
        <v>3056</v>
      </c>
      <c r="B391" t="s">
        <v>3446</v>
      </c>
      <c r="C391">
        <v>833609</v>
      </c>
      <c r="D391">
        <v>24.91</v>
      </c>
      <c r="E391">
        <v>43484</v>
      </c>
    </row>
    <row r="392" spans="1:5">
      <c r="A392" t="s">
        <v>3054</v>
      </c>
      <c r="B392" t="s">
        <v>3447</v>
      </c>
      <c r="C392">
        <v>855631</v>
      </c>
      <c r="D392">
        <v>69.849999999999994</v>
      </c>
      <c r="E392">
        <v>20191</v>
      </c>
    </row>
    <row r="393" spans="1:5">
      <c r="A393" t="s">
        <v>3054</v>
      </c>
      <c r="B393" t="s">
        <v>3448</v>
      </c>
      <c r="C393">
        <v>602514</v>
      </c>
      <c r="D393">
        <v>83.73</v>
      </c>
      <c r="E393">
        <v>12827</v>
      </c>
    </row>
    <row r="394" spans="1:5">
      <c r="A394" t="s">
        <v>3054</v>
      </c>
      <c r="B394" t="s">
        <v>3449</v>
      </c>
      <c r="C394">
        <v>582320</v>
      </c>
      <c r="D394">
        <v>85.53</v>
      </c>
      <c r="E394">
        <v>2373</v>
      </c>
    </row>
    <row r="395" spans="1:5">
      <c r="A395" t="s">
        <v>3054</v>
      </c>
      <c r="B395" t="s">
        <v>3450</v>
      </c>
      <c r="C395">
        <v>717905</v>
      </c>
      <c r="D395">
        <v>61.47</v>
      </c>
      <c r="E395">
        <v>23689</v>
      </c>
    </row>
    <row r="396" spans="1:5">
      <c r="A396" t="s">
        <v>3056</v>
      </c>
      <c r="B396" t="s">
        <v>3451</v>
      </c>
      <c r="C396">
        <v>177601</v>
      </c>
      <c r="D396">
        <v>44.28</v>
      </c>
      <c r="E396">
        <v>5663</v>
      </c>
    </row>
    <row r="397" spans="1:5">
      <c r="A397" t="s">
        <v>3055</v>
      </c>
      <c r="B397" t="s">
        <v>3452</v>
      </c>
      <c r="C397">
        <v>513100</v>
      </c>
      <c r="D397">
        <v>56.41</v>
      </c>
      <c r="E397">
        <v>15000</v>
      </c>
    </row>
    <row r="398" spans="1:5">
      <c r="A398" t="s">
        <v>3053</v>
      </c>
      <c r="B398" t="s">
        <v>3453</v>
      </c>
      <c r="C398">
        <v>824777</v>
      </c>
      <c r="D398">
        <v>49.22</v>
      </c>
      <c r="E398">
        <v>10738</v>
      </c>
    </row>
    <row r="399" spans="1:5">
      <c r="A399" t="s">
        <v>3056</v>
      </c>
      <c r="B399" t="s">
        <v>3454</v>
      </c>
      <c r="C399">
        <v>905033</v>
      </c>
      <c r="D399">
        <v>36.46</v>
      </c>
      <c r="E399">
        <v>14180</v>
      </c>
    </row>
    <row r="400" spans="1:5">
      <c r="A400" t="s">
        <v>3052</v>
      </c>
      <c r="B400" t="s">
        <v>3455</v>
      </c>
      <c r="C400">
        <v>753942</v>
      </c>
      <c r="D400">
        <v>72.239999999999995</v>
      </c>
      <c r="E400">
        <v>26951</v>
      </c>
    </row>
    <row r="401" spans="1:5">
      <c r="A401" t="s">
        <v>3054</v>
      </c>
      <c r="B401" t="s">
        <v>3456</v>
      </c>
      <c r="C401">
        <v>516952</v>
      </c>
      <c r="D401">
        <v>63.26</v>
      </c>
      <c r="E401">
        <v>10711</v>
      </c>
    </row>
    <row r="402" spans="1:5">
      <c r="A402" t="s">
        <v>3055</v>
      </c>
      <c r="B402" t="s">
        <v>3457</v>
      </c>
      <c r="C402">
        <v>405835</v>
      </c>
      <c r="D402">
        <v>43.93</v>
      </c>
      <c r="E402">
        <v>24059</v>
      </c>
    </row>
    <row r="403" spans="1:5">
      <c r="A403" t="s">
        <v>3053</v>
      </c>
      <c r="B403" t="s">
        <v>3458</v>
      </c>
      <c r="C403">
        <v>144108</v>
      </c>
      <c r="D403">
        <v>45.84</v>
      </c>
      <c r="E403">
        <v>26146</v>
      </c>
    </row>
    <row r="404" spans="1:5">
      <c r="A404" t="s">
        <v>3055</v>
      </c>
      <c r="B404" t="s">
        <v>3459</v>
      </c>
      <c r="C404">
        <v>782568</v>
      </c>
      <c r="D404">
        <v>84.53</v>
      </c>
      <c r="E404">
        <v>24867</v>
      </c>
    </row>
    <row r="405" spans="1:5">
      <c r="A405" t="s">
        <v>3054</v>
      </c>
      <c r="B405" t="s">
        <v>3460</v>
      </c>
      <c r="C405">
        <v>686774</v>
      </c>
      <c r="D405">
        <v>79.28</v>
      </c>
      <c r="E405">
        <v>45478</v>
      </c>
    </row>
    <row r="406" spans="1:5">
      <c r="A406" t="s">
        <v>3054</v>
      </c>
      <c r="B406" t="s">
        <v>3461</v>
      </c>
      <c r="C406">
        <v>865107</v>
      </c>
      <c r="D406">
        <v>39.68</v>
      </c>
      <c r="E406">
        <v>35387</v>
      </c>
    </row>
    <row r="407" spans="1:5">
      <c r="A407" t="s">
        <v>3053</v>
      </c>
      <c r="B407" t="s">
        <v>3462</v>
      </c>
      <c r="C407">
        <v>433278</v>
      </c>
      <c r="D407">
        <v>62.16</v>
      </c>
      <c r="E407">
        <v>12476</v>
      </c>
    </row>
    <row r="408" spans="1:5">
      <c r="A408" t="s">
        <v>3052</v>
      </c>
      <c r="B408" t="s">
        <v>3463</v>
      </c>
      <c r="C408">
        <v>629224</v>
      </c>
      <c r="D408">
        <v>72.73</v>
      </c>
      <c r="E408">
        <v>45645</v>
      </c>
    </row>
    <row r="409" spans="1:5">
      <c r="A409" t="s">
        <v>3052</v>
      </c>
      <c r="B409" t="s">
        <v>3464</v>
      </c>
      <c r="C409">
        <v>846163</v>
      </c>
      <c r="D409">
        <v>32.75</v>
      </c>
      <c r="E409">
        <v>8050</v>
      </c>
    </row>
    <row r="410" spans="1:5">
      <c r="A410" t="s">
        <v>3054</v>
      </c>
      <c r="B410" t="s">
        <v>3465</v>
      </c>
      <c r="C410">
        <v>160771</v>
      </c>
      <c r="D410">
        <v>65.88</v>
      </c>
      <c r="E410">
        <v>28514</v>
      </c>
    </row>
    <row r="411" spans="1:5">
      <c r="A411" t="s">
        <v>3055</v>
      </c>
      <c r="B411" t="s">
        <v>3466</v>
      </c>
      <c r="C411">
        <v>686294</v>
      </c>
      <c r="D411">
        <v>43.46</v>
      </c>
      <c r="E411">
        <v>8935</v>
      </c>
    </row>
    <row r="412" spans="1:5">
      <c r="A412" t="s">
        <v>3053</v>
      </c>
      <c r="B412" t="s">
        <v>3467</v>
      </c>
      <c r="C412">
        <v>988952</v>
      </c>
      <c r="D412">
        <v>38.17</v>
      </c>
      <c r="E412">
        <v>18365</v>
      </c>
    </row>
    <row r="413" spans="1:5">
      <c r="A413" t="s">
        <v>3052</v>
      </c>
      <c r="B413" t="s">
        <v>3468</v>
      </c>
      <c r="C413">
        <v>907531</v>
      </c>
      <c r="D413">
        <v>45.5</v>
      </c>
      <c r="E413">
        <v>9895</v>
      </c>
    </row>
    <row r="414" spans="1:5">
      <c r="A414" t="s">
        <v>3054</v>
      </c>
      <c r="B414" t="s">
        <v>3469</v>
      </c>
      <c r="C414">
        <v>235023</v>
      </c>
      <c r="D414">
        <v>22.51</v>
      </c>
      <c r="E414">
        <v>22176</v>
      </c>
    </row>
    <row r="415" spans="1:5">
      <c r="A415" t="s">
        <v>3056</v>
      </c>
      <c r="B415" t="s">
        <v>3470</v>
      </c>
      <c r="C415">
        <v>629619</v>
      </c>
      <c r="D415">
        <v>34.659999999999997</v>
      </c>
      <c r="E415">
        <v>29281</v>
      </c>
    </row>
    <row r="416" spans="1:5">
      <c r="A416" t="s">
        <v>3054</v>
      </c>
      <c r="B416" t="s">
        <v>3471</v>
      </c>
      <c r="C416">
        <v>329401</v>
      </c>
      <c r="D416">
        <v>79.39</v>
      </c>
      <c r="E416">
        <v>5474</v>
      </c>
    </row>
    <row r="417" spans="1:5">
      <c r="A417" t="s">
        <v>3054</v>
      </c>
      <c r="B417" t="s">
        <v>3472</v>
      </c>
      <c r="C417">
        <v>260743</v>
      </c>
      <c r="D417">
        <v>40.29</v>
      </c>
      <c r="E417">
        <v>2893</v>
      </c>
    </row>
    <row r="418" spans="1:5">
      <c r="A418" t="s">
        <v>3052</v>
      </c>
      <c r="B418" t="s">
        <v>3473</v>
      </c>
      <c r="C418">
        <v>982800</v>
      </c>
      <c r="D418">
        <v>50.22</v>
      </c>
      <c r="E418">
        <v>25731</v>
      </c>
    </row>
    <row r="419" spans="1:5">
      <c r="A419" t="s">
        <v>3055</v>
      </c>
      <c r="B419" t="s">
        <v>3474</v>
      </c>
      <c r="C419">
        <v>170248</v>
      </c>
      <c r="D419">
        <v>65.64</v>
      </c>
      <c r="E419">
        <v>16007</v>
      </c>
    </row>
    <row r="420" spans="1:5">
      <c r="A420" t="s">
        <v>3053</v>
      </c>
      <c r="B420" t="s">
        <v>3475</v>
      </c>
      <c r="C420">
        <v>695208</v>
      </c>
      <c r="D420">
        <v>70.37</v>
      </c>
      <c r="E420">
        <v>26032</v>
      </c>
    </row>
    <row r="421" spans="1:5">
      <c r="A421" t="s">
        <v>3053</v>
      </c>
      <c r="B421" t="s">
        <v>3476</v>
      </c>
      <c r="C421">
        <v>780294</v>
      </c>
      <c r="D421">
        <v>56.03</v>
      </c>
      <c r="E421">
        <v>46394</v>
      </c>
    </row>
    <row r="422" spans="1:5">
      <c r="A422" t="s">
        <v>3052</v>
      </c>
      <c r="B422" t="s">
        <v>3477</v>
      </c>
      <c r="C422">
        <v>356081</v>
      </c>
      <c r="D422">
        <v>46.86</v>
      </c>
      <c r="E422">
        <v>31537</v>
      </c>
    </row>
    <row r="423" spans="1:5">
      <c r="A423" t="s">
        <v>3055</v>
      </c>
      <c r="B423" t="s">
        <v>3478</v>
      </c>
      <c r="C423">
        <v>434545</v>
      </c>
      <c r="D423">
        <v>60.6</v>
      </c>
      <c r="E423">
        <v>14825</v>
      </c>
    </row>
    <row r="424" spans="1:5">
      <c r="A424" t="s">
        <v>3055</v>
      </c>
      <c r="B424" t="s">
        <v>3479</v>
      </c>
      <c r="C424">
        <v>639701</v>
      </c>
      <c r="D424">
        <v>70.459999999999994</v>
      </c>
      <c r="E424">
        <v>17421</v>
      </c>
    </row>
    <row r="425" spans="1:5">
      <c r="A425" t="s">
        <v>3056</v>
      </c>
      <c r="B425" t="s">
        <v>3480</v>
      </c>
      <c r="C425">
        <v>627085</v>
      </c>
      <c r="D425">
        <v>34.17</v>
      </c>
      <c r="E425">
        <v>18879</v>
      </c>
    </row>
    <row r="426" spans="1:5">
      <c r="A426" t="s">
        <v>3054</v>
      </c>
      <c r="B426" t="s">
        <v>3481</v>
      </c>
      <c r="C426">
        <v>432119</v>
      </c>
      <c r="D426">
        <v>34.97</v>
      </c>
      <c r="E426">
        <v>12431</v>
      </c>
    </row>
    <row r="427" spans="1:5">
      <c r="A427" t="s">
        <v>3053</v>
      </c>
      <c r="B427" t="s">
        <v>3482</v>
      </c>
      <c r="C427">
        <v>748296</v>
      </c>
      <c r="D427">
        <v>72.84</v>
      </c>
      <c r="E427">
        <v>7016</v>
      </c>
    </row>
    <row r="428" spans="1:5">
      <c r="A428" t="s">
        <v>3054</v>
      </c>
      <c r="B428" t="s">
        <v>3483</v>
      </c>
      <c r="C428">
        <v>851356</v>
      </c>
      <c r="D428">
        <v>42.17</v>
      </c>
      <c r="E428">
        <v>5043</v>
      </c>
    </row>
    <row r="429" spans="1:5">
      <c r="A429" t="s">
        <v>3055</v>
      </c>
      <c r="B429" t="s">
        <v>3484</v>
      </c>
      <c r="C429">
        <v>394592</v>
      </c>
      <c r="D429">
        <v>31.94</v>
      </c>
      <c r="E429">
        <v>8282</v>
      </c>
    </row>
    <row r="430" spans="1:5">
      <c r="A430" t="s">
        <v>3056</v>
      </c>
      <c r="B430" t="s">
        <v>3485</v>
      </c>
      <c r="C430">
        <v>930031</v>
      </c>
      <c r="D430">
        <v>50.27</v>
      </c>
      <c r="E430">
        <v>38038</v>
      </c>
    </row>
    <row r="431" spans="1:5">
      <c r="A431" t="s">
        <v>3052</v>
      </c>
      <c r="B431" t="s">
        <v>3486</v>
      </c>
      <c r="C431">
        <v>770272</v>
      </c>
      <c r="D431">
        <v>42.54</v>
      </c>
      <c r="E431">
        <v>18608</v>
      </c>
    </row>
    <row r="432" spans="1:5">
      <c r="A432" t="s">
        <v>3052</v>
      </c>
      <c r="B432" t="s">
        <v>3487</v>
      </c>
      <c r="C432">
        <v>215617</v>
      </c>
      <c r="D432">
        <v>45.49</v>
      </c>
      <c r="E432">
        <v>13755</v>
      </c>
    </row>
    <row r="433" spans="1:5">
      <c r="A433" t="s">
        <v>3052</v>
      </c>
      <c r="B433" t="s">
        <v>3488</v>
      </c>
      <c r="C433">
        <v>978571</v>
      </c>
      <c r="D433">
        <v>80.319999999999993</v>
      </c>
      <c r="E433">
        <v>31733</v>
      </c>
    </row>
    <row r="434" spans="1:5">
      <c r="A434" t="s">
        <v>3053</v>
      </c>
      <c r="B434" t="s">
        <v>3489</v>
      </c>
      <c r="C434">
        <v>141861</v>
      </c>
      <c r="D434">
        <v>25.55</v>
      </c>
      <c r="E434">
        <v>8966</v>
      </c>
    </row>
    <row r="435" spans="1:5">
      <c r="A435" t="s">
        <v>3053</v>
      </c>
      <c r="B435" t="s">
        <v>3490</v>
      </c>
      <c r="C435">
        <v>737190</v>
      </c>
      <c r="D435">
        <v>40</v>
      </c>
      <c r="E435">
        <v>13012</v>
      </c>
    </row>
    <row r="436" spans="1:5">
      <c r="A436" t="s">
        <v>3056</v>
      </c>
      <c r="B436" t="s">
        <v>3491</v>
      </c>
      <c r="C436">
        <v>186985</v>
      </c>
      <c r="D436">
        <v>69.41</v>
      </c>
      <c r="E436">
        <v>21756</v>
      </c>
    </row>
    <row r="437" spans="1:5">
      <c r="A437" t="s">
        <v>3052</v>
      </c>
      <c r="B437" t="s">
        <v>3492</v>
      </c>
      <c r="C437">
        <v>421730</v>
      </c>
      <c r="D437">
        <v>82.46</v>
      </c>
      <c r="E437">
        <v>43512</v>
      </c>
    </row>
    <row r="438" spans="1:5">
      <c r="A438" t="s">
        <v>3056</v>
      </c>
      <c r="B438" t="s">
        <v>3493</v>
      </c>
      <c r="C438">
        <v>339135</v>
      </c>
      <c r="D438">
        <v>47.71</v>
      </c>
      <c r="E438">
        <v>40091</v>
      </c>
    </row>
    <row r="439" spans="1:5">
      <c r="A439" t="s">
        <v>3056</v>
      </c>
      <c r="B439" t="s">
        <v>3494</v>
      </c>
      <c r="C439">
        <v>238710</v>
      </c>
      <c r="D439">
        <v>47.03</v>
      </c>
      <c r="E439">
        <v>48790</v>
      </c>
    </row>
    <row r="440" spans="1:5">
      <c r="A440" t="s">
        <v>3052</v>
      </c>
      <c r="B440" t="s">
        <v>3495</v>
      </c>
      <c r="C440">
        <v>931112</v>
      </c>
      <c r="D440">
        <v>44.98</v>
      </c>
      <c r="E440">
        <v>34240</v>
      </c>
    </row>
    <row r="441" spans="1:5">
      <c r="A441" t="s">
        <v>3056</v>
      </c>
      <c r="B441" t="s">
        <v>3496</v>
      </c>
      <c r="C441">
        <v>571084</v>
      </c>
      <c r="D441">
        <v>27.25</v>
      </c>
      <c r="E441">
        <v>1446</v>
      </c>
    </row>
    <row r="442" spans="1:5">
      <c r="A442" t="s">
        <v>3054</v>
      </c>
      <c r="B442" t="s">
        <v>3497</v>
      </c>
      <c r="C442">
        <v>701439</v>
      </c>
      <c r="D442">
        <v>72.569999999999993</v>
      </c>
      <c r="E442">
        <v>6390</v>
      </c>
    </row>
    <row r="443" spans="1:5">
      <c r="A443" t="s">
        <v>3055</v>
      </c>
      <c r="B443" t="s">
        <v>3498</v>
      </c>
      <c r="C443">
        <v>668247</v>
      </c>
      <c r="D443">
        <v>73.930000000000007</v>
      </c>
      <c r="E443">
        <v>30855</v>
      </c>
    </row>
    <row r="444" spans="1:5">
      <c r="A444" t="s">
        <v>3056</v>
      </c>
      <c r="B444" t="s">
        <v>3499</v>
      </c>
      <c r="C444">
        <v>932344</v>
      </c>
      <c r="D444">
        <v>49.72</v>
      </c>
      <c r="E444">
        <v>48397</v>
      </c>
    </row>
    <row r="445" spans="1:5">
      <c r="A445" t="s">
        <v>3056</v>
      </c>
      <c r="B445" t="s">
        <v>3500</v>
      </c>
      <c r="C445">
        <v>824968</v>
      </c>
      <c r="D445">
        <v>57.23</v>
      </c>
      <c r="E445">
        <v>30973</v>
      </c>
    </row>
    <row r="446" spans="1:5">
      <c r="A446" t="s">
        <v>3053</v>
      </c>
      <c r="B446" t="s">
        <v>3501</v>
      </c>
      <c r="C446">
        <v>956952</v>
      </c>
      <c r="D446">
        <v>30.97</v>
      </c>
      <c r="E446">
        <v>13223</v>
      </c>
    </row>
    <row r="447" spans="1:5">
      <c r="A447" t="s">
        <v>3052</v>
      </c>
      <c r="B447" t="s">
        <v>3502</v>
      </c>
      <c r="C447">
        <v>905108</v>
      </c>
      <c r="D447">
        <v>20.79</v>
      </c>
      <c r="E447">
        <v>25239</v>
      </c>
    </row>
    <row r="448" spans="1:5">
      <c r="A448" t="s">
        <v>3056</v>
      </c>
      <c r="B448" t="s">
        <v>3503</v>
      </c>
      <c r="C448">
        <v>473322</v>
      </c>
      <c r="D448">
        <v>76.39</v>
      </c>
      <c r="E448">
        <v>12178</v>
      </c>
    </row>
    <row r="449" spans="1:5">
      <c r="A449" t="s">
        <v>3054</v>
      </c>
      <c r="B449" t="s">
        <v>3504</v>
      </c>
      <c r="C449">
        <v>722998</v>
      </c>
      <c r="D449">
        <v>28.8</v>
      </c>
      <c r="E449">
        <v>13305</v>
      </c>
    </row>
    <row r="450" spans="1:5">
      <c r="A450" t="s">
        <v>3053</v>
      </c>
      <c r="B450" t="s">
        <v>3505</v>
      </c>
      <c r="C450">
        <v>671811</v>
      </c>
      <c r="D450">
        <v>52.32</v>
      </c>
      <c r="E450">
        <v>17929</v>
      </c>
    </row>
    <row r="451" spans="1:5">
      <c r="A451" t="s">
        <v>3053</v>
      </c>
      <c r="B451" t="s">
        <v>3506</v>
      </c>
      <c r="C451">
        <v>826310</v>
      </c>
      <c r="D451">
        <v>25.5</v>
      </c>
      <c r="E451">
        <v>4516</v>
      </c>
    </row>
    <row r="452" spans="1:5">
      <c r="A452" t="s">
        <v>3052</v>
      </c>
      <c r="B452" t="s">
        <v>3507</v>
      </c>
      <c r="C452">
        <v>926330</v>
      </c>
      <c r="D452">
        <v>58.99</v>
      </c>
      <c r="E452">
        <v>4126</v>
      </c>
    </row>
    <row r="453" spans="1:5">
      <c r="A453" t="s">
        <v>3053</v>
      </c>
      <c r="B453" t="s">
        <v>3508</v>
      </c>
      <c r="C453">
        <v>504369</v>
      </c>
      <c r="D453">
        <v>21.3</v>
      </c>
      <c r="E453">
        <v>28415</v>
      </c>
    </row>
    <row r="454" spans="1:5">
      <c r="A454" t="s">
        <v>3056</v>
      </c>
      <c r="B454" t="s">
        <v>3509</v>
      </c>
      <c r="C454">
        <v>780794</v>
      </c>
      <c r="D454">
        <v>64.599999999999994</v>
      </c>
      <c r="E454">
        <v>18245</v>
      </c>
    </row>
    <row r="455" spans="1:5">
      <c r="A455" t="s">
        <v>3053</v>
      </c>
      <c r="B455" t="s">
        <v>3510</v>
      </c>
      <c r="C455">
        <v>297093</v>
      </c>
      <c r="D455">
        <v>75.25</v>
      </c>
      <c r="E455">
        <v>44200</v>
      </c>
    </row>
    <row r="456" spans="1:5">
      <c r="A456" t="s">
        <v>3052</v>
      </c>
      <c r="B456" t="s">
        <v>3511</v>
      </c>
      <c r="C456">
        <v>690268</v>
      </c>
      <c r="D456">
        <v>59.14</v>
      </c>
      <c r="E456">
        <v>39939</v>
      </c>
    </row>
    <row r="457" spans="1:5">
      <c r="A457" t="s">
        <v>3056</v>
      </c>
      <c r="B457" t="s">
        <v>3512</v>
      </c>
      <c r="C457">
        <v>685913</v>
      </c>
      <c r="D457">
        <v>35.78</v>
      </c>
      <c r="E457">
        <v>33336</v>
      </c>
    </row>
    <row r="458" spans="1:5">
      <c r="A458" t="s">
        <v>3056</v>
      </c>
      <c r="B458" t="s">
        <v>3513</v>
      </c>
      <c r="C458">
        <v>662919</v>
      </c>
      <c r="D458">
        <v>22.94</v>
      </c>
      <c r="E458">
        <v>48551</v>
      </c>
    </row>
    <row r="459" spans="1:5">
      <c r="A459" t="s">
        <v>3055</v>
      </c>
      <c r="B459" t="s">
        <v>3514</v>
      </c>
      <c r="C459">
        <v>308305</v>
      </c>
      <c r="D459">
        <v>85.52</v>
      </c>
      <c r="E459">
        <v>13610</v>
      </c>
    </row>
    <row r="460" spans="1:5">
      <c r="A460" t="s">
        <v>3054</v>
      </c>
      <c r="B460" t="s">
        <v>3515</v>
      </c>
      <c r="C460">
        <v>890978</v>
      </c>
      <c r="D460">
        <v>81.12</v>
      </c>
      <c r="E460">
        <v>14070</v>
      </c>
    </row>
    <row r="461" spans="1:5">
      <c r="A461" t="s">
        <v>3052</v>
      </c>
      <c r="B461" t="s">
        <v>3516</v>
      </c>
      <c r="C461">
        <v>632595</v>
      </c>
      <c r="D461">
        <v>88.56</v>
      </c>
      <c r="E461">
        <v>15833</v>
      </c>
    </row>
    <row r="462" spans="1:5">
      <c r="A462" t="s">
        <v>3053</v>
      </c>
      <c r="B462" t="s">
        <v>3517</v>
      </c>
      <c r="C462">
        <v>620623</v>
      </c>
      <c r="D462">
        <v>76.45</v>
      </c>
      <c r="E462">
        <v>49702</v>
      </c>
    </row>
    <row r="463" spans="1:5">
      <c r="A463" t="s">
        <v>3056</v>
      </c>
      <c r="B463" t="s">
        <v>3518</v>
      </c>
      <c r="C463">
        <v>717721</v>
      </c>
      <c r="D463">
        <v>79.290000000000006</v>
      </c>
      <c r="E463">
        <v>5125</v>
      </c>
    </row>
    <row r="464" spans="1:5">
      <c r="A464" t="s">
        <v>3053</v>
      </c>
      <c r="B464" t="s">
        <v>3519</v>
      </c>
      <c r="C464">
        <v>856020</v>
      </c>
      <c r="D464">
        <v>87.92</v>
      </c>
      <c r="E464">
        <v>14383</v>
      </c>
    </row>
    <row r="465" spans="1:5">
      <c r="A465" t="s">
        <v>3053</v>
      </c>
      <c r="B465" t="s">
        <v>3520</v>
      </c>
      <c r="C465">
        <v>889831</v>
      </c>
      <c r="D465">
        <v>42.82</v>
      </c>
      <c r="E465">
        <v>20355</v>
      </c>
    </row>
    <row r="466" spans="1:5">
      <c r="A466" t="s">
        <v>3056</v>
      </c>
      <c r="B466" t="s">
        <v>3521</v>
      </c>
      <c r="C466">
        <v>312731</v>
      </c>
      <c r="D466">
        <v>31.07</v>
      </c>
      <c r="E466">
        <v>36630</v>
      </c>
    </row>
    <row r="467" spans="1:5">
      <c r="A467" t="s">
        <v>3052</v>
      </c>
      <c r="B467" t="s">
        <v>3522</v>
      </c>
      <c r="C467">
        <v>888913</v>
      </c>
      <c r="D467">
        <v>48.85</v>
      </c>
      <c r="E467">
        <v>47588</v>
      </c>
    </row>
    <row r="468" spans="1:5">
      <c r="A468" t="s">
        <v>3053</v>
      </c>
      <c r="B468" t="s">
        <v>3523</v>
      </c>
      <c r="C468">
        <v>251050</v>
      </c>
      <c r="D468">
        <v>72.36</v>
      </c>
      <c r="E468">
        <v>1493</v>
      </c>
    </row>
    <row r="469" spans="1:5">
      <c r="A469" t="s">
        <v>3054</v>
      </c>
      <c r="B469" t="s">
        <v>3524</v>
      </c>
      <c r="C469">
        <v>942419</v>
      </c>
      <c r="D469">
        <v>65.86</v>
      </c>
      <c r="E469">
        <v>40978</v>
      </c>
    </row>
    <row r="470" spans="1:5">
      <c r="A470" t="s">
        <v>3055</v>
      </c>
      <c r="B470" t="s">
        <v>3525</v>
      </c>
      <c r="C470">
        <v>235091</v>
      </c>
      <c r="D470">
        <v>65.77</v>
      </c>
      <c r="E470">
        <v>13690</v>
      </c>
    </row>
    <row r="471" spans="1:5">
      <c r="A471" t="s">
        <v>3054</v>
      </c>
      <c r="B471" t="s">
        <v>3526</v>
      </c>
      <c r="C471">
        <v>234023</v>
      </c>
      <c r="D471">
        <v>89.2</v>
      </c>
      <c r="E471">
        <v>30983</v>
      </c>
    </row>
    <row r="472" spans="1:5">
      <c r="A472" t="s">
        <v>3054</v>
      </c>
      <c r="B472" t="s">
        <v>3527</v>
      </c>
      <c r="C472">
        <v>889472</v>
      </c>
      <c r="D472">
        <v>43.42</v>
      </c>
      <c r="E472">
        <v>6178</v>
      </c>
    </row>
    <row r="473" spans="1:5">
      <c r="A473" t="s">
        <v>3052</v>
      </c>
      <c r="B473" t="s">
        <v>3528</v>
      </c>
      <c r="C473">
        <v>775259</v>
      </c>
      <c r="D473">
        <v>75.8</v>
      </c>
      <c r="E473">
        <v>2648</v>
      </c>
    </row>
    <row r="474" spans="1:5">
      <c r="A474" t="s">
        <v>3054</v>
      </c>
      <c r="B474" t="s">
        <v>3529</v>
      </c>
      <c r="C474">
        <v>878112</v>
      </c>
      <c r="D474">
        <v>85.79</v>
      </c>
      <c r="E474">
        <v>17199</v>
      </c>
    </row>
    <row r="475" spans="1:5">
      <c r="A475" t="s">
        <v>3055</v>
      </c>
      <c r="B475" t="s">
        <v>3530</v>
      </c>
      <c r="C475">
        <v>500215</v>
      </c>
      <c r="D475">
        <v>60.87</v>
      </c>
      <c r="E475">
        <v>26327</v>
      </c>
    </row>
    <row r="476" spans="1:5">
      <c r="A476" t="s">
        <v>3053</v>
      </c>
      <c r="B476" t="s">
        <v>3531</v>
      </c>
      <c r="C476">
        <v>216957</v>
      </c>
      <c r="D476">
        <v>70.3</v>
      </c>
      <c r="E476">
        <v>24710</v>
      </c>
    </row>
    <row r="477" spans="1:5">
      <c r="A477" t="s">
        <v>3056</v>
      </c>
      <c r="B477" t="s">
        <v>3532</v>
      </c>
      <c r="C477">
        <v>572475</v>
      </c>
      <c r="D477">
        <v>57.34</v>
      </c>
      <c r="E477">
        <v>25531</v>
      </c>
    </row>
    <row r="478" spans="1:5">
      <c r="A478" t="s">
        <v>3054</v>
      </c>
      <c r="B478" t="s">
        <v>3533</v>
      </c>
      <c r="C478">
        <v>415818</v>
      </c>
      <c r="D478">
        <v>80.73</v>
      </c>
      <c r="E478">
        <v>13170</v>
      </c>
    </row>
    <row r="479" spans="1:5">
      <c r="A479" t="s">
        <v>3055</v>
      </c>
      <c r="B479" t="s">
        <v>3534</v>
      </c>
      <c r="C479">
        <v>541974</v>
      </c>
      <c r="D479">
        <v>80.86</v>
      </c>
      <c r="E479">
        <v>8608</v>
      </c>
    </row>
    <row r="480" spans="1:5">
      <c r="A480" t="s">
        <v>3053</v>
      </c>
      <c r="B480" t="s">
        <v>3535</v>
      </c>
      <c r="C480">
        <v>727824</v>
      </c>
      <c r="D480">
        <v>78.63</v>
      </c>
      <c r="E480">
        <v>8701</v>
      </c>
    </row>
    <row r="481" spans="1:5">
      <c r="A481" t="s">
        <v>3055</v>
      </c>
      <c r="B481" t="s">
        <v>3536</v>
      </c>
      <c r="C481">
        <v>736052</v>
      </c>
      <c r="D481">
        <v>55.89</v>
      </c>
      <c r="E481">
        <v>7890</v>
      </c>
    </row>
    <row r="482" spans="1:5">
      <c r="A482" t="s">
        <v>3055</v>
      </c>
      <c r="B482" t="s">
        <v>3537</v>
      </c>
      <c r="C482">
        <v>414603</v>
      </c>
      <c r="D482">
        <v>33.11</v>
      </c>
      <c r="E482">
        <v>15174</v>
      </c>
    </row>
    <row r="483" spans="1:5">
      <c r="A483" t="s">
        <v>3052</v>
      </c>
      <c r="B483" t="s">
        <v>3538</v>
      </c>
      <c r="C483">
        <v>208481</v>
      </c>
      <c r="D483">
        <v>87.81</v>
      </c>
      <c r="E483">
        <v>16442</v>
      </c>
    </row>
    <row r="484" spans="1:5">
      <c r="A484" t="s">
        <v>3054</v>
      </c>
      <c r="B484" t="s">
        <v>3539</v>
      </c>
      <c r="C484">
        <v>875146</v>
      </c>
      <c r="D484">
        <v>37.67</v>
      </c>
      <c r="E484">
        <v>49571</v>
      </c>
    </row>
    <row r="485" spans="1:5">
      <c r="A485" t="s">
        <v>3052</v>
      </c>
      <c r="B485" t="s">
        <v>3540</v>
      </c>
      <c r="C485">
        <v>579169</v>
      </c>
      <c r="D485">
        <v>62.97</v>
      </c>
      <c r="E485">
        <v>2553</v>
      </c>
    </row>
    <row r="486" spans="1:5">
      <c r="A486" t="s">
        <v>3054</v>
      </c>
      <c r="B486" t="s">
        <v>3541</v>
      </c>
      <c r="C486">
        <v>969924</v>
      </c>
      <c r="D486">
        <v>83.66</v>
      </c>
      <c r="E486">
        <v>29487</v>
      </c>
    </row>
    <row r="487" spans="1:5">
      <c r="A487" t="s">
        <v>3054</v>
      </c>
      <c r="B487" t="s">
        <v>3542</v>
      </c>
      <c r="C487">
        <v>199964</v>
      </c>
      <c r="D487">
        <v>28.12</v>
      </c>
      <c r="E487">
        <v>44495</v>
      </c>
    </row>
    <row r="488" spans="1:5">
      <c r="A488" t="s">
        <v>3052</v>
      </c>
      <c r="B488" t="s">
        <v>3543</v>
      </c>
      <c r="C488">
        <v>455131</v>
      </c>
      <c r="D488">
        <v>71.94</v>
      </c>
      <c r="E488">
        <v>33674</v>
      </c>
    </row>
    <row r="489" spans="1:5">
      <c r="A489" t="s">
        <v>3054</v>
      </c>
      <c r="B489" t="s">
        <v>3544</v>
      </c>
      <c r="C489">
        <v>430623</v>
      </c>
      <c r="D489">
        <v>65.56</v>
      </c>
      <c r="E489">
        <v>1293</v>
      </c>
    </row>
    <row r="490" spans="1:5">
      <c r="A490" t="s">
        <v>3055</v>
      </c>
      <c r="B490" t="s">
        <v>3545</v>
      </c>
      <c r="C490">
        <v>967511</v>
      </c>
      <c r="D490">
        <v>67.16</v>
      </c>
      <c r="E490">
        <v>6338</v>
      </c>
    </row>
    <row r="491" spans="1:5">
      <c r="A491" t="s">
        <v>3055</v>
      </c>
      <c r="B491" t="s">
        <v>3546</v>
      </c>
      <c r="C491">
        <v>365767</v>
      </c>
      <c r="D491">
        <v>67.27</v>
      </c>
      <c r="E491">
        <v>2350</v>
      </c>
    </row>
    <row r="492" spans="1:5">
      <c r="A492" t="s">
        <v>3056</v>
      </c>
      <c r="B492" t="s">
        <v>3547</v>
      </c>
      <c r="C492">
        <v>298631</v>
      </c>
      <c r="D492">
        <v>83.14</v>
      </c>
      <c r="E492">
        <v>4559</v>
      </c>
    </row>
    <row r="493" spans="1:5">
      <c r="A493" t="s">
        <v>3053</v>
      </c>
      <c r="B493" t="s">
        <v>3548</v>
      </c>
      <c r="C493">
        <v>882721</v>
      </c>
      <c r="D493">
        <v>50.35</v>
      </c>
      <c r="E493">
        <v>44523</v>
      </c>
    </row>
    <row r="494" spans="1:5">
      <c r="A494" t="s">
        <v>3052</v>
      </c>
      <c r="B494" t="s">
        <v>3549</v>
      </c>
      <c r="C494">
        <v>432793</v>
      </c>
      <c r="D494">
        <v>24.73</v>
      </c>
      <c r="E494">
        <v>24089</v>
      </c>
    </row>
    <row r="495" spans="1:5">
      <c r="A495" t="s">
        <v>3055</v>
      </c>
      <c r="B495" t="s">
        <v>3550</v>
      </c>
      <c r="C495">
        <v>254593</v>
      </c>
      <c r="D495">
        <v>69.7</v>
      </c>
      <c r="E495">
        <v>33605</v>
      </c>
    </row>
    <row r="496" spans="1:5">
      <c r="A496" t="s">
        <v>3054</v>
      </c>
      <c r="B496" t="s">
        <v>3551</v>
      </c>
      <c r="C496">
        <v>936596</v>
      </c>
      <c r="D496">
        <v>46.39</v>
      </c>
      <c r="E496">
        <v>8378</v>
      </c>
    </row>
    <row r="497" spans="1:5">
      <c r="A497" t="s">
        <v>3056</v>
      </c>
      <c r="B497" t="s">
        <v>3552</v>
      </c>
      <c r="C497">
        <v>833021</v>
      </c>
      <c r="D497">
        <v>64.25</v>
      </c>
      <c r="E497">
        <v>45193</v>
      </c>
    </row>
    <row r="498" spans="1:5">
      <c r="A498" t="s">
        <v>3056</v>
      </c>
      <c r="B498" t="s">
        <v>3553</v>
      </c>
      <c r="C498">
        <v>489170</v>
      </c>
      <c r="D498">
        <v>80.41</v>
      </c>
      <c r="E498">
        <v>12802</v>
      </c>
    </row>
    <row r="499" spans="1:5">
      <c r="A499" t="s">
        <v>3056</v>
      </c>
      <c r="B499" t="s">
        <v>3554</v>
      </c>
      <c r="C499">
        <v>129219</v>
      </c>
      <c r="D499">
        <v>70.09</v>
      </c>
      <c r="E499">
        <v>44651</v>
      </c>
    </row>
    <row r="500" spans="1:5">
      <c r="A500" t="s">
        <v>3052</v>
      </c>
      <c r="B500" t="s">
        <v>3555</v>
      </c>
      <c r="C500">
        <v>247253</v>
      </c>
      <c r="D500">
        <v>65.62</v>
      </c>
      <c r="E500">
        <v>20115</v>
      </c>
    </row>
    <row r="501" spans="1:5">
      <c r="A501" t="s">
        <v>3052</v>
      </c>
      <c r="B501" t="s">
        <v>3556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Basic_Data</vt:lpstr>
      <vt:lpstr>Formula in Excel</vt:lpstr>
      <vt:lpstr>Remove_duplicate</vt:lpstr>
      <vt:lpstr>RD-2</vt:lpstr>
      <vt:lpstr>Data Validation</vt:lpstr>
      <vt:lpstr>Remove Blank Rows</vt:lpstr>
      <vt:lpstr>Remove Space</vt:lpstr>
      <vt:lpstr>Data_Cleaning</vt:lpstr>
      <vt:lpstr>Data_Cleaning (2)</vt:lpstr>
      <vt:lpstr>Splitting columns</vt:lpstr>
      <vt:lpstr>Incentive Calc</vt:lpstr>
      <vt:lpstr>Logical Function</vt:lpstr>
      <vt:lpstr>Logical_Functions Exercise</vt:lpstr>
      <vt:lpstr>Sort, filter</vt:lpstr>
      <vt:lpstr>Sort, filter Exercise</vt:lpstr>
      <vt:lpstr>Visualization_Data</vt:lpstr>
      <vt:lpstr>Pivot_Data</vt:lpstr>
      <vt:lpstr>BI_Data</vt:lpstr>
      <vt:lpstr>Sheet1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Akshat Agrawal</cp:lastModifiedBy>
  <dcterms:created xsi:type="dcterms:W3CDTF">2024-12-11T15:12:54Z</dcterms:created>
  <dcterms:modified xsi:type="dcterms:W3CDTF">2025-03-28T05:10:11Z</dcterms:modified>
</cp:coreProperties>
</file>