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hidePivotFieldList="1"/>
  <mc:AlternateContent xmlns:mc="http://schemas.openxmlformats.org/markup-compatibility/2006">
    <mc:Choice Requires="x15">
      <x15ac:absPath xmlns:x15ac="http://schemas.microsoft.com/office/spreadsheetml/2010/11/ac" url="C:\Users\Administator\Downloads\"/>
    </mc:Choice>
  </mc:AlternateContent>
  <xr:revisionPtr revIDLastSave="0" documentId="13_ncr:1_{806B3319-23E9-4F35-9210-D767818A1C04}" xr6:coauthVersionLast="45" xr6:coauthVersionMax="45" xr10:uidLastSave="{00000000-0000-0000-0000-000000000000}"/>
  <bookViews>
    <workbookView xWindow="-110" yWindow="-110" windowWidth="19420" windowHeight="10300" activeTab="3" xr2:uid="{00000000-000D-0000-FFFF-FFFF00000000}"/>
  </bookViews>
  <sheets>
    <sheet name="Sheet2" sheetId="4" r:id="rId1"/>
    <sheet name="Data" sheetId="1" r:id="rId2"/>
    <sheet name="Sheet1" sheetId="3" r:id="rId3"/>
    <sheet name="layout" sheetId="2" r:id="rId4"/>
  </sheets>
  <definedNames>
    <definedName name="_xlchart.v1.0" hidden="1">Sheet1!$D$2:$D$5</definedName>
    <definedName name="_xlchart.v1.1" hidden="1">Sheet1!$E$1</definedName>
    <definedName name="_xlchart.v1.2" hidden="1">Sheet1!$E$2:$E$5</definedName>
    <definedName name="_xlchart.v1.7" hidden="1">Sheet1!$D$2:$D$5</definedName>
    <definedName name="_xlchart.v1.8" hidden="1">Sheet1!$E$1</definedName>
    <definedName name="_xlchart.v1.9" hidden="1">Sheet1!$E$2:$E$5</definedName>
    <definedName name="_xlchart.v5.10" hidden="1">Sheet1!$D$28</definedName>
    <definedName name="_xlchart.v5.11" hidden="1">Sheet1!$D$29:$D$77</definedName>
    <definedName name="_xlchart.v5.12" hidden="1">Sheet1!$E$28</definedName>
    <definedName name="_xlchart.v5.13" hidden="1">Sheet1!$E$29:$E$77</definedName>
    <definedName name="_xlchart.v5.14" hidden="1">Sheet1!$D$28</definedName>
    <definedName name="_xlchart.v5.15" hidden="1">Sheet1!$D$29:$D$77</definedName>
    <definedName name="_xlchart.v5.16" hidden="1">Sheet1!$E$28</definedName>
    <definedName name="_xlchart.v5.17" hidden="1">Sheet1!$E$29:$E$77</definedName>
    <definedName name="_xlchart.v5.3" hidden="1">Sheet1!$D$28</definedName>
    <definedName name="_xlchart.v5.4" hidden="1">Sheet1!$D$29:$D$77</definedName>
    <definedName name="_xlchart.v5.5" hidden="1">Sheet1!$E$28</definedName>
    <definedName name="_xlchart.v5.6" hidden="1">Sheet1!$E$29:$E$77</definedName>
    <definedName name="Slicer_Region">#N/A</definedName>
    <definedName name="Slicer_Segment">#N/A</definedName>
    <definedName name="Slicer_Year1">#N/A</definedName>
  </definedNames>
  <calcPr calcId="191029"/>
  <pivotCaches>
    <pivotCache cacheId="3"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uri="GoogleSheetsCustomDataVersion1">
      <go:sheetsCustomData xmlns:go="http://customooxmlschemas.google.com/" r:id="rId9" roundtripDataSignature="AMtx7mgYS6wfnPy0iIjdhtUlD2xFm8j14w=="/>
    </ext>
  </extLst>
</workbook>
</file>

<file path=xl/calcChain.xml><?xml version="1.0" encoding="utf-8"?>
<calcChain xmlns="http://schemas.openxmlformats.org/spreadsheetml/2006/main">
  <c r="J8" i="4" l="1"/>
  <c r="I8" i="4"/>
  <c r="G8" i="4"/>
  <c r="H8" i="4"/>
  <c r="D69" i="3" l="1"/>
  <c r="D70" i="3"/>
  <c r="D71" i="3"/>
  <c r="D72" i="3"/>
  <c r="D73" i="3"/>
  <c r="D74" i="3"/>
  <c r="D75" i="3"/>
  <c r="D76" i="3"/>
  <c r="D77" i="3"/>
  <c r="D52" i="3"/>
  <c r="D53" i="3"/>
  <c r="D54" i="3"/>
  <c r="D55" i="3"/>
  <c r="D56" i="3"/>
  <c r="D57" i="3"/>
  <c r="D58" i="3"/>
  <c r="D59" i="3"/>
  <c r="D60" i="3"/>
  <c r="D61" i="3"/>
  <c r="D62" i="3"/>
  <c r="D63" i="3"/>
  <c r="D64" i="3"/>
  <c r="D65" i="3"/>
  <c r="D66" i="3"/>
  <c r="D67" i="3"/>
  <c r="D68" i="3"/>
  <c r="D42" i="3"/>
  <c r="D43" i="3"/>
  <c r="D44" i="3"/>
  <c r="D45" i="3"/>
  <c r="D46" i="3"/>
  <c r="D47" i="3"/>
  <c r="D48" i="3"/>
  <c r="D49" i="3"/>
  <c r="D50" i="3"/>
  <c r="D51" i="3"/>
  <c r="D30" i="3"/>
  <c r="D31" i="3"/>
  <c r="D32" i="3"/>
  <c r="D33" i="3"/>
  <c r="D34" i="3"/>
  <c r="D35" i="3"/>
  <c r="D36" i="3"/>
  <c r="D37" i="3"/>
  <c r="D38" i="3"/>
  <c r="D39" i="3"/>
  <c r="D40" i="3"/>
  <c r="D41" i="3"/>
  <c r="D29" i="3"/>
  <c r="E32" i="3"/>
  <c r="E38" i="3"/>
  <c r="E34" i="3"/>
  <c r="E59" i="3"/>
  <c r="E37" i="3"/>
  <c r="E77" i="3"/>
  <c r="E40" i="3"/>
  <c r="E46" i="3"/>
  <c r="E67" i="3"/>
  <c r="E45" i="3"/>
  <c r="E29" i="3"/>
  <c r="E62" i="3"/>
  <c r="E30" i="3"/>
  <c r="E42" i="3"/>
  <c r="E31" i="3"/>
  <c r="E48" i="3"/>
  <c r="E33" i="3"/>
  <c r="E50" i="3"/>
  <c r="E75" i="3"/>
  <c r="E53" i="3"/>
  <c r="E56" i="3"/>
  <c r="E58" i="3"/>
  <c r="E61" i="3"/>
  <c r="E35" i="3"/>
  <c r="E39" i="3"/>
  <c r="E41" i="3"/>
  <c r="E36" i="3"/>
  <c r="E47" i="3"/>
  <c r="E64" i="3"/>
  <c r="E49" i="3"/>
  <c r="E74" i="3"/>
  <c r="E44" i="3"/>
  <c r="E69" i="3"/>
  <c r="E55" i="3"/>
  <c r="E72" i="3"/>
  <c r="E57" i="3"/>
  <c r="E52" i="3"/>
  <c r="E63" i="3"/>
  <c r="E73" i="3"/>
  <c r="E65" i="3"/>
  <c r="E43" i="3"/>
  <c r="E60" i="3"/>
  <c r="E70" i="3"/>
  <c r="E66" i="3"/>
  <c r="E54" i="3"/>
  <c r="E51" i="3"/>
  <c r="E68" i="3"/>
  <c r="E76" i="3"/>
  <c r="E71" i="3"/>
  <c r="B11" i="2" l="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<sst xmlns="http://schemas.openxmlformats.org/spreadsheetml/2006/main" count="130120" uniqueCount="10957">
  <si>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</si>
  <si>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</si>
  <si>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</si>
  <si>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</si>
  <si>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</si>
  <si>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</si>
  <si>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</si>
  <si>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</si>
  <si>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</si>
  <si>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</si>
  <si>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</si>
  <si>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</si>
  <si>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</si>
  <si>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</si>
  <si>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</si>
  <si>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</si>
  <si>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</si>
  <si>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</si>
  <si>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</si>
  <si>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</si>
  <si>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</si>
  <si>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</si>
  <si>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</si>
  <si>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</si>
  <si>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</si>
  <si>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</si>
  <si>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</si>
  <si>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</si>
  <si>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</si>
  <si>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</si>
  <si>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</si>
  <si>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</si>
  <si>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</si>
  <si>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</si>
  <si>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</si>
  <si>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</si>
  <si>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</si>
  <si>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</si>
  <si>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</si>
  <si>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</si>
  <si>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</si>
  <si>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</si>
  <si>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</si>
  <si>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</si>
  <si>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</si>
  <si>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</si>
  <si>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</si>
  <si>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</si>
  <si>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</si>
  <si>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</si>
  <si>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</si>
  <si>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</si>
  <si>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</si>
  <si>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</si>
  <si>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</si>
  <si>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</si>
  <si>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</si>
  <si>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</si>
  <si>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</si>
  <si>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</si>
  <si>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</si>
  <si>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</si>
  <si>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</si>
  <si>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</si>
  <si>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</si>
  <si>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</si>
  <si>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</si>
  <si>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</si>
  <si>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</si>
  <si>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</si>
  <si>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</si>
  <si>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</si>
  <si>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</si>
  <si>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</si>
  <si>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</si>
  <si>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</si>
  <si>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</si>
  <si>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</si>
  <si>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</si>
  <si>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</si>
  <si>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</si>
  <si>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</si>
  <si>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</si>
  <si>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</si>
  <si>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</si>
  <si>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</si>
  <si>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</si>
  <si>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</si>
  <si>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</si>
  <si>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</si>
  <si>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</si>
  <si>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</si>
  <si>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</si>
  <si>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</si>
  <si>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</si>
  <si>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</si>
  <si>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</si>
  <si>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</si>
  <si>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</si>
  <si>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</si>
  <si>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</si>
  <si>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</si>
  <si>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</si>
  <si>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</si>
  <si>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</si>
  <si>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</si>
  <si>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</si>
  <si>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</si>
  <si>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</si>
  <si>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</si>
  <si>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</si>
  <si>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</si>
  <si>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</si>
  <si>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</si>
  <si>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</si>
  <si>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</si>
  <si>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</si>
  <si>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</si>
  <si>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</si>
  <si>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</si>
  <si>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</si>
  <si>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</si>
  <si>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</si>
  <si>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</si>
  <si>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</si>
  <si>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</si>
  <si>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</si>
  <si>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</si>
  <si>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</si>
  <si>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</si>
  <si>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</si>
  <si>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</si>
  <si>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</si>
  <si>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</si>
  <si>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</si>
  <si>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</si>
  <si>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</si>
  <si>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</si>
  <si>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</si>
  <si>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</si>
  <si>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</si>
  <si>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</si>
  <si>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</si>
  <si>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</si>
  <si>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</si>
  <si>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</si>
  <si>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</si>
  <si>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</si>
  <si>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</si>
  <si>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</si>
  <si>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</si>
  <si>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</si>
  <si>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</si>
  <si>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</si>
  <si>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</si>
  <si>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</si>
  <si>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</si>
  <si>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</si>
  <si>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</si>
  <si>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</si>
  <si>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</si>
  <si>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</si>
  <si>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</si>
  <si>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</si>
  <si>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</si>
  <si>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</si>
  <si>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</si>
  <si>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</si>
  <si>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</si>
  <si>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</si>
  <si>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</si>
  <si>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</si>
  <si>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</si>
  <si>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</si>
  <si>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</si>
  <si>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</si>
  <si>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</si>
  <si>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</si>
  <si>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</si>
  <si>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</si>
  <si>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</si>
  <si>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</si>
  <si>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</si>
  <si>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</si>
  <si>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</si>
  <si>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</si>
  <si>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</si>
  <si>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</si>
  <si>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</si>
  <si>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</si>
  <si>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</si>
  <si>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</si>
  <si>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</si>
  <si>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</si>
  <si>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</si>
  <si>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</si>
  <si>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</si>
  <si>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</si>
  <si>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</si>
  <si>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</si>
  <si>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</si>
  <si>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</si>
  <si>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</si>
  <si>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</si>
  <si>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</si>
  <si>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</si>
  <si>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</si>
  <si>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</si>
  <si>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</si>
  <si>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</si>
  <si>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</si>
  <si>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</si>
  <si>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</si>
  <si>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</si>
  <si>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</si>
  <si>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</si>
  <si>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</si>
  <si>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</si>
  <si>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</si>
  <si>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</si>
  <si>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</si>
  <si>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</si>
  <si>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</si>
  <si>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</si>
  <si>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</si>
  <si>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</si>
  <si>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</si>
  <si>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</si>
  <si>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</si>
  <si>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</si>
  <si>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</si>
  <si>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</si>
  <si>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</si>
  <si>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</si>
  <si>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</si>
  <si>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</si>
  <si>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</si>
  <si>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</si>
  <si>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</si>
  <si>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</si>
  <si>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</si>
  <si>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</si>
  <si>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</si>
  <si>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</si>
  <si>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</si>
  <si>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</si>
  <si>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</si>
  <si>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</si>
  <si>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</si>
  <si>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</si>
  <si>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</si>
  <si>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</si>
  <si>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</si>
  <si>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</si>
  <si>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</si>
  <si>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</si>
  <si>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</si>
  <si>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</si>
  <si>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</si>
  <si>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</si>
  <si>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</si>
  <si>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</si>
  <si>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</si>
  <si>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</si>
  <si>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</si>
  <si>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</si>
  <si>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</si>
  <si>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</si>
  <si>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</si>
  <si>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</si>
  <si>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</si>
  <si>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</si>
  <si>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</si>
  <si>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</si>
  <si>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</si>
  <si>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</si>
  <si>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</si>
  <si>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</si>
  <si>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</si>
  <si>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</si>
  <si>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</si>
  <si>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</si>
  <si>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</si>
  <si>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</si>
  <si>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</si>
  <si>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</si>
  <si>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</si>
  <si>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</si>
  <si>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</si>
  <si>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</si>
  <si>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</si>
  <si>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</si>
  <si>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</si>
  <si>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</si>
  <si>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</si>
  <si>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</si>
  <si>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</si>
  <si>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</si>
  <si>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</si>
  <si>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</si>
  <si>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</si>
  <si>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</si>
  <si>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</si>
  <si>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</si>
  <si>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</si>
  <si>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</si>
  <si>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</si>
  <si>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</si>
  <si>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</si>
  <si>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</si>
  <si>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</si>
  <si>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</si>
  <si>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</si>
  <si>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</si>
  <si>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</si>
  <si>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</si>
  <si>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</si>
  <si>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</si>
  <si>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</si>
  <si>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</si>
  <si>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</si>
  <si>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</si>
  <si>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</si>
  <si>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</si>
  <si>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</si>
  <si>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</si>
  <si>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</si>
  <si>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</si>
  <si>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</si>
  <si>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</si>
  <si>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</si>
  <si>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</si>
  <si>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</si>
  <si>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</si>
  <si>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</si>
  <si>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</si>
  <si>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</si>
  <si>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</si>
  <si>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</si>
  <si>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</si>
  <si>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</si>
  <si>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</si>
  <si>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</si>
  <si>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</si>
  <si>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</si>
  <si>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</si>
  <si>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</si>
  <si>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</si>
  <si>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</si>
  <si>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</si>
  <si>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</si>
  <si>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</si>
  <si>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</si>
  <si>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</si>
  <si>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</si>
  <si>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</si>
  <si>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</si>
  <si>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</si>
  <si>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</si>
  <si>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</si>
  <si>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</si>
  <si>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</si>
  <si>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</si>
  <si>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</si>
  <si>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</si>
  <si>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</si>
  <si>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</si>
  <si>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</si>
  <si>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</si>
  <si>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</si>
  <si>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</si>
  <si>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</si>
  <si>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</si>
  <si>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</si>
  <si>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</si>
  <si>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</si>
  <si>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</si>
  <si>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</si>
  <si>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</si>
  <si>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</si>
  <si>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</si>
  <si>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</si>
  <si>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</si>
  <si>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</si>
  <si>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</si>
  <si>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</si>
  <si>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</si>
  <si>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</si>
  <si>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</si>
  <si>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</si>
  <si>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</si>
  <si>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</si>
  <si>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</si>
  <si>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</si>
  <si>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</si>
  <si>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</si>
  <si>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</si>
  <si>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</si>
  <si>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</si>
  <si>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</si>
  <si>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</si>
  <si>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</si>
  <si>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</si>
  <si>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</si>
  <si>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</si>
  <si>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</si>
  <si>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</si>
  <si>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</si>
  <si>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</si>
  <si>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</si>
  <si>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</si>
  <si>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</si>
  <si>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</si>
  <si>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</si>
  <si>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</si>
  <si>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</si>
  <si>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</si>
  <si>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</si>
  <si>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</si>
  <si>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</si>
  <si>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</si>
  <si>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</si>
  <si>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</si>
  <si>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</si>
  <si>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</si>
  <si>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</si>
  <si>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</si>
  <si>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</si>
  <si>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</si>
  <si>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</si>
  <si>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</si>
  <si>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</si>
  <si>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</si>
  <si>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</si>
  <si>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</si>
  <si>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</si>
  <si>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</si>
  <si>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</si>
  <si>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</si>
  <si>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</si>
  <si>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</si>
  <si>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</si>
  <si>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</si>
  <si>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</si>
  <si>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</si>
  <si>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</si>
  <si>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</si>
  <si>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</si>
  <si>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</si>
  <si>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</si>
  <si>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</si>
  <si>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</si>
  <si>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</si>
  <si>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</si>
  <si>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</si>
  <si>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</si>
  <si>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</si>
  <si>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</si>
  <si>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</si>
  <si>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</si>
  <si>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</si>
  <si>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</si>
  <si>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</si>
  <si>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</si>
  <si>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</si>
  <si>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</si>
  <si>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</si>
  <si>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</si>
  <si>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</si>
  <si>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</si>
  <si>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</si>
  <si>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</si>
  <si>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</si>
  <si>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</si>
  <si>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</si>
  <si>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</si>
  <si>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</si>
  <si>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</si>
  <si>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</si>
  <si>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</si>
  <si>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</si>
  <si>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</si>
  <si>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</si>
  <si>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</si>
  <si>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</si>
  <si>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</si>
  <si>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</si>
  <si>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</si>
  <si>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</si>
  <si>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</si>
  <si>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</si>
  <si>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</si>
  <si>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</si>
  <si>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</si>
  <si>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</si>
  <si>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</si>
  <si>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</si>
  <si>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</si>
  <si>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</si>
  <si>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</si>
  <si>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</si>
  <si>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</si>
  <si>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</si>
  <si>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</si>
  <si>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</si>
  <si>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</si>
  <si>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</si>
  <si>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</si>
  <si>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</si>
  <si>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</si>
  <si>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</si>
  <si>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</si>
  <si>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</si>
  <si>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</si>
  <si>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</si>
  <si>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</si>
  <si>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</si>
  <si>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</si>
  <si>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</si>
  <si>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</si>
  <si>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</si>
  <si>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</si>
  <si>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</si>
  <si>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</si>
  <si>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</si>
  <si>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</si>
  <si>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</si>
  <si>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</si>
  <si>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</si>
  <si>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</si>
  <si>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</si>
  <si>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</si>
  <si>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</si>
  <si>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</si>
  <si>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</si>
  <si>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</si>
  <si>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</si>
  <si>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</si>
  <si>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</si>
  <si>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</si>
  <si>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</si>
  <si>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</si>
  <si>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</si>
  <si>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</si>
  <si>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</si>
  <si>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</si>
  <si>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</si>
  <si>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</si>
  <si>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</si>
  <si>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</si>
  <si>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</si>
  <si>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</si>
  <si>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</si>
  <si>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</si>
  <si>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</si>
  <si>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</si>
  <si>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</si>
  <si>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</si>
  <si>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</si>
  <si>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</si>
  <si>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</si>
  <si>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</si>
  <si>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</si>
  <si>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</si>
  <si>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</si>
  <si>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</si>
  <si>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</si>
  <si>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</si>
  <si>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</si>
  <si>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</si>
  <si>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</si>
  <si>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</si>
  <si>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</si>
  <si>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</si>
  <si>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</si>
  <si>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</si>
  <si>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</si>
  <si>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</si>
  <si>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</si>
  <si>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</si>
  <si>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</si>
  <si>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</si>
  <si>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</si>
  <si>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</si>
  <si>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</si>
  <si>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</si>
  <si>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</si>
  <si>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</si>
  <si>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</si>
  <si>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</si>
  <si>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</si>
  <si>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</si>
  <si>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</si>
  <si>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</si>
  <si>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</si>
  <si>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</si>
  <si>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</si>
  <si>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</si>
  <si>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</si>
  <si>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</si>
  <si>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</si>
  <si>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</si>
  <si>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</si>
  <si>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</si>
  <si>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</si>
  <si>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</si>
  <si>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</si>
  <si>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</si>
  <si>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</si>
  <si>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</si>
  <si>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</si>
  <si>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</si>
  <si>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</si>
  <si>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</si>
  <si>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</si>
  <si>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</si>
  <si>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</si>
  <si>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</si>
  <si>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</si>
  <si>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</si>
  <si>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</si>
  <si>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</si>
  <si>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</si>
  <si>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</si>
  <si>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</si>
  <si>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</si>
  <si>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</si>
  <si>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</si>
  <si>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</si>
  <si>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</si>
  <si>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</si>
  <si>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</si>
  <si>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</si>
  <si>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</si>
  <si>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</si>
  <si>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</si>
  <si>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</si>
  <si>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</si>
  <si>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</si>
  <si>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</si>
  <si>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</si>
  <si>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</si>
  <si>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</si>
  <si>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</si>
  <si>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</si>
  <si>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</si>
  <si>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</si>
  <si>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</si>
  <si>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</si>
  <si>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</si>
  <si>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</si>
  <si>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</si>
  <si>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</si>
  <si>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</si>
  <si>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</si>
  <si>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</si>
  <si>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</si>
  <si>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</si>
  <si>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</si>
  <si>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</si>
  <si>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</si>
  <si>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</si>
  <si>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</si>
  <si>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</si>
  <si>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</si>
  <si>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</si>
  <si>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</si>
  <si>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</si>
  <si>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</si>
  <si>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</si>
  <si>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</si>
  <si>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</si>
  <si>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</si>
  <si>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</si>
  <si>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</si>
  <si>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</si>
  <si>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</si>
  <si>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</si>
  <si>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</si>
  <si>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</si>
  <si>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</si>
  <si>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</si>
  <si>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</si>
  <si>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</si>
  <si>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</si>
  <si>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</si>
  <si>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</si>
  <si>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</si>
  <si>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</si>
  <si>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</si>
  <si>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</si>
  <si>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</si>
  <si>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</si>
  <si>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</si>
  <si>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</si>
  <si>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</si>
  <si>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</si>
  <si>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</si>
  <si>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</si>
  <si>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</si>
  <si>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</si>
  <si>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</si>
  <si>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</si>
  <si>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</si>
  <si>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</si>
  <si>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</si>
  <si>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</si>
  <si>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</si>
  <si>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</si>
  <si>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</si>
  <si>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</si>
  <si>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</si>
  <si>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</si>
  <si>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</si>
  <si>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</si>
  <si>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</si>
  <si>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</si>
  <si>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</si>
  <si>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</si>
  <si>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</si>
  <si>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</si>
  <si>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</si>
  <si>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</si>
  <si>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</si>
  <si>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</si>
  <si>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</si>
  <si>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</si>
  <si>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</si>
  <si>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</si>
  <si>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</si>
  <si>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</si>
  <si>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</si>
  <si>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</si>
  <si>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</si>
  <si>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</si>
  <si>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</si>
  <si>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</si>
  <si>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</si>
  <si>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</si>
  <si>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</si>
  <si>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</si>
  <si>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</si>
  <si>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</si>
  <si>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</si>
  <si>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</si>
  <si>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</si>
  <si>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</si>
  <si>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</si>
  <si>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</si>
  <si>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</si>
  <si>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</si>
  <si>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</si>
  <si>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</si>
  <si>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</si>
  <si>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</si>
  <si>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</si>
  <si>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</si>
  <si>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</si>
  <si>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</si>
  <si>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</si>
  <si>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</si>
  <si>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</si>
  <si>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</si>
  <si>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</si>
  <si>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</si>
  <si>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</si>
  <si>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</si>
  <si>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</si>
  <si>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</si>
  <si>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</si>
  <si>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</si>
  <si>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</si>
  <si>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</si>
  <si>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</si>
  <si>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</si>
  <si>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</si>
  <si>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</si>
  <si>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</si>
  <si>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</si>
  <si>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</si>
  <si>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</si>
  <si>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</si>
  <si>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</si>
  <si>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</si>
  <si>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</si>
  <si>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</si>
  <si>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</si>
  <si>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</si>
  <si>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</si>
  <si>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</si>
  <si>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</si>
  <si>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</si>
  <si>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</si>
  <si>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</si>
  <si>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</si>
  <si>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</si>
  <si>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</si>
  <si>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</si>
  <si>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</si>
  <si>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</si>
  <si>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</si>
  <si>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</si>
  <si>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</si>
  <si>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</si>
  <si>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</si>
  <si>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</si>
  <si>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</si>
  <si>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</si>
  <si>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</si>
  <si>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</si>
  <si>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</si>
  <si>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</si>
  <si>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</si>
  <si>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</si>
  <si>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</si>
  <si>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</si>
  <si>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</si>
  <si>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</si>
  <si>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</si>
  <si>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</si>
  <si>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</si>
  <si>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</si>
  <si>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</si>
  <si>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</si>
  <si>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</si>
  <si>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</si>
  <si>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</si>
  <si>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</si>
  <si>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</si>
  <si>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</si>
  <si>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</si>
  <si>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</si>
  <si>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</si>
  <si>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</si>
  <si>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</si>
  <si>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</si>
  <si>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</si>
  <si>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</si>
  <si>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</si>
  <si>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</si>
  <si>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</si>
  <si>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</si>
  <si>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</si>
  <si>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</si>
  <si>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</si>
  <si>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</si>
  <si>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</si>
  <si>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</si>
  <si>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</si>
  <si>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</si>
  <si>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</si>
  <si>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</si>
  <si>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</si>
  <si>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</si>
  <si>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</si>
  <si>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</si>
  <si>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</si>
  <si>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</si>
  <si>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</si>
  <si>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</si>
  <si>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</si>
  <si>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</si>
  <si>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</si>
  <si>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</si>
  <si>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</si>
  <si>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</si>
  <si>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</si>
  <si>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</si>
  <si>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</si>
  <si>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</si>
  <si>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</si>
  <si>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</si>
  <si>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</si>
  <si>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</si>
  <si>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</si>
  <si>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</si>
  <si>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</si>
  <si>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</si>
  <si>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</si>
  <si>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</si>
  <si>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</si>
  <si>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</si>
  <si>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</si>
  <si>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</si>
  <si>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</si>
  <si>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</si>
  <si>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</si>
  <si>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</si>
  <si>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</si>
  <si>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</si>
  <si>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</si>
  <si>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</si>
  <si>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</si>
  <si>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</si>
  <si>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</si>
  <si>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</si>
  <si>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</si>
  <si>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</si>
  <si>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</si>
  <si>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</si>
  <si>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</si>
  <si>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</si>
  <si>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</si>
  <si>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</si>
  <si>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</si>
  <si>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</si>
  <si>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</si>
  <si>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</si>
  <si>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</si>
  <si>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</si>
  <si>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</si>
  <si>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</si>
  <si>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</si>
  <si>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</si>
  <si>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</si>
  <si>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</si>
  <si>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</si>
  <si>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</si>
  <si>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</si>
  <si>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</si>
  <si>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</si>
  <si>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</si>
  <si>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</si>
  <si>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</si>
  <si>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</si>
  <si>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</si>
  <si>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</si>
  <si>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</si>
  <si>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</si>
  <si>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</si>
  <si>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</si>
  <si>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</si>
  <si>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</si>
  <si>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</si>
  <si>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</si>
  <si>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</si>
  <si>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</si>
  <si>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</si>
  <si>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</si>
  <si>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</si>
  <si>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</si>
  <si>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</si>
  <si>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</si>
  <si>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</si>
  <si>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</si>
  <si>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</si>
  <si>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</si>
  <si>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</si>
  <si>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</si>
  <si>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</si>
  <si>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</si>
  <si>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</si>
  <si>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</si>
  <si>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</si>
  <si>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</si>
  <si>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</si>
  <si>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</si>
  <si>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</si>
  <si>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</si>
  <si>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</si>
  <si>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</si>
  <si>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</si>
  <si>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</si>
  <si>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</si>
  <si>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</si>
  <si>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</si>
  <si>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</si>
  <si>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</si>
  <si>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</si>
  <si>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</si>
  <si>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</si>
  <si>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</si>
  <si>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</si>
  <si>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</si>
  <si>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</si>
  <si>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</si>
  <si>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</si>
  <si>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</si>
  <si>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</si>
  <si>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</si>
  <si>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</si>
  <si>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</si>
  <si>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</si>
  <si>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</si>
  <si>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</si>
  <si>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</si>
  <si>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</si>
  <si>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</si>
  <si>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</si>
  <si>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</si>
  <si>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</si>
  <si>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</si>
  <si>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</si>
  <si>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</si>
  <si>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</si>
  <si>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</si>
  <si>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</si>
  <si>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</si>
  <si>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</si>
  <si>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</si>
  <si>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</si>
  <si>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</si>
  <si>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</si>
  <si>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</si>
  <si>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</si>
  <si>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</si>
  <si>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</si>
  <si>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</si>
  <si>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</si>
  <si>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</si>
  <si>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</si>
  <si>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</si>
  <si>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</si>
  <si>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</si>
  <si>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</si>
  <si>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</si>
  <si>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</si>
  <si>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</si>
  <si>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</si>
  <si>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</si>
  <si>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</si>
  <si>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</si>
  <si>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</si>
  <si>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</si>
  <si>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</si>
  <si>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</si>
  <si>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</si>
  <si>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</si>
  <si>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</si>
  <si>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</si>
  <si>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</si>
  <si>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</si>
  <si>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</si>
  <si>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</si>
  <si>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</si>
  <si>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</si>
  <si>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</si>
  <si>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</si>
  <si>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</si>
  <si>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</si>
  <si>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</si>
  <si>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</si>
  <si>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</si>
  <si>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</si>
  <si>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</si>
  <si>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</si>
  <si>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</si>
  <si>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</si>
  <si>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</si>
  <si>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</si>
  <si>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</si>
  <si>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</si>
  <si>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</si>
  <si>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</si>
  <si>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</si>
  <si>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</si>
  <si>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</si>
  <si>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</si>
  <si>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</si>
  <si>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</si>
  <si>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</si>
  <si>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</si>
  <si>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</si>
  <si>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</si>
  <si>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</si>
  <si>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</si>
  <si>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</si>
  <si>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</si>
  <si>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</si>
  <si>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</si>
  <si>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</si>
  <si>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</si>
  <si>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</si>
  <si>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</si>
  <si>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</si>
  <si>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</si>
  <si>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</si>
  <si>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</si>
  <si>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</si>
  <si>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</si>
  <si>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</si>
  <si>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</si>
  <si>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</si>
  <si>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</si>
  <si>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</si>
  <si>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</si>
  <si>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</si>
  <si>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</si>
  <si>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</si>
  <si>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</si>
  <si>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</si>
  <si>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</si>
  <si>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</si>
  <si>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</si>
  <si>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</si>
  <si>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</si>
  <si>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</si>
  <si>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</si>
  <si>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</si>
  <si>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</si>
  <si>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</si>
  <si>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</si>
  <si>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</si>
  <si>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</si>
  <si>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</si>
  <si>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</si>
  <si>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</si>
  <si>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</si>
  <si>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</si>
  <si>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</si>
  <si>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</si>
  <si>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</si>
  <si>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</si>
  <si>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</si>
  <si>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</si>
  <si>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</si>
  <si>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</si>
  <si>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</si>
  <si>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</si>
  <si>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</si>
  <si>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</si>
  <si>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</si>
  <si>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</si>
  <si>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</si>
  <si>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</si>
  <si>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</si>
  <si>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</si>
  <si>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</si>
  <si>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</si>
  <si>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</si>
  <si>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</si>
  <si>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</si>
  <si>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</si>
  <si>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</si>
  <si>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</si>
  <si>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</si>
  <si>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</si>
  <si>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</si>
  <si>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</si>
  <si>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</si>
  <si>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</si>
  <si>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</si>
  <si>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</si>
  <si>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</si>
  <si>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</si>
  <si>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</si>
  <si>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</si>
  <si>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</si>
  <si>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</si>
  <si>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</si>
  <si>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</si>
  <si>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</si>
  <si>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</si>
  <si>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</si>
  <si>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</si>
  <si>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</si>
  <si>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</si>
  <si>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</si>
  <si>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</si>
  <si>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</si>
  <si>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</si>
  <si>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</si>
  <si>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</si>
  <si>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</si>
  <si>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</si>
  <si>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</si>
  <si>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</si>
  <si>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</si>
  <si>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</si>
  <si>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</si>
  <si>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</si>
  <si>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</si>
  <si>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</si>
  <si>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</si>
  <si>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</si>
  <si>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</si>
  <si>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</si>
  <si>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</si>
  <si>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</si>
  <si>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</si>
  <si>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</si>
  <si>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</si>
  <si>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</si>
  <si>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</si>
  <si>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</si>
  <si>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</si>
  <si>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</si>
  <si>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</si>
  <si>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</si>
  <si>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</si>
  <si>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</si>
  <si>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</si>
  <si>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</si>
  <si>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</si>
  <si>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</si>
  <si>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</si>
  <si>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</si>
  <si>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</si>
  <si>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</si>
  <si>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</si>
  <si>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</si>
  <si>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</si>
  <si>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</si>
  <si>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</si>
  <si>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</si>
  <si>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</si>
  <si>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</si>
  <si>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</si>
  <si>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</si>
  <si>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</si>
  <si>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</si>
  <si>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</si>
  <si>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</si>
  <si>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</si>
  <si>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</si>
  <si>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</si>
  <si>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</si>
  <si>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</si>
  <si>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</si>
  <si>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</si>
  <si>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</si>
  <si>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</si>
  <si>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</si>
  <si>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</si>
  <si>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</si>
  <si>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</si>
  <si>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</si>
  <si>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</si>
  <si>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</si>
  <si>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</si>
  <si>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</si>
  <si>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</si>
  <si>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</si>
  <si>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</si>
  <si>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</si>
  <si>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</si>
  <si>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</si>
  <si>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</si>
  <si>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</si>
  <si>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</si>
  <si>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</si>
  <si>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</si>
  <si>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</si>
  <si>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</si>
  <si>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</si>
  <si>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</si>
  <si>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</si>
  <si>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</si>
  <si>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</si>
  <si>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</si>
  <si>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</si>
  <si>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</si>
  <si>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</si>
  <si>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</si>
  <si>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</si>
  <si>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</si>
  <si>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</si>
  <si>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</si>
  <si>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</si>
  <si>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</si>
  <si>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</si>
  <si>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</si>
  <si>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</si>
  <si>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</si>
  <si>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</si>
  <si>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</si>
  <si>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</si>
  <si>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</si>
  <si>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</si>
  <si>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</si>
  <si>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</si>
  <si>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</si>
  <si>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</si>
  <si>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</si>
  <si>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</si>
  <si>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</si>
  <si>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</si>
  <si>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</si>
  <si>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</si>
  <si>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</si>
  <si>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</si>
  <si>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</si>
  <si>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</si>
  <si>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</si>
  <si>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</si>
  <si>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</si>
  <si>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</si>
  <si>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</si>
  <si>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</si>
  <si>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</si>
  <si>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</si>
  <si>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</si>
  <si>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</si>
  <si>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</si>
  <si>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</si>
  <si>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</si>
  <si>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</si>
  <si>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</si>
  <si>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</si>
  <si>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</si>
  <si>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</si>
  <si>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</si>
  <si>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</si>
  <si>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</si>
  <si>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</si>
  <si>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</si>
  <si>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</si>
  <si>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</si>
  <si>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</si>
  <si>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</si>
  <si>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</si>
  <si>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</si>
  <si>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</si>
  <si>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</si>
  <si>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</si>
  <si>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</si>
  <si>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</si>
  <si>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</si>
  <si>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</si>
  <si>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</si>
  <si>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</si>
  <si>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</si>
  <si>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</si>
  <si>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</si>
  <si>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</si>
  <si>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</si>
  <si>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</si>
  <si>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</si>
  <si>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</si>
  <si>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</si>
  <si>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</si>
  <si>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</si>
  <si>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</si>
  <si>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</si>
  <si>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</si>
  <si>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</si>
  <si>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</si>
  <si>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</si>
  <si>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</si>
  <si>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</si>
  <si>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</si>
  <si>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</si>
  <si>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</si>
  <si>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</si>
  <si>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</si>
  <si>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</si>
  <si>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</si>
  <si>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</si>
  <si>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</si>
  <si>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</si>
  <si>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</si>
  <si>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</si>
  <si>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</si>
  <si>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</si>
  <si>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</si>
  <si>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</si>
  <si>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</si>
  <si>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</si>
  <si>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</si>
  <si>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</si>
  <si>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</si>
  <si>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</si>
  <si>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</si>
  <si>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</si>
  <si>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</si>
  <si>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</si>
  <si>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</si>
  <si>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</si>
  <si>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</si>
  <si>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</si>
  <si>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</si>
  <si>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</si>
  <si>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</si>
  <si>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</si>
  <si>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</si>
  <si>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</si>
  <si>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</si>
  <si>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</si>
  <si>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</si>
  <si>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</si>
  <si>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</si>
  <si>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</si>
  <si>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</si>
  <si>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</si>
  <si>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</si>
  <si>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</si>
  <si>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</si>
  <si>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</si>
  <si>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</si>
  <si>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</si>
  <si>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</si>
  <si>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</si>
  <si>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</si>
  <si>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</si>
  <si>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</si>
  <si>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</si>
  <si>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</si>
  <si>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</si>
  <si>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</si>
  <si>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</si>
  <si>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</si>
  <si>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</si>
  <si>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</si>
  <si>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</si>
  <si>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</si>
  <si>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</si>
  <si>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</si>
  <si>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</si>
  <si>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</si>
  <si>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</si>
  <si>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</si>
  <si>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</si>
  <si>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</si>
  <si>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</si>
  <si>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</si>
  <si>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</si>
  <si>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</si>
  <si>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</si>
  <si>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</si>
  <si>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</si>
  <si>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</si>
  <si>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</si>
  <si>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</si>
  <si>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</si>
  <si>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</si>
  <si>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</si>
  <si>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</si>
  <si>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</si>
  <si>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</si>
  <si>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</si>
  <si>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</si>
  <si>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</si>
  <si>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</si>
  <si>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</si>
  <si>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</si>
  <si>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</si>
  <si>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</si>
  <si>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</si>
  <si>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</si>
  <si>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</si>
  <si>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</si>
  <si>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</si>
  <si>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</si>
  <si>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</si>
  <si>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</si>
  <si>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</si>
  <si>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</si>
  <si>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</si>
  <si>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</si>
  <si>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</si>
  <si>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</si>
  <si>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</si>
  <si>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</si>
  <si>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</si>
  <si>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</si>
  <si>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</si>
  <si>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</si>
  <si>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</si>
  <si>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</si>
  <si>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</si>
  <si>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</si>
  <si>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</si>
  <si>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</si>
  <si>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</si>
  <si>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</si>
  <si>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</si>
  <si>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</si>
  <si>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</si>
  <si>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</si>
  <si>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</si>
  <si>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</si>
  <si>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</si>
  <si>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</si>
  <si>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</si>
  <si>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</si>
  <si>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</si>
  <si>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</si>
  <si>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</si>
  <si>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</si>
  <si>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</si>
  <si>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</si>
  <si>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</si>
  <si>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</si>
  <si>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</si>
  <si>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</si>
  <si>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</si>
  <si>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</si>
  <si>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</si>
  <si>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</si>
  <si>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</si>
  <si>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</si>
  <si>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</si>
  <si>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</si>
  <si>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</si>
  <si>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</si>
  <si>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</si>
  <si>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</si>
  <si>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</si>
  <si>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</si>
  <si>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</si>
  <si>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</si>
  <si>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</si>
  <si>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</si>
  <si>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</si>
  <si>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</si>
  <si>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</si>
  <si>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</si>
  <si>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</si>
  <si>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</si>
  <si>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</si>
  <si>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</si>
  <si>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</si>
  <si>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</si>
  <si>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</si>
  <si>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</si>
  <si>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</si>
  <si>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</si>
  <si>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</si>
  <si>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</si>
  <si>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</si>
  <si>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</si>
  <si>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</si>
  <si>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</si>
  <si>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</si>
  <si>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</si>
  <si>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</si>
  <si>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</si>
  <si>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</si>
  <si>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</si>
  <si>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</si>
  <si>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</si>
  <si>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</si>
  <si>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</si>
  <si>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</si>
  <si>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</si>
  <si>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</si>
  <si>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</si>
  <si>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</si>
  <si>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</si>
  <si>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</si>
  <si>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</si>
  <si>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</si>
  <si>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</si>
  <si>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</si>
  <si>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</si>
  <si>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</si>
  <si>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</si>
  <si>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</si>
  <si>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</si>
  <si>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</si>
  <si>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</si>
  <si>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</si>
  <si>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</si>
  <si>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</si>
  <si>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</si>
  <si>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</si>
  <si>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</si>
  <si>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</si>
  <si>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</si>
  <si>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</si>
  <si>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</si>
  <si>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</si>
  <si>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</si>
  <si>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</si>
  <si>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</si>
  <si>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</si>
  <si>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</si>
  <si>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</si>
  <si>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</si>
  <si>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</si>
  <si>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</si>
  <si>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</si>
  <si>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</si>
  <si>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</si>
  <si>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</si>
  <si>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</si>
  <si>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</si>
  <si>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</si>
  <si>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</si>
  <si>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</si>
  <si>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</si>
  <si>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</si>
  <si>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</si>
  <si>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</si>
  <si>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</si>
  <si>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</si>
  <si>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</si>
  <si>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</si>
  <si>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</si>
  <si>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</si>
  <si>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</si>
  <si>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</si>
  <si>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</si>
  <si>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</si>
  <si>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</si>
  <si>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</si>
  <si>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</si>
  <si>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</si>
  <si>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</si>
  <si>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</si>
  <si>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</si>
  <si>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</si>
  <si>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</si>
  <si>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</si>
  <si>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</si>
  <si>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</si>
  <si>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</si>
  <si>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</si>
  <si>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</si>
  <si>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</si>
  <si>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</si>
  <si>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</si>
  <si>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</si>
  <si>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</si>
  <si>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</si>
  <si>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</si>
  <si>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</si>
  <si>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</si>
  <si>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</si>
  <si>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</si>
  <si>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</si>
  <si>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</si>
  <si>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</si>
  <si>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</si>
  <si>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</si>
  <si>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</si>
  <si>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</si>
  <si>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</si>
  <si>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</si>
  <si>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</si>
  <si>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</si>
  <si>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</si>
  <si>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</si>
  <si>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</si>
  <si>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</si>
  <si>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</si>
  <si>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</si>
  <si>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</si>
  <si>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</si>
  <si>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</si>
  <si>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</si>
  <si>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</si>
  <si>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</si>
  <si>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</si>
  <si>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</si>
  <si>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</si>
  <si>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</si>
  <si>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</si>
  <si>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</si>
  <si>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</si>
  <si>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</si>
  <si>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</si>
  <si>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</si>
  <si>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</si>
  <si>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</si>
  <si>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</si>
  <si>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</si>
  <si>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</si>
  <si>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</si>
  <si>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</si>
  <si>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</si>
  <si>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</si>
  <si>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</si>
  <si>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</si>
  <si>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</si>
  <si>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</si>
  <si>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</si>
  <si>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</si>
  <si>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</si>
  <si>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</si>
  <si>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</si>
  <si>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</si>
  <si>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</si>
  <si>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</si>
  <si>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</si>
  <si>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</si>
  <si>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</si>
  <si>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</si>
  <si>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</si>
  <si>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</si>
  <si>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</si>
  <si>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</si>
  <si>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</si>
  <si>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</si>
  <si>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</si>
  <si>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</si>
  <si>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</si>
  <si>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</si>
  <si>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</si>
  <si>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</si>
  <si>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</si>
  <si>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</si>
  <si>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</si>
  <si>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</si>
  <si>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</si>
  <si>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</si>
  <si>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</si>
  <si>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</si>
  <si>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</si>
  <si>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</si>
  <si>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</si>
  <si>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</si>
  <si>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</si>
  <si>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</si>
  <si>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</si>
  <si>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</si>
  <si>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</si>
  <si>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</si>
  <si>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</si>
  <si>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</si>
  <si>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</si>
  <si>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</si>
  <si>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</si>
  <si>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</si>
  <si>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</si>
  <si>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</si>
  <si>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</si>
  <si>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</si>
  <si>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</si>
  <si>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</si>
  <si>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</si>
  <si>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</si>
  <si>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</si>
  <si>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</si>
  <si>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</si>
  <si>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</si>
  <si>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</si>
  <si>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</si>
  <si>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</si>
  <si>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</si>
  <si>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</si>
  <si>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</si>
  <si>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</si>
  <si>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</si>
  <si>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</si>
  <si>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</si>
  <si>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</si>
  <si>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</si>
  <si>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</si>
  <si>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</si>
  <si>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</si>
  <si>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</si>
  <si>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</si>
  <si>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</si>
  <si>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</si>
  <si>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</si>
  <si>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</si>
  <si>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</si>
  <si>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</si>
  <si>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</si>
  <si>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</si>
  <si>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</si>
  <si>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</si>
  <si>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</si>
  <si>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</si>
  <si>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</si>
  <si>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</si>
  <si>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</si>
  <si>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</si>
  <si>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</si>
  <si>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</si>
  <si>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</si>
  <si>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</si>
  <si>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</si>
  <si>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</si>
  <si>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</si>
  <si>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</si>
  <si>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</si>
  <si>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</si>
  <si>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</si>
  <si>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</si>
  <si>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</si>
  <si>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</si>
  <si>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</si>
  <si>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</si>
  <si>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</si>
  <si>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</si>
  <si>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</si>
  <si>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</si>
  <si>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</si>
  <si>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</si>
  <si>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</si>
  <si>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</si>
  <si>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</si>
  <si>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</si>
  <si>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</si>
  <si>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</si>
  <si>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</si>
  <si>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</si>
  <si>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</si>
  <si>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</si>
  <si>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</si>
  <si>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</si>
  <si>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</si>
  <si>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</si>
  <si>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</si>
  <si>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</si>
  <si>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</si>
  <si>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</si>
  <si>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</si>
  <si>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</si>
  <si>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</si>
  <si>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</si>
  <si>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</si>
  <si>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</si>
  <si>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</si>
  <si>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</si>
  <si>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</si>
  <si>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</si>
  <si>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</si>
  <si>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</si>
  <si>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</si>
  <si>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</si>
  <si>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</si>
  <si>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</si>
  <si>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</si>
  <si>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</si>
  <si>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</si>
  <si>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</si>
  <si>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</si>
  <si>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</si>
  <si>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</si>
  <si>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</si>
  <si>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</si>
  <si>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</si>
  <si>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</si>
  <si>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</si>
  <si>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</si>
  <si>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</si>
  <si>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</si>
  <si>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</si>
  <si>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</si>
  <si>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</si>
  <si>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</si>
  <si>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</si>
  <si>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</si>
  <si>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</si>
  <si>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</si>
  <si>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</si>
  <si>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</si>
  <si>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</si>
  <si>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</si>
  <si>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</si>
  <si>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</si>
  <si>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</si>
  <si>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</si>
  <si>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</si>
  <si>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</si>
  <si>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</si>
  <si>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</si>
  <si>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</si>
  <si>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</si>
  <si>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</si>
  <si>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</si>
  <si>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</si>
  <si>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</si>
  <si>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</si>
  <si>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</si>
  <si>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</si>
  <si>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</si>
  <si>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</si>
  <si>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</si>
  <si>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</si>
  <si>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</si>
  <si>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</si>
  <si>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</si>
  <si>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</si>
  <si>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</si>
  <si>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</si>
  <si>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</si>
  <si>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</si>
  <si>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</si>
  <si>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</si>
  <si>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</si>
  <si>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</si>
  <si>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</si>
  <si>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</si>
  <si>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</si>
  <si>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</si>
  <si>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</si>
  <si>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</si>
  <si>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</si>
  <si>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</si>
  <si>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</si>
  <si>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</si>
  <si>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</si>
  <si>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</si>
  <si>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</si>
  <si>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</si>
  <si>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</si>
  <si>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</si>
  <si>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</si>
  <si>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</si>
  <si>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</si>
  <si>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</si>
  <si>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</si>
  <si>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</si>
  <si>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</si>
  <si>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</si>
  <si>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</si>
  <si>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</si>
  <si>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</si>
  <si>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</si>
  <si>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</si>
  <si>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</si>
  <si>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</si>
  <si>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</si>
  <si>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</si>
  <si>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</si>
  <si>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</si>
  <si>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</si>
  <si>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</si>
  <si>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</si>
  <si>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</si>
  <si>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</si>
  <si>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</si>
  <si>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</si>
  <si>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</si>
  <si>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</si>
  <si>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</si>
  <si>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</si>
  <si>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</si>
  <si>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</si>
  <si>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</si>
  <si>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</si>
  <si>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</si>
  <si>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</si>
  <si>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</si>
  <si>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</si>
  <si>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</si>
  <si>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</si>
  <si>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</si>
  <si>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</si>
  <si>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</si>
  <si>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</si>
  <si>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</si>
  <si>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</si>
  <si>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</si>
  <si>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</si>
  <si>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</si>
  <si>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</si>
  <si>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</si>
  <si>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</si>
  <si>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</si>
  <si>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</si>
  <si>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</si>
  <si>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</si>
  <si>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</si>
  <si>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</si>
  <si>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</si>
  <si>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</si>
  <si>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</si>
  <si>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</si>
  <si>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</si>
  <si>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</si>
  <si>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</si>
  <si>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</si>
  <si>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</si>
  <si>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</si>
  <si>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</si>
  <si>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</si>
  <si>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</si>
  <si>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</si>
  <si>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</si>
  <si>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</si>
  <si>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</si>
  <si>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</si>
  <si>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</si>
  <si>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</si>
  <si>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</si>
  <si>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</si>
  <si>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</si>
  <si>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</si>
  <si>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</si>
  <si>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</si>
  <si>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</si>
  <si>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</si>
  <si>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</si>
  <si>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</si>
  <si>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</si>
  <si>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</si>
  <si>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</si>
  <si>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</si>
  <si>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</si>
  <si>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</si>
  <si>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</si>
  <si>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</si>
  <si>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</si>
  <si>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</si>
  <si>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</si>
  <si>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</si>
  <si>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</si>
  <si>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</si>
  <si>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</si>
  <si>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</si>
  <si>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</si>
  <si>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</si>
  <si>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</si>
  <si>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</si>
  <si>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</si>
  <si>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</si>
  <si>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</si>
  <si>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</si>
  <si>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</si>
  <si>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</si>
  <si>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</si>
  <si>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</si>
  <si>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</si>
  <si>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</si>
  <si>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</si>
  <si>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</si>
  <si>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</si>
  <si>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</si>
  <si>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</si>
  <si>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</si>
  <si>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</si>
  <si>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</si>
  <si>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</si>
  <si>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</si>
  <si>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</si>
  <si>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</si>
  <si>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</si>
  <si>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</si>
  <si>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</si>
  <si>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</si>
  <si>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</si>
  <si>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</si>
  <si>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</si>
  <si>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</si>
  <si>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</si>
  <si>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</si>
  <si>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</si>
  <si>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</si>
  <si>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</si>
  <si>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</si>
  <si>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</si>
  <si>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</si>
  <si>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</si>
  <si>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</si>
  <si>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</si>
  <si>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</si>
  <si>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</si>
  <si>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</si>
  <si>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</si>
  <si>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</si>
  <si>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</si>
  <si>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</si>
  <si>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</si>
  <si>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</si>
  <si>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</si>
  <si>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</si>
  <si>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</si>
  <si>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</si>
  <si>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</si>
  <si>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</si>
  <si>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</si>
  <si>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</si>
  <si>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</si>
  <si>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</si>
  <si>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</si>
  <si>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</si>
  <si>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</si>
  <si>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</si>
  <si>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</si>
  <si>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</si>
  <si>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</si>
  <si>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</si>
  <si>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</si>
  <si>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</si>
  <si>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</si>
  <si>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</si>
  <si>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</si>
  <si>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</si>
  <si>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</si>
  <si>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</si>
  <si>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</si>
  <si>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</si>
  <si>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</si>
  <si>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</si>
  <si>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</si>
  <si>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</si>
  <si>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</si>
  <si>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</si>
  <si>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</si>
  <si>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</si>
  <si>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</si>
  <si>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</si>
  <si>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</si>
  <si>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</si>
  <si>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</si>
  <si>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</si>
  <si>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</si>
  <si>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</si>
  <si>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</si>
  <si>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</si>
  <si>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</si>
  <si>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</si>
  <si>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</si>
  <si>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</si>
  <si>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</si>
  <si>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</si>
  <si>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</si>
  <si>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</si>
  <si>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</si>
  <si>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</si>
  <si>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</si>
  <si>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</si>
  <si>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</si>
  <si>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</si>
  <si>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</si>
  <si>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</si>
  <si>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</si>
  <si>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</si>
  <si>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</si>
  <si>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</si>
  <si>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</si>
  <si>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</si>
  <si>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</si>
  <si>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</si>
  <si>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</si>
  <si>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</si>
  <si>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</si>
  <si>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</si>
  <si>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</si>
  <si>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</si>
  <si>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</si>
  <si>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</si>
  <si>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</si>
  <si>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</si>
  <si>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</si>
  <si>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</si>
  <si>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</si>
  <si>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</si>
  <si>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</si>
  <si>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</si>
  <si>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</si>
  <si>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</si>
  <si>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</si>
  <si>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</si>
  <si>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</si>
  <si>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</si>
  <si>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</si>
  <si>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</si>
  <si>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</si>
  <si>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</si>
  <si>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</si>
  <si>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</si>
  <si>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</si>
  <si>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</si>
  <si>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</si>
  <si>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</si>
  <si>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</si>
  <si>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</si>
  <si>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</si>
  <si>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</si>
  <si>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</si>
  <si>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</si>
  <si>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</si>
  <si>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</si>
  <si>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</si>
  <si>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</si>
  <si>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</si>
  <si>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</si>
  <si>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</si>
  <si>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</si>
  <si>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</si>
  <si>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</si>
  <si>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</si>
  <si>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</si>
  <si>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</si>
  <si>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</si>
  <si>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</si>
  <si>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</si>
  <si>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</si>
  <si>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</si>
  <si>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</si>
  <si>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</si>
  <si>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</si>
  <si>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</si>
  <si>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</si>
  <si>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</si>
  <si>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</si>
  <si>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</si>
  <si>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</si>
  <si>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</si>
  <si>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</si>
  <si>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</si>
  <si>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</si>
  <si>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</si>
  <si>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</si>
  <si>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</si>
  <si>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</si>
  <si>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</si>
  <si>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</si>
  <si>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</si>
  <si>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</si>
  <si>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</si>
  <si>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</si>
  <si>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</si>
  <si>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</si>
  <si>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</si>
  <si>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</si>
  <si>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</si>
  <si>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</si>
  <si>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</si>
  <si>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</si>
  <si>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</si>
  <si>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</si>
  <si>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</si>
  <si>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</si>
  <si>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</si>
  <si>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</si>
  <si>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</si>
  <si>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</si>
  <si>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</si>
  <si>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</si>
  <si>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</si>
  <si>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</si>
  <si>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</si>
  <si>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</si>
  <si>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</si>
  <si>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</si>
  <si>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</si>
  <si>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</si>
  <si>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</si>
  <si>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</si>
  <si>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</si>
  <si>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</si>
  <si>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</si>
  <si>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</si>
  <si>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</si>
  <si>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</si>
  <si>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</si>
  <si>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</si>
  <si>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</si>
  <si>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</si>
  <si>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</si>
  <si>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</si>
  <si>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</si>
  <si>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</si>
  <si>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</si>
  <si>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</si>
  <si>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</si>
  <si>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</si>
  <si>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</si>
  <si>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</si>
  <si>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</si>
  <si>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</si>
  <si>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</si>
  <si>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</si>
  <si>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</si>
  <si>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</si>
  <si>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</si>
  <si>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</si>
  <si>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</si>
  <si>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</si>
  <si>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</si>
  <si>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</si>
  <si>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</si>
  <si>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</si>
  <si>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</si>
  <si>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</si>
  <si>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</si>
  <si>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</si>
  <si>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</si>
  <si>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</si>
  <si>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</si>
  <si>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</si>
  <si>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</si>
  <si>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</si>
  <si>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</si>
  <si>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</si>
  <si>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</si>
  <si>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</si>
  <si>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</si>
  <si>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</si>
  <si>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</si>
  <si>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</si>
  <si>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</si>
  <si>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</si>
  <si>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</si>
  <si>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</si>
  <si>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</si>
  <si>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</si>
  <si>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</si>
  <si>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</si>
  <si>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</si>
  <si>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</si>
  <si>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</si>
  <si>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</si>
  <si>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</si>
  <si>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</si>
  <si>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</si>
  <si>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</si>
  <si>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</si>
  <si>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</si>
  <si>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</si>
  <si>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</si>
  <si>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</si>
  <si>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</si>
  <si>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</si>
  <si>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</si>
  <si>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</si>
  <si>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</si>
  <si>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</si>
  <si>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</si>
  <si>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</si>
  <si>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</si>
  <si>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</si>
  <si>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</si>
  <si>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</si>
  <si>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</si>
  <si>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</si>
  <si>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</si>
  <si>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</si>
  <si>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</si>
  <si>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</si>
  <si>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</si>
  <si>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</si>
  <si>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</si>
  <si>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</si>
  <si>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</si>
  <si>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</si>
  <si>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</si>
  <si>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</si>
  <si>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</si>
  <si>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</si>
  <si>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</si>
  <si>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</si>
  <si>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</si>
  <si>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</si>
  <si>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</si>
  <si>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</si>
  <si>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</si>
  <si>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</si>
  <si>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</si>
  <si>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</si>
  <si>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</si>
  <si>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</si>
  <si>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</si>
  <si>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</si>
  <si>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</si>
  <si>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</si>
  <si>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</si>
  <si>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</si>
  <si>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</si>
  <si>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</si>
  <si>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</si>
  <si>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</si>
  <si>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</si>
  <si>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</si>
  <si>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</si>
  <si>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</si>
  <si>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</si>
  <si>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</si>
  <si>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</si>
  <si>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</si>
  <si>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</si>
  <si>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</si>
  <si>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</si>
  <si>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</si>
  <si>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</si>
  <si>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</si>
  <si>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</si>
  <si>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</si>
  <si>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</si>
  <si>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</si>
  <si>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</si>
  <si>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</si>
  <si>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</si>
  <si>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</si>
  <si>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</si>
  <si>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</si>
  <si>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</si>
  <si>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</si>
  <si>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</si>
  <si>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</si>
  <si>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</si>
  <si>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</si>
  <si>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</si>
  <si>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</si>
  <si>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</si>
  <si>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</si>
  <si>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</si>
  <si>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</si>
  <si>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</si>
  <si>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</si>
  <si>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</si>
  <si>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</si>
  <si>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</si>
  <si>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</si>
  <si>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</si>
  <si>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</si>
  <si>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</si>
  <si>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</si>
  <si>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</si>
  <si>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</si>
  <si>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</si>
  <si>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</si>
  <si>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</si>
  <si>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</si>
  <si>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</si>
  <si>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</si>
  <si>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</si>
  <si>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</si>
  <si>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</si>
  <si>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</si>
  <si>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</si>
  <si>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</si>
  <si>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</si>
  <si>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</si>
  <si>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</si>
  <si>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</si>
  <si>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</si>
  <si>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</si>
  <si>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</si>
  <si>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</si>
  <si>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</si>
  <si>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</si>
  <si>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</si>
  <si>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</si>
  <si>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</si>
  <si>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</si>
  <si>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</si>
  <si>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</si>
  <si>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</si>
  <si>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</si>
  <si>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</si>
  <si>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</si>
  <si>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</si>
  <si>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</si>
  <si>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</si>
  <si>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</si>
  <si>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</si>
  <si>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</si>
  <si>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</si>
  <si>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</si>
  <si>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</si>
  <si>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</si>
  <si>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</si>
  <si>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</si>
  <si>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</si>
  <si>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</si>
  <si>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</si>
  <si>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</si>
  <si>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</si>
  <si>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</si>
  <si>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</si>
  <si>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</si>
  <si>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</si>
  <si>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</si>
  <si>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</si>
  <si>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</si>
  <si>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</si>
  <si>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</si>
  <si>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</si>
  <si>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</si>
  <si>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</si>
  <si>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</si>
  <si>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</si>
  <si>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</si>
  <si>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</si>
  <si>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</si>
  <si>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</si>
  <si>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</si>
  <si>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</si>
  <si>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</si>
  <si>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</si>
  <si>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</si>
  <si>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</si>
  <si>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</si>
  <si>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</si>
  <si>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</si>
  <si>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</si>
  <si>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</si>
  <si>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</si>
  <si>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</si>
  <si>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</si>
  <si>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</si>
  <si>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</si>
  <si>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</si>
  <si>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</si>
  <si>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</si>
  <si>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</si>
  <si>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</si>
  <si>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</si>
  <si>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</si>
  <si>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</si>
  <si>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</si>
  <si>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</si>
  <si>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</si>
  <si>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</si>
  <si>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</si>
  <si>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</si>
  <si>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</si>
  <si>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</si>
  <si>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</si>
  <si>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</si>
  <si>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</si>
  <si>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</si>
  <si>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</si>
  <si>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</si>
  <si>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</si>
  <si>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</si>
  <si>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</si>
  <si>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</si>
  <si>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</si>
  <si>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</si>
  <si>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</si>
  <si>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</si>
  <si>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</si>
  <si>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</si>
  <si>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</si>
  <si>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</si>
  <si>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</si>
  <si>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</si>
  <si>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</si>
  <si>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</si>
  <si>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</si>
  <si>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</si>
  <si>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</si>
  <si>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</si>
  <si>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</si>
  <si>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</si>
  <si>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</si>
  <si>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</si>
  <si>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</si>
  <si>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</si>
  <si>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</si>
  <si>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</si>
  <si>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</si>
  <si>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</si>
  <si>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</si>
  <si>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</si>
  <si>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</si>
  <si>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</si>
  <si>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</si>
  <si>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</si>
  <si>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</si>
  <si>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</si>
  <si>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</si>
  <si>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</si>
  <si>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</si>
  <si>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</si>
  <si>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</si>
  <si>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</si>
  <si>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</si>
  <si>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</si>
  <si>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</si>
  <si>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</si>
  <si>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</si>
  <si>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</si>
  <si>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</si>
  <si>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</si>
  <si>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</si>
  <si>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</si>
  <si>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</si>
  <si>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</si>
  <si>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</si>
  <si>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</si>
  <si>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</si>
  <si>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</si>
  <si>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</si>
  <si>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</si>
  <si>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</si>
  <si>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</si>
  <si>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</si>
  <si>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</si>
  <si>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</si>
  <si>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</si>
  <si>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</si>
  <si>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</si>
  <si>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</si>
  <si>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</si>
  <si>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</si>
  <si>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</si>
  <si>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</si>
  <si>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</si>
  <si>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</si>
  <si>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</si>
  <si>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</si>
  <si>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</si>
  <si>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</si>
  <si>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</si>
  <si>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</si>
  <si>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</si>
  <si>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</si>
  <si>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</si>
  <si>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</si>
  <si>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</si>
  <si>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</si>
  <si>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</si>
  <si>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</si>
  <si>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</si>
  <si>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</si>
  <si>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</si>
  <si>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</si>
  <si>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</si>
  <si>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</si>
  <si>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</si>
  <si>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</si>
  <si>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</si>
  <si>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</si>
  <si>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</si>
  <si>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</si>
  <si>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</si>
  <si>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</si>
  <si>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</si>
  <si>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</si>
  <si>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</si>
  <si>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</si>
  <si>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</si>
  <si>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</si>
  <si>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</si>
  <si>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</si>
  <si>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</si>
  <si>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</si>
  <si>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</si>
  <si>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</si>
  <si>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</si>
  <si>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</si>
  <si>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</si>
  <si>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</si>
  <si>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</si>
  <si>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</si>
  <si>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</si>
  <si>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</si>
  <si>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</si>
  <si>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</si>
  <si>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</si>
  <si>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</si>
  <si>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</si>
  <si>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</si>
  <si>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</si>
  <si>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</si>
  <si>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</si>
  <si>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</si>
  <si>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</si>
  <si>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</si>
  <si>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</si>
  <si>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</si>
  <si>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</si>
  <si>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</si>
  <si>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</si>
  <si>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</si>
  <si>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</si>
  <si>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</si>
  <si>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</si>
  <si>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</si>
  <si>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</si>
  <si>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</si>
  <si>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</si>
  <si>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</si>
  <si>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</si>
  <si>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</si>
  <si>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</si>
  <si>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</si>
  <si>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</si>
  <si>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</si>
  <si>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</si>
  <si>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</si>
  <si>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</si>
  <si>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</si>
  <si>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</si>
  <si>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</si>
  <si>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</si>
  <si>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</si>
  <si>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</si>
  <si>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</si>
  <si>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</si>
  <si>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</si>
  <si>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</si>
  <si>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</si>
  <si>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</si>
  <si>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</si>
  <si>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</si>
  <si>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</si>
  <si>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</si>
  <si>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</si>
  <si>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</si>
  <si>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</si>
  <si>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</si>
  <si>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</si>
  <si>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</si>
  <si>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</si>
  <si>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</si>
  <si>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</si>
  <si>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</si>
  <si>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</si>
  <si>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</si>
  <si>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</si>
  <si>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</si>
  <si>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</si>
  <si>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</si>
  <si>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</si>
  <si>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</si>
  <si>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</si>
  <si>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</si>
  <si>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</si>
  <si>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</si>
  <si>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</si>
  <si>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</si>
  <si>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</si>
  <si>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</si>
  <si>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</si>
  <si>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</si>
  <si>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</si>
  <si>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</si>
  <si>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</si>
  <si>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</si>
  <si>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</si>
  <si>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</si>
  <si>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</si>
  <si>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</si>
  <si>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</si>
  <si>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</si>
  <si>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</si>
  <si>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</si>
  <si>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</si>
  <si>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</si>
  <si>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</si>
  <si>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</si>
  <si>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</si>
  <si>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</si>
  <si>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</si>
  <si>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</si>
  <si>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</si>
  <si>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</si>
  <si>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</si>
  <si>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</si>
  <si>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</si>
  <si>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</si>
  <si>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</si>
  <si>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</si>
  <si>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</si>
  <si>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</si>
  <si>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</si>
  <si>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</si>
  <si>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</si>
  <si>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</si>
  <si>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</si>
  <si>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</si>
  <si>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</si>
  <si>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</si>
  <si>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</si>
  <si>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</si>
  <si>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</si>
  <si>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</si>
  <si>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</si>
  <si>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</si>
  <si>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</si>
  <si>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</si>
  <si>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</si>
  <si>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</si>
  <si>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</si>
  <si>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</si>
  <si>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</si>
  <si>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</si>
  <si>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</si>
  <si>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</si>
  <si>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</si>
  <si>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</si>
  <si>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</si>
  <si>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</si>
  <si>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</si>
  <si>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</si>
  <si>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</si>
  <si>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</si>
  <si>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</si>
  <si>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</si>
  <si>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</si>
  <si>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</si>
  <si>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</si>
  <si>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</si>
  <si>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</si>
  <si>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</si>
  <si>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</si>
  <si>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</si>
  <si>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</si>
  <si>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</si>
  <si>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</si>
  <si>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</si>
  <si>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</si>
  <si>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</si>
  <si>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</si>
  <si>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</si>
  <si>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</si>
  <si>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</si>
  <si>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</si>
  <si>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</si>
  <si>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</si>
  <si>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</si>
  <si>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</si>
  <si>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</si>
  <si>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</si>
  <si>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</si>
  <si>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</si>
  <si>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</si>
  <si>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</si>
  <si>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</si>
  <si>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</si>
  <si>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</si>
  <si>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</si>
  <si>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</si>
  <si>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</si>
  <si>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</si>
  <si>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</si>
  <si>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</si>
  <si>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</si>
  <si>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</si>
  <si>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</si>
  <si>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</si>
  <si>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</si>
  <si>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</si>
  <si>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</si>
  <si>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</si>
  <si>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</si>
  <si>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</si>
  <si>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</si>
  <si>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</si>
  <si>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</si>
  <si>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</si>
  <si>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</si>
  <si>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</si>
  <si>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</si>
  <si>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</si>
  <si>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</si>
  <si>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</si>
  <si>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</si>
  <si>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</si>
  <si>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</si>
  <si>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</si>
  <si>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</si>
  <si>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</si>
  <si>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</si>
  <si>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</si>
  <si>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</si>
  <si>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</si>
  <si>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</si>
  <si>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</si>
  <si>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</si>
  <si>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</si>
  <si>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</si>
  <si>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</si>
  <si>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</si>
  <si>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</si>
  <si>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</si>
  <si>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</si>
  <si>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</si>
  <si>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</si>
  <si>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</si>
  <si>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</si>
  <si>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</si>
  <si>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</si>
  <si>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</si>
  <si>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</si>
  <si>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</si>
  <si>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</si>
  <si>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</si>
  <si>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</si>
  <si>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</si>
  <si>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</si>
  <si>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</si>
  <si>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</si>
  <si>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</si>
  <si>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</si>
  <si>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</si>
  <si>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</si>
  <si>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</si>
  <si>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</si>
  <si>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</si>
  <si>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</si>
  <si>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</si>
  <si>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</si>
  <si>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</si>
  <si>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</si>
  <si>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</si>
  <si>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</si>
  <si>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</si>
  <si>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</si>
  <si>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</si>
  <si>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</si>
  <si>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</si>
  <si>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</si>
  <si>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</si>
  <si>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</si>
  <si>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</si>
  <si>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</si>
  <si>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</si>
  <si>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</si>
  <si>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</si>
  <si>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</si>
  <si>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</si>
  <si>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</si>
  <si>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</si>
  <si>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</si>
  <si>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</si>
  <si>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</si>
  <si>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</si>
  <si>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</si>
  <si>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</si>
  <si>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</si>
  <si>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</si>
  <si>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</si>
  <si>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</si>
  <si>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</si>
  <si>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</si>
  <si>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</si>
  <si>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</si>
  <si>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</si>
  <si>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</si>
  <si>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</si>
  <si>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</si>
  <si>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</si>
  <si>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</si>
  <si>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</si>
  <si>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</si>
  <si>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</si>
  <si>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</si>
  <si>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</si>
  <si>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</si>
  <si>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</si>
  <si>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</si>
  <si>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</si>
  <si>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</si>
  <si>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</si>
  <si>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</si>
  <si>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</si>
  <si>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</si>
  <si>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</si>
  <si>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</si>
  <si>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</si>
  <si>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</si>
  <si>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</si>
  <si>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</si>
  <si>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</si>
  <si>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</si>
  <si>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</si>
  <si>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</si>
  <si>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</si>
  <si>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</si>
  <si>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</si>
  <si>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</si>
  <si>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</si>
  <si>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</si>
  <si>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</si>
  <si>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</si>
  <si>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</si>
  <si>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</si>
  <si>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</si>
  <si>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</si>
  <si>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</si>
  <si>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</si>
  <si>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</si>
  <si>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</si>
  <si>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</si>
  <si>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</si>
  <si>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</si>
  <si>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</si>
  <si>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</si>
  <si>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</si>
  <si>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</si>
  <si>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</si>
  <si>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</si>
  <si>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</si>
  <si>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</si>
  <si>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</si>
  <si>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</si>
  <si>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</si>
  <si>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</si>
  <si>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</si>
  <si>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</si>
  <si>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</si>
  <si>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</si>
  <si>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</si>
  <si>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</si>
  <si>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</si>
  <si>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</si>
  <si>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</si>
  <si>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</si>
  <si>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</si>
  <si>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</si>
  <si>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</si>
  <si>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</si>
  <si>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</si>
  <si>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</si>
  <si>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</si>
  <si>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</si>
  <si>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</si>
  <si>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</si>
  <si>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</si>
  <si>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</si>
  <si>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</si>
  <si>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</si>
  <si>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</si>
  <si>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</si>
  <si>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</si>
  <si>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</si>
  <si>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</si>
  <si>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</si>
  <si>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</si>
  <si>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</si>
  <si>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</si>
  <si>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</si>
  <si>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</si>
  <si>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</si>
  <si>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</si>
  <si>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</si>
  <si>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</si>
  <si>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</si>
  <si>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</si>
  <si>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</si>
  <si>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</si>
  <si>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</si>
  <si>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</si>
  <si>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</si>
  <si>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</si>
  <si>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</si>
  <si>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</si>
  <si>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</si>
  <si>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</si>
  <si>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</si>
  <si>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</si>
  <si>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</si>
  <si>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</si>
  <si>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</si>
  <si>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</si>
  <si>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</si>
  <si>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</si>
  <si>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</si>
  <si>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</si>
  <si>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</si>
  <si>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</si>
  <si>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</si>
  <si>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</si>
  <si>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</si>
  <si>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</si>
  <si>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</si>
  <si>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</si>
  <si>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</si>
  <si>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</si>
  <si>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</si>
  <si>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</si>
  <si>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</si>
  <si>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</si>
  <si>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</si>
  <si>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</si>
  <si>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</si>
  <si>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</si>
  <si>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</si>
  <si>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</si>
  <si>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</si>
  <si>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</si>
  <si>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</si>
  <si>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</si>
  <si>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</si>
  <si>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</si>
  <si>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</si>
  <si>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</si>
  <si>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</si>
  <si>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</si>
  <si>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</si>
  <si>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</si>
  <si>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</si>
  <si>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</si>
  <si>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</si>
  <si>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</si>
  <si>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</si>
  <si>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</si>
  <si>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</si>
  <si>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</si>
  <si>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</si>
  <si>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</si>
  <si>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</si>
  <si>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</si>
  <si>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</si>
  <si>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</si>
  <si>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</si>
  <si>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</si>
  <si>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</si>
  <si>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</si>
  <si>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</si>
  <si>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</si>
  <si>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</si>
  <si>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</si>
  <si>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</si>
  <si>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</si>
  <si>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</si>
  <si>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</si>
  <si>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</si>
  <si>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</si>
  <si>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</si>
  <si>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</si>
  <si>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</si>
  <si>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</si>
  <si>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</si>
  <si>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</si>
  <si>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</si>
  <si>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</si>
  <si>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</si>
  <si>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</si>
  <si>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</si>
  <si>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</si>
  <si>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</si>
  <si>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</si>
  <si>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</si>
  <si>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</si>
  <si>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</si>
  <si>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</si>
  <si>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</si>
  <si>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</si>
  <si>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</si>
  <si>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</si>
  <si>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</si>
  <si>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</si>
  <si>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</si>
  <si>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</si>
  <si>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</si>
  <si>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</si>
  <si>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</si>
  <si>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</si>
  <si>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</si>
  <si>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</si>
  <si>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</si>
  <si>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</si>
  <si>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</si>
  <si>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</si>
  <si>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</si>
  <si>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</si>
  <si>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</si>
  <si>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</si>
  <si>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</si>
  <si>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</si>
  <si>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</si>
  <si>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</si>
  <si>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</si>
  <si>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</si>
  <si>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</si>
  <si>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</si>
  <si>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</si>
  <si>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</si>
  <si>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</si>
  <si>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</si>
  <si>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</si>
  <si>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</si>
  <si>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</si>
  <si>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</si>
  <si>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</si>
  <si>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</si>
  <si>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</si>
  <si>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</si>
  <si>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</si>
  <si>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</si>
  <si>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</si>
  <si>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</si>
  <si>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</si>
  <si>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</si>
  <si>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</si>
  <si>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</si>
  <si>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</si>
  <si>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</si>
  <si>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</si>
  <si>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</si>
  <si>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</si>
  <si>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</si>
  <si>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</si>
  <si>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</si>
  <si>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</si>
  <si>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</si>
  <si>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</si>
  <si>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</si>
  <si>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</si>
  <si>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</si>
  <si>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</si>
  <si>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</si>
  <si>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</si>
  <si>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</si>
  <si>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</si>
  <si>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</si>
  <si>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</si>
  <si>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</si>
  <si>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</si>
  <si>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</si>
  <si>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</si>
  <si>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</si>
  <si>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</si>
  <si>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</si>
  <si>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</si>
  <si>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</si>
  <si>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</si>
  <si>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</si>
  <si>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</si>
  <si>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</si>
  <si>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</si>
  <si>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</si>
  <si>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</si>
  <si>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</si>
  <si>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</si>
  <si>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</si>
  <si>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</si>
  <si>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</si>
  <si>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</si>
  <si>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</si>
  <si>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</si>
  <si>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</si>
  <si>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</si>
  <si>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</si>
  <si>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</si>
  <si>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</si>
  <si>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</si>
  <si>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</si>
  <si>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</si>
  <si>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</si>
  <si>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</si>
  <si>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</si>
  <si>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</si>
  <si>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</si>
  <si>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</si>
  <si>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</si>
  <si>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</si>
  <si>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</si>
  <si>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</si>
  <si>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</si>
  <si>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</si>
  <si>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</si>
  <si>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</si>
  <si>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</si>
  <si>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</si>
  <si>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</si>
  <si>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</si>
  <si>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</si>
  <si>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</si>
  <si>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</si>
  <si>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</si>
  <si>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</si>
  <si>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</si>
  <si>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</si>
  <si>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</si>
  <si>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</si>
  <si>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</si>
  <si>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</si>
  <si>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</si>
  <si>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</si>
  <si>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</si>
  <si>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</si>
  <si>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</si>
  <si>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</si>
  <si>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</si>
  <si>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</si>
  <si>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</si>
  <si>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</si>
  <si>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</si>
  <si>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</si>
  <si>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</si>
  <si>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</si>
  <si>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</si>
  <si>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</si>
  <si>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</si>
  <si>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</si>
  <si>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</si>
  <si>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</si>
  <si>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</si>
  <si>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</si>
  <si>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</si>
  <si>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</si>
  <si>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</si>
  <si>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</si>
  <si>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</si>
  <si>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</si>
  <si>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</si>
  <si>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</si>
  <si>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</si>
  <si>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</si>
  <si>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</si>
  <si>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</si>
  <si>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</si>
  <si>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</si>
  <si>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</si>
  <si>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</si>
  <si>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</si>
  <si>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</si>
  <si>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</si>
  <si>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</si>
  <si>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</si>
  <si>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</si>
  <si>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</si>
  <si>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</si>
  <si>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</si>
  <si>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</si>
  <si>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</si>
  <si>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</si>
  <si>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</si>
  <si>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</si>
  <si>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</si>
  <si>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</si>
  <si>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</si>
  <si>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</si>
  <si>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</si>
  <si>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</si>
  <si>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</si>
  <si>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</si>
  <si>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</si>
  <si>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</si>
  <si>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</si>
  <si>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</si>
  <si>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</si>
  <si>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</si>
  <si>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</si>
  <si>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</si>
  <si>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</si>
  <si>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</si>
  <si>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</si>
  <si>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</si>
  <si>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</si>
  <si>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</si>
  <si>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</si>
  <si>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</si>
  <si>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</si>
  <si>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</si>
  <si>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</si>
  <si>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</si>
  <si>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</si>
  <si>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</si>
  <si>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</si>
  <si>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</si>
  <si>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</si>
  <si>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</si>
  <si>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</si>
  <si>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</si>
  <si>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</si>
  <si>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</si>
  <si>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</si>
  <si>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</si>
  <si>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</si>
  <si>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</si>
  <si>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</si>
  <si>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</si>
  <si>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</si>
  <si>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</si>
  <si>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</si>
  <si>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</si>
  <si>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</si>
  <si>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</si>
  <si>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</si>
  <si>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</si>
  <si>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</si>
  <si>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</si>
  <si>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</si>
  <si>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</si>
  <si>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</si>
  <si>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</si>
  <si>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</si>
  <si>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</si>
  <si>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</si>
  <si>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</si>
  <si>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</si>
  <si>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</si>
  <si>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</si>
  <si>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</si>
  <si>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</si>
  <si>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</si>
  <si>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</si>
  <si>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</si>
  <si>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</si>
  <si>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</si>
  <si>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</si>
  <si>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</si>
  <si>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</si>
  <si>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</si>
  <si>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</si>
  <si>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</si>
  <si>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</si>
  <si>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</si>
  <si>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</si>
  <si>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</si>
  <si>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</si>
  <si>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</si>
  <si>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</si>
  <si>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</si>
  <si>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</si>
  <si>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</si>
  <si>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</si>
  <si>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</si>
  <si>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</si>
  <si>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</si>
  <si>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</si>
  <si>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</si>
  <si>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</si>
  <si>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</si>
  <si>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</si>
  <si>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</si>
  <si>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</si>
  <si>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</si>
  <si>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</si>
  <si>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</si>
  <si>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</si>
  <si>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</si>
  <si>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</si>
  <si>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</si>
  <si>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</si>
  <si>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</si>
  <si>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</si>
  <si>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</si>
  <si>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</si>
  <si>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</si>
  <si>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</si>
  <si>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</si>
  <si>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</si>
  <si>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</si>
  <si>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</si>
  <si>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</si>
  <si>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</si>
  <si>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</si>
  <si>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</si>
  <si>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</si>
  <si>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</si>
  <si>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</si>
  <si>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</si>
  <si>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</si>
  <si>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</si>
  <si>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</si>
  <si>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</si>
  <si>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</si>
  <si>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</si>
  <si>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</si>
  <si>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</si>
  <si>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</si>
  <si>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</si>
  <si>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</si>
  <si>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</si>
  <si>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</si>
  <si>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</si>
  <si>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</si>
  <si>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</si>
  <si>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</si>
  <si>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</si>
  <si>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</si>
  <si>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</si>
  <si>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</si>
  <si>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</si>
  <si>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</si>
  <si>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</si>
  <si>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</si>
  <si>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</si>
  <si>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</si>
  <si>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</si>
  <si>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</si>
  <si>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</si>
  <si>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</si>
  <si>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</si>
  <si>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</si>
  <si>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</si>
  <si>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</si>
  <si>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</si>
  <si>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</si>
  <si>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</si>
  <si>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</si>
  <si>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</si>
  <si>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</si>
  <si>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</si>
  <si>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</si>
  <si>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</si>
  <si>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</si>
  <si>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</si>
  <si>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</si>
  <si>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</si>
  <si>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</si>
  <si>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</si>
  <si>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</si>
  <si>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</si>
  <si>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</si>
  <si>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</si>
  <si>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</si>
  <si>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</si>
  <si>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</si>
  <si>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</si>
  <si>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</si>
  <si>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</si>
  <si>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</si>
  <si>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</si>
  <si>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</si>
  <si>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</si>
  <si>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</si>
  <si>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</si>
  <si>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</si>
  <si>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</si>
  <si>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</si>
  <si>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</si>
  <si>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</si>
  <si>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</si>
  <si>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</si>
  <si>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</si>
  <si>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</si>
  <si>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</si>
  <si>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</si>
  <si>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</si>
  <si>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</si>
  <si>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</si>
  <si>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</si>
  <si>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</si>
  <si>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</si>
  <si>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</si>
  <si>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</si>
  <si>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</si>
  <si>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</si>
  <si>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</si>
  <si>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</si>
  <si>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</si>
  <si>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</si>
  <si>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</si>
  <si>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</si>
  <si>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</si>
  <si>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</si>
  <si>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</si>
  <si>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</si>
  <si>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</si>
  <si>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</si>
  <si>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</si>
  <si>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</si>
  <si>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</si>
  <si>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</si>
  <si>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</si>
  <si>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</si>
  <si>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</si>
  <si>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</si>
  <si>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</si>
  <si>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</si>
  <si>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</si>
  <si>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</si>
  <si>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</si>
  <si>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</si>
  <si>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</si>
  <si>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</si>
  <si>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</si>
  <si>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</si>
  <si>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</si>
  <si>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</si>
  <si>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</si>
  <si>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</si>
  <si>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</si>
  <si>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</si>
  <si>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</si>
  <si>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</si>
  <si>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</si>
  <si>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</si>
  <si>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</si>
  <si>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</si>
  <si>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</si>
  <si>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</si>
  <si>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</si>
  <si>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</si>
  <si>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</si>
  <si>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</si>
  <si>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</si>
  <si>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</si>
  <si>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</si>
  <si>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</si>
  <si>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</si>
  <si>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</si>
  <si>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</si>
  <si>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</si>
  <si>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</si>
  <si>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</si>
  <si>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</si>
  <si>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</si>
  <si>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</si>
  <si>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</si>
  <si>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</si>
  <si>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</si>
  <si>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</si>
  <si>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</si>
  <si>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</si>
  <si>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</si>
  <si>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</si>
  <si>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</si>
  <si>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</si>
  <si>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</si>
  <si>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</si>
  <si>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</si>
  <si>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</si>
  <si>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</si>
  <si>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</si>
  <si>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</si>
  <si>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</si>
  <si>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</si>
  <si>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</si>
  <si>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</si>
  <si>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</si>
  <si>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</si>
  <si>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</si>
  <si>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</si>
  <si>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</si>
  <si>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</si>
  <si>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</si>
  <si>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</si>
  <si>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</si>
  <si>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</si>
  <si>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</si>
  <si>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</si>
  <si>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</si>
  <si>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</si>
  <si>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</si>
  <si>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</si>
  <si>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</si>
  <si>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</si>
  <si>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</si>
  <si>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</si>
  <si>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</si>
  <si>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</si>
  <si>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</si>
  <si>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</si>
  <si>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</si>
  <si>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</si>
  <si>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</si>
  <si>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</si>
  <si>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</si>
  <si>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</si>
  <si>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</si>
  <si>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</si>
  <si>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</si>
  <si>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</si>
  <si>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</si>
  <si>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</si>
  <si>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</si>
  <si>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</si>
  <si>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</si>
  <si>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</si>
  <si>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</si>
  <si>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</si>
  <si>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</si>
  <si>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</si>
  <si>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</si>
  <si>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</si>
  <si>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</si>
  <si>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</si>
  <si>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</si>
  <si>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</si>
  <si>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</si>
  <si>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</si>
  <si>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</si>
  <si>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</si>
  <si>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</si>
  <si>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</si>
  <si>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</si>
  <si>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</si>
  <si>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</si>
  <si>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</si>
  <si>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</si>
  <si>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</si>
  <si>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</si>
  <si>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</si>
  <si>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</si>
  <si>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</si>
  <si>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</si>
  <si>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</si>
  <si>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</si>
  <si>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</si>
  <si>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</si>
  <si>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</si>
  <si>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</si>
  <si>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</si>
  <si>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</si>
  <si>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</si>
  <si>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</si>
  <si>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</si>
  <si>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</si>
  <si>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</si>
  <si>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</si>
  <si>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</si>
  <si>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</si>
  <si>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</si>
  <si>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</si>
  <si>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</si>
  <si>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</si>
  <si>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</si>
  <si>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</si>
  <si>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</si>
  <si>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</si>
  <si>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</si>
  <si>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</si>
  <si>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</si>
  <si>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</si>
  <si>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</si>
  <si>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</si>
  <si>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</si>
  <si>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</si>
  <si>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</si>
  <si>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</si>
  <si>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</si>
  <si>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</si>
  <si>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</si>
  <si>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</si>
  <si>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</si>
  <si>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</si>
  <si>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</si>
  <si>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</si>
  <si>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</si>
  <si>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</si>
  <si>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</si>
  <si>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</si>
  <si>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</si>
  <si>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</si>
  <si>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</si>
  <si>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</si>
  <si>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</si>
  <si>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</si>
  <si>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</si>
  <si>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</si>
  <si>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</si>
  <si>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</si>
  <si>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</si>
  <si>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</si>
  <si>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</si>
  <si>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</si>
  <si>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</si>
  <si>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</si>
  <si>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</si>
  <si>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</si>
  <si>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</si>
  <si>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</si>
  <si>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</si>
  <si>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</si>
  <si>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</si>
  <si>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</si>
  <si>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</si>
  <si>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</si>
  <si>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</si>
  <si>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</si>
  <si>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</si>
  <si>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</si>
  <si>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</si>
  <si>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</si>
  <si>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</si>
  <si>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</si>
  <si>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</si>
  <si>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</si>
  <si>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</si>
  <si>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</si>
  <si>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</si>
  <si>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</si>
  <si>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</si>
  <si>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</si>
  <si>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</si>
  <si>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</si>
  <si>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</si>
  <si>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</si>
  <si>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</si>
  <si>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</si>
  <si>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</si>
  <si>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</si>
  <si>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</si>
  <si>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</si>
  <si>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</si>
  <si>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</si>
  <si>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</si>
  <si>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</si>
  <si>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</si>
  <si>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</si>
  <si>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</si>
  <si>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</si>
  <si>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</si>
  <si>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</si>
  <si>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</si>
  <si>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</si>
  <si>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</si>
  <si>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</si>
  <si>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</si>
  <si>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</si>
  <si>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</si>
  <si>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</si>
  <si>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</si>
  <si>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</si>
  <si>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</si>
  <si>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</si>
  <si>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</si>
  <si>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</si>
  <si>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</si>
  <si>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</si>
  <si>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</si>
  <si>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</si>
  <si>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</si>
  <si>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</si>
  <si>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</si>
  <si>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</si>
  <si>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</si>
  <si>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</si>
  <si>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</si>
  <si>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</si>
  <si>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</si>
  <si>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</si>
  <si>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</si>
  <si>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</si>
  <si>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</si>
  <si>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</si>
  <si>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</si>
  <si>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</si>
  <si>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</si>
  <si>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</si>
  <si>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</si>
  <si>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</si>
  <si>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</si>
  <si>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</si>
  <si>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</si>
  <si>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</si>
  <si>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</si>
  <si>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</si>
  <si>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</si>
  <si>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</si>
  <si>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</si>
  <si>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</si>
  <si>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</si>
  <si>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</si>
  <si>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</si>
  <si>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</si>
  <si>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</si>
  <si>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</si>
  <si>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</si>
  <si>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</si>
  <si>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</si>
  <si>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</si>
  <si>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</si>
  <si>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</si>
  <si>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</si>
  <si>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</si>
  <si>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</si>
  <si>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</si>
  <si>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</si>
  <si>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</si>
  <si>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</si>
  <si>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</si>
  <si>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</si>
  <si>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</si>
  <si>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</si>
  <si>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</si>
  <si>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</si>
  <si>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</si>
  <si>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</si>
  <si>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</si>
  <si>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</si>
  <si>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</si>
  <si>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</si>
  <si>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</si>
  <si>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</si>
  <si>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</si>
  <si>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</si>
  <si>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</si>
  <si>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</si>
  <si>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</si>
  <si>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</si>
  <si>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</si>
  <si>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</si>
  <si>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</si>
  <si>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</si>
  <si>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</si>
  <si>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</si>
  <si>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</si>
  <si>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</si>
  <si>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</si>
  <si>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</si>
  <si>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</si>
  <si>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</si>
  <si>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</si>
  <si>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</si>
  <si>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</si>
  <si>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</si>
  <si>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</si>
  <si>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</si>
  <si>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</si>
  <si>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</si>
  <si>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</si>
  <si>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</si>
  <si>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</si>
  <si>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</si>
  <si>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</si>
  <si>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</si>
  <si>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</si>
  <si>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</si>
  <si>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</si>
  <si>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</si>
  <si>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</si>
  <si>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</si>
  <si>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</si>
  <si>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</si>
  <si>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</si>
  <si>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</si>
  <si>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</si>
  <si>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</si>
  <si>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</si>
  <si>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</si>
  <si>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</si>
  <si>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</si>
  <si>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</si>
  <si>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</si>
  <si>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</si>
  <si>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</si>
  <si>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</si>
  <si>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</si>
  <si>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</si>
  <si>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</si>
  <si>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</si>
  <si>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</si>
  <si>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</si>
  <si>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</si>
  <si>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</si>
  <si>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</si>
  <si>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</si>
  <si>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</si>
  <si>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</si>
  <si>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</si>
  <si>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</si>
  <si>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</si>
  <si>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</si>
  <si>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</si>
  <si>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</si>
  <si>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</si>
  <si>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</si>
  <si>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</si>
  <si>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</si>
  <si>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</si>
  <si>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</si>
  <si>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</si>
  <si>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</si>
  <si>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</si>
  <si>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</si>
  <si>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</si>
  <si>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</si>
  <si>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</si>
  <si>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</si>
  <si>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</si>
  <si>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</si>
  <si>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</si>
  <si>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</si>
  <si>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</si>
  <si>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</si>
  <si>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</si>
  <si>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</si>
  <si>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</si>
  <si>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</si>
  <si>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</si>
  <si>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</si>
  <si>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</si>
  <si>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</si>
  <si>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</si>
  <si>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</si>
  <si>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</si>
  <si>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</si>
  <si>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</si>
  <si>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</si>
  <si>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</si>
  <si>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</si>
  <si>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</si>
  <si>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</si>
  <si>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</si>
  <si>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</si>
  <si>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</si>
  <si>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</si>
  <si>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</si>
  <si>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</si>
  <si>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</si>
  <si>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</si>
  <si>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</si>
  <si>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</si>
  <si>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</si>
  <si>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</si>
  <si>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</si>
  <si>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</si>
  <si>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</si>
  <si>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</si>
  <si>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</si>
  <si>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</si>
  <si>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</si>
  <si>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</si>
  <si>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</si>
  <si>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</si>
  <si>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</si>
  <si>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</si>
  <si>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</si>
  <si>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</si>
  <si>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</si>
  <si>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</si>
  <si>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</si>
  <si>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</si>
  <si>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</si>
  <si>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</si>
  <si>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</si>
  <si>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</si>
  <si>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</si>
  <si>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</si>
  <si>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</si>
  <si>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</si>
  <si>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</si>
  <si>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</si>
  <si>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</si>
  <si>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</si>
  <si>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</si>
  <si>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</si>
  <si>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</si>
  <si>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</si>
  <si>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</si>
  <si>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</si>
  <si>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</si>
  <si>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</si>
  <si>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</si>
  <si>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</si>
  <si>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</si>
  <si>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</si>
  <si>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</si>
  <si>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</si>
  <si>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</si>
  <si>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</si>
  <si>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</si>
  <si>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</si>
  <si>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</si>
  <si>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</si>
  <si>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</si>
  <si>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</si>
  <si>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</si>
  <si>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</si>
  <si>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</si>
  <si>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</si>
  <si>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</si>
  <si>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</si>
  <si>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</si>
  <si>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</si>
  <si>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</si>
  <si>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</si>
  <si>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</si>
  <si>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</si>
  <si>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</si>
  <si>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</si>
  <si>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</si>
  <si>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</si>
  <si>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</si>
  <si>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</si>
  <si>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</si>
  <si>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</si>
  <si>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</si>
  <si>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</si>
  <si>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</si>
  <si>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</si>
  <si>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</si>
  <si>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</si>
  <si>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</si>
  <si>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</si>
  <si>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</si>
  <si>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</si>
  <si>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</si>
  <si>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</si>
  <si>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</si>
  <si>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</si>
  <si>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</si>
  <si>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</si>
  <si>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</si>
  <si>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</si>
  <si>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</si>
  <si>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</si>
  <si>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</si>
  <si>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</si>
  <si>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</si>
  <si>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</si>
  <si>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</si>
  <si>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</si>
  <si>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</si>
  <si>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</si>
  <si>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</si>
  <si>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</si>
  <si>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</si>
  <si>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</si>
  <si>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</si>
  <si>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</si>
  <si>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</si>
  <si>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</si>
  <si>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</si>
  <si>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</si>
  <si>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</si>
  <si>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</si>
  <si>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</si>
  <si>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</si>
  <si>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</si>
  <si>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</si>
  <si>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</si>
  <si>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</si>
  <si>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</si>
  <si>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</si>
  <si>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</si>
  <si>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</si>
  <si>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</si>
  <si>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</si>
  <si>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</si>
  <si>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</si>
  <si>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</si>
  <si>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</si>
  <si>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</si>
  <si>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</si>
  <si>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</si>
  <si>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</si>
  <si>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</si>
  <si>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</si>
  <si>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</si>
  <si>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</si>
  <si>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</si>
  <si>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</si>
  <si>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</si>
  <si>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</si>
  <si>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</si>
  <si>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</si>
  <si>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</si>
  <si>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</si>
  <si>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</si>
  <si>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</si>
  <si>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</si>
  <si>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</si>
  <si>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</si>
  <si>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</si>
  <si>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</si>
  <si>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</si>
  <si>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</si>
  <si>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</si>
  <si>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</si>
  <si>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</si>
  <si>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</si>
  <si>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</si>
  <si>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</si>
  <si>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</si>
  <si>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</si>
  <si>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</si>
  <si>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</si>
  <si>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</si>
  <si>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</si>
  <si>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</si>
  <si>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</si>
  <si>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</si>
  <si>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</si>
  <si>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</si>
  <si>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</si>
  <si>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</si>
  <si>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</si>
  <si>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</si>
  <si>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</si>
  <si>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</si>
  <si>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</si>
  <si>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</si>
  <si>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</si>
  <si>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</si>
  <si>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</si>
  <si>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</si>
  <si>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</si>
  <si>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</si>
  <si>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</si>
  <si>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</si>
  <si>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</si>
  <si>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</si>
  <si>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</si>
  <si>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</si>
  <si>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</si>
  <si>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</si>
  <si>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</si>
  <si>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</si>
  <si>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</si>
  <si>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</si>
  <si>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</si>
  <si>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</si>
  <si>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</si>
  <si>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</si>
  <si>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</si>
  <si>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</si>
  <si>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</si>
  <si>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</si>
  <si>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</si>
  <si>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</si>
  <si>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</si>
  <si>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</si>
  <si>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</si>
  <si>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</si>
  <si>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</si>
  <si>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</si>
  <si>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</si>
  <si>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</si>
  <si>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</si>
  <si>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</si>
  <si>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</si>
  <si>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</si>
  <si>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</si>
  <si>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</si>
  <si>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</si>
  <si>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</si>
  <si>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</si>
  <si>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</si>
  <si>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</si>
  <si>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</si>
  <si>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</si>
  <si>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</si>
  <si>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</si>
  <si>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</si>
  <si>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</si>
  <si>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</si>
  <si>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</si>
  <si>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</si>
  <si>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</si>
  <si>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</si>
  <si>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</si>
  <si>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</si>
  <si>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</si>
  <si>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</si>
  <si>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</si>
  <si>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</si>
  <si>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</si>
  <si>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</si>
  <si>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</si>
  <si>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</si>
  <si>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</si>
  <si>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</si>
  <si>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</si>
  <si>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</si>
  <si>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</si>
  <si>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</si>
  <si>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</si>
  <si>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</si>
  <si>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</si>
  <si>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</si>
  <si>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</si>
  <si>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</si>
  <si>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</si>
  <si>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</si>
  <si>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</si>
  <si>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</si>
  <si>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</si>
  <si>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</si>
  <si>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</si>
  <si>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</si>
  <si>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</si>
  <si>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</si>
  <si>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</si>
  <si>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</si>
  <si>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</si>
  <si>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</si>
  <si>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</si>
  <si>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</si>
  <si>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</si>
  <si>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</si>
  <si>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</si>
  <si>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</si>
  <si>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</si>
  <si>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</si>
  <si>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</si>
  <si>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</si>
  <si>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</si>
  <si>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</si>
  <si>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</si>
  <si>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</si>
  <si>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</si>
  <si>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</si>
  <si>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</si>
  <si>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</si>
  <si>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</si>
  <si>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</si>
  <si>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</si>
  <si>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</si>
  <si>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</si>
  <si>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</si>
  <si>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</si>
  <si>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</si>
  <si>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</si>
  <si>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</si>
  <si>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</si>
  <si>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</si>
  <si>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</si>
  <si>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</si>
  <si>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</si>
  <si>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</si>
  <si>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</si>
  <si>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</si>
  <si>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</si>
  <si>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</si>
  <si>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</si>
  <si>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</si>
  <si>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</si>
  <si>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</si>
  <si>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</si>
  <si>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</si>
  <si>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</si>
  <si>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</si>
  <si>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</si>
  <si>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</si>
  <si>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</si>
  <si>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</si>
  <si>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</si>
  <si>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</si>
  <si>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</si>
  <si>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</si>
  <si>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</si>
  <si>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</si>
  <si>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</si>
  <si>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</si>
  <si>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</si>
  <si>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</si>
  <si>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</si>
  <si>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</si>
  <si>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</si>
  <si>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</si>
  <si>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</si>
  <si>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</si>
  <si>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</si>
  <si>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</si>
  <si>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</si>
  <si>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</si>
  <si>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</si>
  <si>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</si>
  <si>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</si>
  <si>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</si>
  <si>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</si>
  <si>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</si>
  <si>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</si>
  <si>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</si>
  <si>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</si>
  <si>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</si>
  <si>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</si>
  <si>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</si>
  <si>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</si>
  <si>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</si>
  <si>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</si>
  <si>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</si>
  <si>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</si>
  <si>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</si>
  <si>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</si>
  <si>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</si>
  <si>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</si>
  <si>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</si>
  <si>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</si>
  <si>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</si>
  <si>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</si>
  <si>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</si>
  <si>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</si>
  <si>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</si>
  <si>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</si>
  <si>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</si>
  <si>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</si>
  <si>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</si>
  <si>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</si>
  <si>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</si>
  <si>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</si>
  <si>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</si>
  <si>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</si>
  <si>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</si>
  <si>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</si>
  <si>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</si>
  <si>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</si>
  <si>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</si>
  <si>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</si>
  <si>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</si>
  <si>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</si>
  <si>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</si>
  <si>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</si>
  <si>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</si>
  <si>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</si>
  <si>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</si>
  <si>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</si>
  <si>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</si>
  <si>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</si>
  <si>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</si>
  <si>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</si>
  <si>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</si>
  <si>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</si>
  <si>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</si>
  <si>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</si>
  <si>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</si>
  <si>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</si>
  <si>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</si>
  <si>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</si>
  <si>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</si>
  <si>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</si>
  <si>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</si>
  <si>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</si>
  <si>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</si>
  <si>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</si>
  <si>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</si>
  <si>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</si>
  <si>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</si>
  <si>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</si>
  <si>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</si>
  <si>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</si>
  <si>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</si>
  <si>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</si>
  <si>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</si>
  <si>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</si>
  <si>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</si>
  <si>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</si>
  <si>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</si>
  <si>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</si>
  <si>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</si>
  <si>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</si>
  <si>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</si>
  <si>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</si>
  <si>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</si>
  <si>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</si>
  <si>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</si>
  <si>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</si>
  <si>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</si>
  <si>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</si>
  <si>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</si>
  <si>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</si>
  <si>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</si>
  <si>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</si>
  <si>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</si>
  <si>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</si>
  <si>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</si>
  <si>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</si>
  <si>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</si>
  <si>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</si>
  <si>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</si>
  <si>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</si>
  <si>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</si>
  <si>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</si>
  <si>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</si>
  <si>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</si>
  <si>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</si>
  <si>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</si>
  <si>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</si>
  <si>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</si>
  <si>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</si>
  <si>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</si>
  <si>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</si>
  <si>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</si>
  <si>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</si>
  <si>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</si>
  <si>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</si>
  <si>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</si>
  <si>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</si>
  <si>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</si>
  <si>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</si>
  <si>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</si>
  <si>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</si>
  <si>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</si>
  <si>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</si>
  <si>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</si>
  <si>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</si>
  <si>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</si>
  <si>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</si>
  <si>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</si>
  <si>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</si>
  <si>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</si>
  <si>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</si>
  <si>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</si>
  <si>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</si>
  <si>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</si>
  <si>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</si>
  <si>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</si>
  <si>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</si>
  <si>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</si>
  <si>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</si>
  <si>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</si>
  <si>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</si>
  <si>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</si>
  <si>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</si>
  <si>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</si>
  <si>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</si>
  <si>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</si>
  <si>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</si>
  <si>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</si>
  <si>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</si>
  <si>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</si>
  <si>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</si>
  <si>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</si>
  <si>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</si>
  <si>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</si>
  <si>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</si>
  <si>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</si>
  <si>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</si>
  <si>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</si>
  <si>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</si>
  <si>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</si>
  <si>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</si>
  <si>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</si>
  <si>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</si>
  <si>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</si>
  <si>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</si>
  <si>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</si>
  <si>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</si>
  <si>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</si>
  <si>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</si>
  <si>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</si>
  <si>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</si>
  <si>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</si>
  <si>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</si>
  <si>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</si>
  <si>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</si>
  <si>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</si>
  <si>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</si>
  <si>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</si>
  <si>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</si>
  <si>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</si>
  <si>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</si>
  <si>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</si>
  <si>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</si>
  <si>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</si>
  <si>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</si>
  <si>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</si>
  <si>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</si>
  <si>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</si>
  <si>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</si>
  <si>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</si>
  <si>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</si>
  <si>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</si>
  <si>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</si>
  <si>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</si>
  <si>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</si>
  <si>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</si>
  <si>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</si>
  <si>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</si>
  <si>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</si>
  <si>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</si>
  <si>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</si>
  <si>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</si>
  <si>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</si>
  <si>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</si>
  <si>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</si>
  <si>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</si>
  <si>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</si>
  <si>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</si>
  <si>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</si>
  <si>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</si>
  <si>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</si>
  <si>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</si>
  <si>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</si>
  <si>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</si>
  <si>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</si>
  <si>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</si>
  <si>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</si>
  <si>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</si>
  <si>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</si>
  <si>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</si>
  <si>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</si>
  <si>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</si>
  <si>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</si>
  <si>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</si>
  <si>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</si>
  <si>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</si>
  <si>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</si>
  <si>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</si>
  <si>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</si>
  <si>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</si>
  <si>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</si>
  <si>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</si>
  <si>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</si>
  <si>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</si>
  <si>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</si>
  <si>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</si>
  <si>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</si>
  <si>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</si>
  <si>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</si>
  <si>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</si>
  <si>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</si>
  <si>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</si>
  <si>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</si>
  <si>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</si>
  <si>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</si>
  <si>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</si>
  <si>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</si>
  <si>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</si>
  <si>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</si>
  <si>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</si>
  <si>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</si>
  <si>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</si>
  <si>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</si>
  <si>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</si>
  <si>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</si>
  <si>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</si>
  <si>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</si>
  <si>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</si>
  <si>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</si>
  <si>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</si>
  <si>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</si>
  <si>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</si>
  <si>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</si>
  <si>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</si>
  <si>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</si>
  <si>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</si>
  <si>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</si>
  <si>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</si>
  <si>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</si>
  <si>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</si>
  <si>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</si>
  <si>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</si>
  <si>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</si>
  <si>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</si>
  <si>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</si>
  <si>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</si>
  <si>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</si>
  <si>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</si>
  <si>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</si>
  <si>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</si>
  <si>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</si>
  <si>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</si>
  <si>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</si>
  <si>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</si>
  <si>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</si>
  <si>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</si>
  <si>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</si>
  <si>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</si>
  <si>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</si>
  <si>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</si>
  <si>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</si>
  <si>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</si>
  <si>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</si>
  <si>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</si>
  <si>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</si>
  <si>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</si>
  <si>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</si>
  <si>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</si>
  <si>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</si>
  <si>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</si>
  <si>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</si>
  <si>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</si>
  <si>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</si>
  <si>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</si>
  <si>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</si>
  <si>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</si>
  <si>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</si>
  <si>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</si>
  <si>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</si>
  <si>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</si>
  <si>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</si>
  <si>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</si>
  <si>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</si>
  <si>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</si>
  <si>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</si>
  <si>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</si>
  <si>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</si>
  <si>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</si>
  <si>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</si>
  <si>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</si>
  <si>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</si>
  <si>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</si>
  <si>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</si>
  <si>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</si>
  <si>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</si>
  <si>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</si>
  <si>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</si>
  <si>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</si>
  <si>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</si>
  <si>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</si>
  <si>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</si>
  <si>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</si>
  <si>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</si>
  <si>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</si>
  <si>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</si>
  <si>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</si>
  <si>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</si>
  <si>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</si>
  <si>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</si>
  <si>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</si>
  <si>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</si>
  <si>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</si>
  <si>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</si>
  <si>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</si>
  <si>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</si>
  <si>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</si>
  <si>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</si>
  <si>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</si>
  <si>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</si>
  <si>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</si>
  <si>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</si>
  <si>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</si>
  <si>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</si>
  <si>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</si>
  <si>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</si>
  <si>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</si>
  <si>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</si>
  <si>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</si>
  <si>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</si>
  <si>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</si>
  <si>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</si>
  <si>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</si>
  <si>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</si>
  <si>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</si>
  <si>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</si>
  <si>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</si>
  <si>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</si>
  <si>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</si>
  <si>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</si>
  <si>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</si>
  <si>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</si>
  <si>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</si>
  <si>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</si>
  <si>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</si>
  <si>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</si>
  <si>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</si>
  <si>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</si>
  <si>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</si>
  <si>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</si>
  <si>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</si>
  <si>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</si>
  <si>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</si>
  <si>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</si>
  <si>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</si>
  <si>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</si>
  <si>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</si>
  <si>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</si>
  <si>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</si>
  <si>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</si>
  <si>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</si>
  <si>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</si>
  <si>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</si>
  <si>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</si>
  <si>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</si>
  <si>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</si>
  <si>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</si>
  <si>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</si>
  <si>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</si>
  <si>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</si>
  <si>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</si>
  <si>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</si>
  <si>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</si>
  <si>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</si>
  <si>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</si>
  <si>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</si>
  <si>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</si>
  <si>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</si>
  <si>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</si>
  <si>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</si>
  <si>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</si>
  <si>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</si>
  <si>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</si>
  <si>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</si>
  <si>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</si>
  <si>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</si>
  <si>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</si>
  <si>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</si>
  <si>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</si>
  <si>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</si>
  <si>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</si>
  <si>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</si>
  <si>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</si>
  <si>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</si>
  <si>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</si>
  <si>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</si>
  <si>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</si>
  <si>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</si>
  <si>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</si>
  <si>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</si>
  <si>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</si>
  <si>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</si>
  <si>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</si>
  <si>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</si>
  <si>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</si>
  <si>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</si>
  <si>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</si>
  <si>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</si>
  <si>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</si>
  <si>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</si>
  <si>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</si>
  <si>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</si>
  <si>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</si>
  <si>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</si>
  <si>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</si>
  <si>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</si>
  <si>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</si>
  <si>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</si>
  <si>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</si>
  <si>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</si>
  <si>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</si>
  <si>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</si>
  <si>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</si>
  <si>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</si>
  <si>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</si>
  <si>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</si>
  <si>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</si>
  <si>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</si>
  <si>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</si>
  <si>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</si>
  <si>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</si>
  <si>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</si>
  <si>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</si>
  <si>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</si>
  <si>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</si>
  <si>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</si>
  <si>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</si>
  <si>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</si>
  <si>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</si>
  <si>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</si>
  <si>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</si>
  <si>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</si>
  <si>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</si>
  <si>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</si>
  <si>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</si>
  <si>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</si>
  <si>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</si>
  <si>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</si>
  <si>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</si>
  <si>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</si>
  <si>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</si>
  <si>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</si>
  <si>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</si>
  <si>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</si>
  <si>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</si>
  <si>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</si>
  <si>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</si>
  <si>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</si>
  <si>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</si>
  <si>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</si>
  <si>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</si>
  <si>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</si>
  <si>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</si>
  <si>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</si>
  <si>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</si>
  <si>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</si>
  <si>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</si>
  <si>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</si>
  <si>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</si>
  <si>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</si>
  <si>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</si>
  <si>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</si>
  <si>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</si>
  <si>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</si>
  <si>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</si>
  <si>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</si>
  <si>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</si>
  <si>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</si>
  <si>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</si>
  <si>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</si>
  <si>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</si>
  <si>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</si>
  <si>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</si>
  <si>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</si>
  <si>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</si>
  <si>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</si>
  <si>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</si>
  <si>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</si>
  <si>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</si>
  <si>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</si>
  <si>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</si>
  <si>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</si>
  <si>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</si>
  <si>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</si>
  <si>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</si>
  <si>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</si>
  <si>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</si>
  <si>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</si>
  <si>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</si>
  <si>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</si>
  <si>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</si>
  <si>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</si>
  <si>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</si>
  <si>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</si>
  <si>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</si>
  <si>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</si>
  <si>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</si>
  <si>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</si>
  <si>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</si>
  <si>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</si>
  <si>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</si>
  <si>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</si>
  <si>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</si>
  <si>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</si>
  <si>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</si>
  <si>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</si>
  <si>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</si>
  <si>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</si>
  <si>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</si>
  <si>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</si>
  <si>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</si>
  <si>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</si>
  <si>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</si>
  <si>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</si>
  <si>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</si>
  <si>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</si>
  <si>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</si>
  <si>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</si>
  <si>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</si>
  <si>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</si>
  <si>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</si>
  <si>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</si>
  <si>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</si>
  <si>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</si>
  <si>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</si>
  <si>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</si>
  <si>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</si>
  <si>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</si>
  <si>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</si>
  <si>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</si>
  <si>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</si>
  <si>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</si>
  <si>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</si>
  <si>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</si>
  <si>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</si>
  <si>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</si>
  <si>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</si>
  <si>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</si>
  <si>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</si>
  <si>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</si>
  <si>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</si>
  <si>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</si>
  <si>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</si>
  <si>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</si>
  <si>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</si>
  <si>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</si>
  <si>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</si>
  <si>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</si>
  <si>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</si>
  <si>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</si>
  <si>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</si>
  <si>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</si>
  <si>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</si>
  <si>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</si>
  <si>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</si>
  <si>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</si>
  <si>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</si>
  <si>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</si>
  <si>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</si>
  <si>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</si>
  <si>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</si>
  <si>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</si>
  <si>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</si>
  <si>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</si>
  <si>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</si>
  <si>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</si>
  <si>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</si>
  <si>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</si>
  <si>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</si>
  <si>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</si>
  <si>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</si>
  <si>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</si>
  <si>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</si>
  <si>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</si>
  <si>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</si>
  <si>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</si>
  <si>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</si>
  <si>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</si>
  <si>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</si>
  <si>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</si>
  <si>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</si>
  <si>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</si>
  <si>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</si>
  <si>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</si>
  <si>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</si>
  <si>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</si>
  <si>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</si>
  <si>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</si>
  <si>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</si>
  <si>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</si>
  <si>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</si>
  <si>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</si>
  <si>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</si>
  <si>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</si>
  <si>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</si>
  <si>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</si>
  <si>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</si>
  <si>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</si>
  <si>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</si>
  <si>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</si>
  <si>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</si>
  <si>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</si>
  <si>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</si>
  <si>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</si>
  <si>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</si>
  <si>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</si>
  <si>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</si>
  <si>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</si>
  <si>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</si>
  <si>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</si>
  <si>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</si>
  <si>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</si>
  <si>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</si>
  <si>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</si>
  <si>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</si>
  <si>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</si>
  <si>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</si>
  <si>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</si>
  <si>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</si>
  <si>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</si>
  <si>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</si>
  <si>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</si>
  <si>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</si>
  <si>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</si>
  <si>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</si>
  <si>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</si>
  <si>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</si>
  <si>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</si>
  <si>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</si>
  <si>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</si>
  <si>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</si>
  <si>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</si>
  <si>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</si>
  <si>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</si>
  <si>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</si>
  <si>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</si>
  <si>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</si>
  <si>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</si>
  <si>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</si>
  <si>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</si>
  <si>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</si>
  <si>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</si>
  <si>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</si>
  <si>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</si>
  <si>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</si>
  <si>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</si>
  <si>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</si>
  <si>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</si>
  <si>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</si>
  <si>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</si>
  <si>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</si>
  <si>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</si>
  <si>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</si>
  <si>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</si>
  <si>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</si>
  <si>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</si>
  <si>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</si>
  <si>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</si>
  <si>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</si>
  <si>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</si>
  <si>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</si>
  <si>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</si>
  <si>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</si>
  <si>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</si>
  <si>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</si>
  <si>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</si>
  <si>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</si>
  <si>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</si>
  <si>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</si>
  <si>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</si>
  <si>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</si>
  <si>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</si>
  <si>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</si>
  <si>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</si>
  <si>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</si>
  <si>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</si>
  <si>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</si>
  <si>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</si>
  <si>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</si>
  <si>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</si>
  <si>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</si>
  <si>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</si>
  <si>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</si>
  <si>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</si>
  <si>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</si>
  <si>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</si>
  <si>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</si>
  <si>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</si>
  <si>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</si>
  <si>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</si>
  <si>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</si>
  <si>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</si>
  <si>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</si>
  <si>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</si>
  <si>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</si>
  <si>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</si>
  <si>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</si>
  <si>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</si>
  <si>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</si>
  <si>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</si>
  <si>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</si>
  <si>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</si>
  <si>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</si>
  <si>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</si>
  <si>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</si>
  <si>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</si>
  <si>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</si>
  <si>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</si>
  <si>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</si>
  <si>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</si>
  <si>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</si>
  <si>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</si>
  <si>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</si>
  <si>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</si>
  <si>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</si>
  <si>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</si>
  <si>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</si>
  <si>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</si>
  <si>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</si>
  <si>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</si>
  <si>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</si>
  <si>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</si>
  <si>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</si>
  <si>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</si>
  <si>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</si>
  <si>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</si>
  <si>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</si>
  <si>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</si>
  <si>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</si>
  <si>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</si>
  <si>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</si>
  <si>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</si>
  <si>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</si>
  <si>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</si>
  <si>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</si>
  <si>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</si>
  <si>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</si>
  <si>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</si>
  <si>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</si>
  <si>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</si>
  <si>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</si>
  <si>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</si>
  <si>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</si>
  <si>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</si>
  <si>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</si>
  <si>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</si>
  <si>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</si>
  <si>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</si>
  <si>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</si>
  <si>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</si>
  <si>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</si>
  <si>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</si>
  <si>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</si>
  <si>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</si>
  <si>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</si>
  <si>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</si>
  <si>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</si>
  <si>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</si>
  <si>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</si>
  <si>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</si>
  <si>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</si>
  <si>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</si>
  <si>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</si>
  <si>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</si>
  <si>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</si>
  <si>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</si>
  <si>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</si>
  <si>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</si>
  <si>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</si>
  <si>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</si>
  <si>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</si>
  <si>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</si>
  <si>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</si>
  <si>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</si>
  <si>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</si>
  <si>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</si>
  <si>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</si>
  <si>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</si>
  <si>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</si>
  <si>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</si>
  <si>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</si>
  <si>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</si>
  <si>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</si>
  <si>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</si>
  <si>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</si>
  <si>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</si>
  <si>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</si>
  <si>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</si>
  <si>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</si>
  <si>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</si>
  <si>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</si>
  <si>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</si>
  <si>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</si>
  <si>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</si>
  <si>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</si>
  <si>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</si>
  <si>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</si>
  <si>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</si>
  <si>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</si>
  <si>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</si>
  <si>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</si>
  <si>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</si>
  <si>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</si>
  <si>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</si>
  <si>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</si>
  <si>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</si>
  <si>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</si>
  <si>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</si>
  <si>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</si>
  <si>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</si>
  <si>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</si>
  <si>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</si>
  <si>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</si>
  <si>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</si>
  <si>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</si>
  <si>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</si>
  <si>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</si>
  <si>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</si>
  <si>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</si>
  <si>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</si>
  <si>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</si>
  <si>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</si>
  <si>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</si>
  <si>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</si>
  <si>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</si>
  <si>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</si>
  <si>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</si>
  <si>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</si>
  <si>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</si>
  <si>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</si>
  <si>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</si>
  <si>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</si>
  <si>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</si>
  <si>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</si>
  <si>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</si>
  <si>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</si>
  <si>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</si>
  <si>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</si>
  <si>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</si>
  <si>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</si>
  <si>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</si>
  <si>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</si>
  <si>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</si>
  <si>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</si>
  <si>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</si>
  <si>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</si>
  <si>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</si>
  <si>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</si>
  <si>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</si>
  <si>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</si>
  <si>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</si>
  <si>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</si>
  <si>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</si>
  <si>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</si>
  <si>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</si>
  <si>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</si>
  <si>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</si>
  <si>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</si>
  <si>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</si>
  <si>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</si>
  <si>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</si>
  <si>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</si>
  <si>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</si>
  <si>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</si>
  <si>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</si>
  <si>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</si>
  <si>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</si>
  <si>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</si>
  <si>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</si>
  <si>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</si>
  <si>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</si>
  <si>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</si>
  <si>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</si>
  <si>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</si>
  <si>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</si>
  <si>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</si>
  <si>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</si>
  <si>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</si>
  <si>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</si>
  <si>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</si>
  <si>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</si>
  <si>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</si>
  <si>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</si>
  <si>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</si>
  <si>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</si>
  <si>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</si>
  <si>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</si>
  <si>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</si>
  <si>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</si>
  <si>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</si>
  <si>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</si>
  <si>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</si>
  <si>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</si>
  <si>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</si>
  <si>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</si>
  <si>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</si>
  <si>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</si>
  <si>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</si>
  <si>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</si>
  <si>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</si>
  <si>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</si>
  <si>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</si>
  <si>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</si>
  <si>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</si>
  <si>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</si>
  <si>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</si>
  <si>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</si>
  <si>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</si>
  <si>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</si>
  <si>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</si>
  <si>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</si>
  <si>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</si>
  <si>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</si>
  <si>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</si>
  <si>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</si>
  <si>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</si>
  <si>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</si>
  <si>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</si>
  <si>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</si>
  <si>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</si>
  <si>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</si>
  <si>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</si>
  <si>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</si>
  <si>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</si>
  <si>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</si>
  <si>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</si>
  <si>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</si>
  <si>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</si>
  <si>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</si>
  <si>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</si>
  <si>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</si>
  <si>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</si>
  <si>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</si>
  <si>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</si>
  <si>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</si>
  <si>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</si>
  <si>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</si>
  <si>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</si>
  <si>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</si>
  <si>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</si>
  <si>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</si>
  <si>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</si>
  <si>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</si>
  <si>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</si>
  <si>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</si>
  <si>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</si>
  <si>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</si>
  <si>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</si>
  <si>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</si>
  <si>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</si>
  <si>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</si>
  <si>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</si>
  <si>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</si>
  <si>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</si>
  <si>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</si>
  <si>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</si>
  <si>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</si>
  <si>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</si>
  <si>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</si>
  <si>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</si>
  <si>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</si>
  <si>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</si>
  <si>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</si>
  <si>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</si>
  <si>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</si>
  <si>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</si>
  <si>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</si>
  <si>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</si>
  <si>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</si>
  <si>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</si>
  <si>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</si>
  <si>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</si>
  <si>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</si>
  <si>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</si>
  <si>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</si>
  <si>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</si>
  <si>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</si>
  <si>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</si>
  <si>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</si>
  <si>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</si>
  <si>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</si>
  <si>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</si>
  <si>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</si>
  <si>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</si>
  <si>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</si>
  <si>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</si>
  <si>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</si>
  <si>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</si>
  <si>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</si>
  <si>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</si>
  <si>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</si>
  <si>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</si>
  <si>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</si>
  <si>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</si>
  <si>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</si>
  <si>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</si>
  <si>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</si>
  <si>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</si>
  <si>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</si>
  <si>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</si>
  <si>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</si>
  <si>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</si>
  <si>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</si>
  <si>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</si>
  <si>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</si>
  <si>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</si>
  <si>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</si>
  <si>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</si>
  <si>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</si>
  <si>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</si>
  <si>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</si>
  <si>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</si>
  <si>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</si>
  <si>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</si>
  <si>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</si>
  <si>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</si>
  <si>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</si>
  <si>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</si>
  <si>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</si>
  <si>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</si>
  <si>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</si>
  <si>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</si>
  <si>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</si>
  <si>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</si>
  <si>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</si>
  <si>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</si>
  <si>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</si>
  <si>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</si>
  <si>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</si>
  <si>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</si>
  <si>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</si>
  <si>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</si>
  <si>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</si>
  <si>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</si>
  <si>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</si>
  <si>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</si>
  <si>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</si>
  <si>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</si>
  <si>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</si>
  <si>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</si>
  <si>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</si>
  <si>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</si>
  <si>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</si>
  <si>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</si>
  <si>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</si>
  <si>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</si>
  <si>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</si>
  <si>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</si>
  <si>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</si>
  <si>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</si>
  <si>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</si>
  <si>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</si>
  <si>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</si>
  <si>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</si>
  <si>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</si>
  <si>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</si>
  <si>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</si>
  <si>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</si>
  <si>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</si>
  <si>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</si>
  <si>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</si>
  <si>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</si>
  <si>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</si>
  <si>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</si>
  <si>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</si>
  <si>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</si>
  <si>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</si>
  <si>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</si>
  <si>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</si>
  <si>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</si>
  <si>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</si>
  <si>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</si>
  <si>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</si>
  <si>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</si>
  <si>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</si>
  <si>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</si>
  <si>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</si>
  <si>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</si>
  <si>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</si>
  <si>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</si>
  <si>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</si>
  <si>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</si>
  <si>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</si>
  <si>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</si>
  <si>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</si>
  <si>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</si>
  <si>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</si>
  <si>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</si>
  <si>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</si>
  <si>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</si>
  <si>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</si>
  <si>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</si>
  <si>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</si>
  <si>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</si>
  <si>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</si>
  <si>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</si>
  <si>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</si>
  <si>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</si>
  <si>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</si>
  <si>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</si>
  <si>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</si>
  <si>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</si>
  <si>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</si>
  <si>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</si>
  <si>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</si>
  <si>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</si>
  <si>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</si>
  <si>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</si>
  <si>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</si>
  <si>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</si>
  <si>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</si>
  <si>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</si>
  <si>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</si>
  <si>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</si>
  <si>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</si>
  <si>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</si>
  <si>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</si>
  <si>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</si>
  <si>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</si>
  <si>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</si>
  <si>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</si>
  <si>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</si>
  <si>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</si>
  <si>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</si>
  <si>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</si>
  <si>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</si>
  <si>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</si>
  <si>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</si>
  <si>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</si>
  <si>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</si>
  <si>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</si>
  <si>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</si>
  <si>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</si>
  <si>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</si>
  <si>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</si>
  <si>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</si>
  <si>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</si>
  <si>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</si>
  <si>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</si>
  <si>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</si>
  <si>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</si>
  <si>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</si>
  <si>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</si>
  <si>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</si>
  <si>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</si>
  <si>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</si>
  <si>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</si>
  <si>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</si>
  <si>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</si>
  <si>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</si>
  <si>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</si>
  <si>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</si>
  <si>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</si>
  <si>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</si>
  <si>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</si>
  <si>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</si>
  <si>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</si>
  <si>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</si>
  <si>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</si>
  <si>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</si>
  <si>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</si>
  <si>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</si>
  <si>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</si>
  <si>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</si>
  <si>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</si>
  <si>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</si>
  <si>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</si>
  <si>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</si>
  <si>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</si>
  <si>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</si>
  <si>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</si>
  <si>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</si>
  <si>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</si>
  <si>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</si>
  <si>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</si>
  <si>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</si>
  <si>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</si>
  <si>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</si>
  <si>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</si>
  <si>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</si>
  <si>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</si>
  <si>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</si>
  <si>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</si>
  <si>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</si>
  <si>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</si>
  <si>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</si>
  <si>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</si>
  <si>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</si>
  <si>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</si>
  <si>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</si>
  <si>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</si>
  <si>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</si>
  <si>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</si>
  <si>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</si>
  <si>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</si>
  <si>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</si>
  <si>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</si>
  <si>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</si>
  <si>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</si>
  <si>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</si>
  <si>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</si>
  <si>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</si>
  <si>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</si>
  <si>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</si>
  <si>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</si>
  <si>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</si>
  <si>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</si>
  <si>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</si>
  <si>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</si>
  <si>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</si>
  <si>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</si>
  <si>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</si>
  <si>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</si>
  <si>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</si>
  <si>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</si>
  <si>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</si>
  <si>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</si>
  <si>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</si>
  <si>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</si>
  <si>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</si>
  <si>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</si>
  <si>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</si>
  <si>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</si>
  <si>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</si>
  <si>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</si>
  <si>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</si>
  <si>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</si>
  <si>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</si>
  <si>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</si>
  <si>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</si>
  <si>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</si>
  <si>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</si>
  <si>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</si>
  <si>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</si>
  <si>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</si>
  <si>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</si>
  <si>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</si>
  <si>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</si>
  <si>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</si>
  <si>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</si>
  <si>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</si>
  <si>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</si>
  <si>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</si>
  <si>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</si>
  <si>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</si>
  <si>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</si>
  <si>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</si>
  <si>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</si>
  <si>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</si>
  <si>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</si>
  <si>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</si>
  <si>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</si>
  <si>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</si>
  <si>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</si>
  <si>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</si>
  <si>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</si>
  <si>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</si>
  <si>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</si>
  <si>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</si>
  <si>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</si>
  <si>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</si>
  <si>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</si>
  <si>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</si>
  <si>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</si>
  <si>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</si>
  <si>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</si>
  <si>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</si>
  <si>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</si>
  <si>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</si>
  <si>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</si>
  <si>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</si>
  <si>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</si>
  <si>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</si>
  <si>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</si>
  <si>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</si>
  <si>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</si>
  <si>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</si>
  <si>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</si>
  <si>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</si>
  <si>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</si>
  <si>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</si>
  <si>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</si>
  <si>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</si>
  <si>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</si>
  <si>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</si>
  <si>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</si>
  <si>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</si>
  <si>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</si>
  <si>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</si>
  <si>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</si>
  <si>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</si>
  <si>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</si>
  <si>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</si>
  <si>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</si>
  <si>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</si>
  <si>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</si>
  <si>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</si>
  <si>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</si>
  <si>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</si>
  <si>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</si>
  <si>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</si>
  <si>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</si>
  <si>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</si>
  <si>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</si>
  <si>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</si>
  <si>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</si>
  <si>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</si>
  <si>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</si>
  <si>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</si>
  <si>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</si>
  <si>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</si>
  <si>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</si>
  <si>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</si>
  <si>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</si>
  <si>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</si>
  <si>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</si>
  <si>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</si>
  <si>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</si>
  <si>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</si>
  <si>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</si>
  <si>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</si>
  <si>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</si>
  <si>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</si>
  <si>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</si>
  <si>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</si>
  <si>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</si>
  <si>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</si>
  <si>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</si>
  <si>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</si>
  <si>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</si>
  <si>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</si>
  <si>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</si>
  <si>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</si>
  <si>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</si>
  <si>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</si>
  <si>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</si>
  <si>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</si>
  <si>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</si>
  <si>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</si>
  <si>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</si>
  <si>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</si>
  <si>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</si>
  <si>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</si>
  <si>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</si>
  <si>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</si>
  <si>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</si>
  <si>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</si>
  <si>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</si>
  <si>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</si>
  <si>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</si>
  <si>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</si>
  <si>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</si>
  <si>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</si>
  <si>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</si>
  <si>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</si>
  <si>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</si>
  <si>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</si>
  <si>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</si>
  <si>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</si>
  <si>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</si>
  <si>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</si>
  <si>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</si>
  <si>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</si>
  <si>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</si>
  <si>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</si>
  <si>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</si>
  <si>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</si>
  <si>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</si>
  <si>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</si>
  <si>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</si>
  <si>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</si>
  <si>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</si>
  <si>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</si>
  <si>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</si>
  <si>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</si>
  <si>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</si>
  <si>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</si>
  <si>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</si>
  <si>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</si>
  <si>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</si>
  <si>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</si>
  <si>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</si>
  <si>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</si>
  <si>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</si>
  <si>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</si>
  <si>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</si>
  <si>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</si>
  <si>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</si>
  <si>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</si>
  <si>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</si>
  <si>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</si>
  <si>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</si>
  <si>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</si>
  <si>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</si>
  <si>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</si>
  <si>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</si>
  <si>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</si>
  <si>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</si>
  <si>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</si>
  <si>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</si>
  <si>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</si>
  <si>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</si>
  <si>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</si>
  <si>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</si>
  <si>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</si>
  <si>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</si>
  <si>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</si>
  <si>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</si>
  <si>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</si>
  <si>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</si>
  <si>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</si>
  <si>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</si>
  <si>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</si>
  <si>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</si>
  <si>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</si>
  <si>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</si>
  <si>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</si>
  <si>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</si>
  <si>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</si>
  <si>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</si>
  <si>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</si>
  <si>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</si>
  <si>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</si>
  <si>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</si>
  <si>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</si>
  <si>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</si>
  <si>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</si>
  <si>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</si>
  <si>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</si>
  <si>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</si>
  <si>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</si>
  <si>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</si>
  <si>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</si>
  <si>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</si>
  <si>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</si>
  <si>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</si>
  <si>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</si>
  <si>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</si>
  <si>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</si>
  <si>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</si>
  <si>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</si>
  <si>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</si>
  <si>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</si>
  <si>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</si>
  <si>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</si>
  <si>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</si>
  <si>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</si>
  <si>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</si>
  <si>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</si>
  <si>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</si>
  <si>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</si>
  <si>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</si>
  <si>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</si>
  <si>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</si>
  <si>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</si>
  <si>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</si>
  <si>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</si>
  <si>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</si>
  <si>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</si>
  <si>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</si>
  <si>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</si>
  <si>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</si>
  <si>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</si>
  <si>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</si>
  <si>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</si>
  <si>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</si>
  <si>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</si>
  <si>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</si>
  <si>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</si>
  <si>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</si>
  <si>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</si>
  <si>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</si>
  <si>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</si>
  <si>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</si>
  <si>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</si>
  <si>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</si>
  <si>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</si>
  <si>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</si>
  <si>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</si>
  <si>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</si>
  <si>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</si>
  <si>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</si>
  <si>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</si>
  <si>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</si>
  <si>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</si>
  <si>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</si>
  <si>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</si>
  <si>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</si>
  <si>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</si>
  <si>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</si>
  <si>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</si>
  <si>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</si>
  <si>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</si>
  <si>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</si>
  <si>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</si>
  <si>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</si>
  <si>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</si>
  <si>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</si>
  <si>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</si>
  <si>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</si>
  <si>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</si>
  <si>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</si>
  <si>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</si>
  <si>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</si>
  <si>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</si>
  <si>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</si>
  <si>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</si>
  <si>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</si>
  <si>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</si>
  <si>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</si>
  <si>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</si>
  <si>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</si>
  <si>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</si>
  <si>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</si>
  <si>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</si>
  <si>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</si>
  <si>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</si>
  <si>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</si>
  <si>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</si>
  <si>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</si>
  <si>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</si>
  <si>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</si>
  <si>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</si>
  <si>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</si>
  <si>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</si>
  <si>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</si>
  <si>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</si>
  <si>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</si>
  <si>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</si>
  <si>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</si>
  <si>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</si>
  <si>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</si>
  <si>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</si>
  <si>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</si>
  <si>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</si>
  <si>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</si>
  <si>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</si>
  <si>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</si>
  <si>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</si>
  <si>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</si>
  <si>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</si>
  <si>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</si>
  <si>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</si>
  <si>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</si>
  <si>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</si>
  <si>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</si>
  <si>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</si>
  <si>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</si>
  <si>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</si>
  <si>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</si>
  <si>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</si>
  <si>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</si>
  <si>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</si>
  <si>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</si>
  <si>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</si>
  <si>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</si>
  <si>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</si>
  <si>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</si>
  <si>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</si>
  <si>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</si>
  <si>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</si>
  <si>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</si>
  <si>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</si>
  <si>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</si>
  <si>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</si>
  <si>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</si>
  <si>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</si>
  <si>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</si>
  <si>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</si>
  <si>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</si>
  <si>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</si>
  <si>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</si>
  <si>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</si>
  <si>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</si>
  <si>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</si>
  <si>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</si>
  <si>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</si>
  <si>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</si>
  <si>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</si>
  <si>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</si>
  <si>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</si>
  <si>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</si>
  <si>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</si>
  <si>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</si>
  <si>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</si>
  <si>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</si>
  <si>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</si>
  <si>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</si>
  <si>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</si>
  <si>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</si>
  <si>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</si>
  <si>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</si>
  <si>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</si>
  <si>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</si>
  <si>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</si>
  <si>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</si>
  <si>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</si>
  <si>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</si>
  <si>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</si>
  <si>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</si>
  <si>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</si>
  <si>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</si>
  <si>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</si>
  <si>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</si>
  <si>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</si>
  <si>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</si>
  <si>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</si>
  <si>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</si>
  <si>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</si>
  <si>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</si>
  <si>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</si>
  <si>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</si>
  <si>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</si>
  <si>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</si>
  <si>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</si>
  <si>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</si>
  <si>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</si>
  <si>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</si>
  <si>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</si>
  <si>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</si>
  <si>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</si>
  <si>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</si>
  <si>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</si>
  <si>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</si>
  <si>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</si>
  <si>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</si>
  <si>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</si>
  <si>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</si>
  <si>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</si>
  <si>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</si>
  <si>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</si>
  <si>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</si>
  <si>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</si>
  <si>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</si>
  <si>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</si>
  <si>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</si>
  <si>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</si>
  <si>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</si>
  <si>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</si>
  <si>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</si>
  <si>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</si>
  <si>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</si>
  <si>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</si>
  <si>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</si>
  <si>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</si>
  <si>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</si>
  <si>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</si>
  <si>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</si>
  <si>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</si>
  <si>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</si>
  <si>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</si>
  <si>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</si>
  <si>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</si>
  <si>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</si>
  <si>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</si>
  <si>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</si>
  <si>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</si>
  <si>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</si>
  <si>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</si>
  <si>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</si>
  <si>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</si>
  <si>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</si>
  <si>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</si>
  <si>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</si>
  <si>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</si>
  <si>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</si>
  <si>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</si>
  <si>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</si>
  <si>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</si>
  <si>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</si>
  <si>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</si>
  <si>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</si>
  <si>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</si>
  <si>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</si>
  <si>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</si>
  <si>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</si>
  <si>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</si>
  <si>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</si>
  <si>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</si>
  <si>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</si>
  <si>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</si>
  <si>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</si>
  <si>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</si>
  <si>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</si>
  <si>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</si>
  <si>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</si>
  <si>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</si>
  <si>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</si>
  <si>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</si>
  <si>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</si>
  <si>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</si>
  <si>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</si>
  <si>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</si>
  <si>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</si>
  <si>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</si>
  <si>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</si>
  <si>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</si>
  <si>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</si>
  <si>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</si>
  <si>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</si>
  <si>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</si>
  <si>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</si>
  <si>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</si>
  <si>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</si>
  <si>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</si>
  <si>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</si>
  <si>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</si>
  <si>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</si>
  <si>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</si>
  <si>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</si>
  <si>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</si>
  <si>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</si>
  <si>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</si>
  <si>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</si>
  <si>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</si>
  <si>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</si>
  <si>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</si>
  <si>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</si>
  <si>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</si>
  <si>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</si>
  <si>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</si>
  <si>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</si>
  <si>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</si>
  <si>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</si>
  <si>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</si>
  <si>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</si>
  <si>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</si>
  <si>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</si>
  <si>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</si>
  <si>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</si>
  <si>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</si>
  <si>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</si>
  <si>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</si>
  <si>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</si>
  <si>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</si>
  <si>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</si>
  <si>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</si>
  <si>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</si>
  <si>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</si>
  <si>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</si>
  <si>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</si>
  <si>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</si>
  <si>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</si>
  <si>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</si>
  <si>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</si>
  <si>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</si>
  <si>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</si>
  <si>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</si>
  <si>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</si>
  <si>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</si>
  <si>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</si>
  <si>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</si>
  <si>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</si>
  <si>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</si>
  <si>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</si>
  <si>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</si>
  <si>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</si>
  <si>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</si>
  <si>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</si>
  <si>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</si>
  <si>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</si>
  <si>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</si>
  <si>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</si>
  <si>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</si>
  <si>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</si>
  <si>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</si>
  <si>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</si>
  <si>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</si>
  <si>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</si>
  <si>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</si>
  <si>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</si>
  <si>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</si>
  <si>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</si>
  <si>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</si>
  <si>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</si>
  <si>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</si>
  <si>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</si>
  <si>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</si>
  <si>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</si>
  <si>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</si>
  <si>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</si>
  <si>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</si>
  <si>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</si>
  <si>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</si>
  <si>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</si>
  <si>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</si>
  <si>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</si>
  <si>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</si>
  <si>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</si>
  <si>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</si>
  <si>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</si>
  <si>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</si>
  <si>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</si>
  <si>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</si>
  <si>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</si>
  <si>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</si>
  <si>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</si>
  <si>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</si>
  <si>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</si>
  <si>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</si>
  <si>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</si>
  <si>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</si>
  <si>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</si>
  <si>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</si>
  <si>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</si>
  <si>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</si>
  <si>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</si>
  <si>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</si>
  <si>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</si>
  <si>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</si>
  <si>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</si>
  <si>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</si>
  <si>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</si>
  <si>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</si>
  <si>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</si>
  <si>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</si>
  <si>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</si>
  <si>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</si>
  <si>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</si>
  <si>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</si>
  <si>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</si>
  <si>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</si>
  <si>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</si>
  <si>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</si>
  <si>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</si>
  <si>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</si>
  <si>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</si>
  <si>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</si>
  <si>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</si>
  <si>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</si>
  <si>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</si>
  <si>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</si>
  <si>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</si>
  <si>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</si>
  <si>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</si>
  <si>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</si>
  <si>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</si>
  <si>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</si>
  <si>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</si>
  <si>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</si>
  <si>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</si>
  <si>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</si>
  <si>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</si>
  <si>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</si>
  <si>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</si>
  <si>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</si>
  <si>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</si>
  <si>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</si>
  <si>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</si>
  <si>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</si>
  <si>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</si>
  <si>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</si>
  <si>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</si>
  <si>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</si>
  <si>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</si>
  <si>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</si>
  <si>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</si>
  <si>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</si>
  <si>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</si>
  <si>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</si>
  <si>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</si>
  <si>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</si>
  <si>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</si>
  <si>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</si>
  <si>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</si>
  <si>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</si>
  <si>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</si>
  <si>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</si>
  <si>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</si>
  <si>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</si>
  <si>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</si>
  <si>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</si>
  <si>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</si>
  <si>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</si>
  <si>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</si>
  <si>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</si>
  <si>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</si>
  <si>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</si>
  <si>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</si>
  <si>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</si>
  <si>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</si>
  <si>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</si>
  <si>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</si>
  <si>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</si>
  <si>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</si>
  <si>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</si>
  <si>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</si>
  <si>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</si>
  <si>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</si>
  <si>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</si>
  <si>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</si>
  <si>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</si>
  <si>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</si>
  <si>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</si>
  <si>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</si>
  <si>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</si>
  <si>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</si>
  <si>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</si>
  <si>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</si>
  <si>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</si>
  <si>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</si>
  <si>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</si>
  <si>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</si>
  <si>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</si>
  <si>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</si>
  <si>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</si>
  <si>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</si>
  <si>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</si>
  <si>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</si>
  <si>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</si>
  <si>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</si>
  <si>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</si>
  <si>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</si>
  <si>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</si>
  <si>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</si>
  <si>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</si>
  <si>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</si>
  <si>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</si>
  <si>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</si>
  <si>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</si>
  <si>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</si>
  <si>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</si>
  <si>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</si>
  <si>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</si>
  <si>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</si>
  <si>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</si>
  <si>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</si>
  <si>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</si>
  <si>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</si>
  <si>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</si>
  <si>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</si>
  <si>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</si>
  <si>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</si>
  <si>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</si>
  <si>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</si>
  <si>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</si>
  <si>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</si>
  <si>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</si>
  <si>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</si>
  <si>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</si>
  <si>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</si>
  <si>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</si>
  <si>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</si>
  <si>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</si>
  <si>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</si>
  <si>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</si>
  <si>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</si>
  <si>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</si>
  <si>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</si>
  <si>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</si>
  <si>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</si>
  <si>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</si>
  <si>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</si>
  <si>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</si>
  <si>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</si>
  <si>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</si>
  <si>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</si>
  <si>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</si>
  <si>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</si>
  <si>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</si>
  <si>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</si>
  <si>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</si>
  <si>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</si>
  <si>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</si>
  <si>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</si>
  <si>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</si>
  <si>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</si>
  <si>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</si>
  <si>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</si>
  <si>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</si>
  <si>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</si>
  <si>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</si>
  <si>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</si>
  <si>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</si>
  <si>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</si>
  <si>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</si>
  <si>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</si>
  <si>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</si>
  <si>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</si>
  <si>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</si>
  <si>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</si>
  <si>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</si>
  <si>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</si>
  <si>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</si>
  <si>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</si>
  <si>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</si>
  <si>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</si>
  <si>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</si>
  <si>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</si>
  <si>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</si>
  <si>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</si>
  <si>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</si>
  <si>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</si>
  <si>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</si>
  <si>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</si>
  <si>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</si>
  <si>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</si>
  <si>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</si>
  <si>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</si>
  <si>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</si>
  <si>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</si>
  <si>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</si>
  <si>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</si>
  <si>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</si>
  <si>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</si>
  <si>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</si>
  <si>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</si>
  <si>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</si>
  <si>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</si>
  <si>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</si>
  <si>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</si>
  <si>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</si>
  <si>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</si>
  <si>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</si>
  <si>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</si>
  <si>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</si>
  <si>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</si>
  <si>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</si>
  <si>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</si>
  <si>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</si>
  <si>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</si>
  <si>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</si>
  <si>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</si>
  <si>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</si>
  <si>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</si>
  <si>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</si>
  <si>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</si>
  <si>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</si>
  <si>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</si>
  <si>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</si>
  <si>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</si>
  <si>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</si>
  <si>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</si>
  <si>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</si>
  <si>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</si>
  <si>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</si>
  <si>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</si>
  <si>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</si>
  <si>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</si>
  <si>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</si>
  <si>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</si>
  <si>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</si>
  <si>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</si>
  <si>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</si>
  <si>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</si>
  <si>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</si>
  <si>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</si>
  <si>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</si>
  <si>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</si>
  <si>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</si>
  <si>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</si>
  <si>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</si>
  <si>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</si>
  <si>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</si>
  <si>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</si>
  <si>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</si>
  <si>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</si>
  <si>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</si>
  <si>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</si>
  <si>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</si>
  <si>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</si>
  <si>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</si>
  <si>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</si>
  <si>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</si>
  <si>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</si>
  <si>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</si>
  <si>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</si>
  <si>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</si>
  <si>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</si>
  <si>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</si>
  <si>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</si>
  <si>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</si>
  <si>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</si>
  <si>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</si>
  <si>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</si>
  <si>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</si>
  <si>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</si>
  <si>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</si>
  <si>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</si>
  <si>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</si>
  <si>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</si>
  <si>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</si>
  <si>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</si>
  <si>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</si>
  <si>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</si>
  <si>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</si>
  <si>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</si>
  <si>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</si>
  <si>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</si>
  <si>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</si>
  <si>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</si>
  <si>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</si>
  <si>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</si>
  <si>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</si>
  <si>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</si>
  <si>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</si>
  <si>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</si>
  <si>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</si>
  <si>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</si>
  <si>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</si>
  <si>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</si>
  <si>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</si>
  <si>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</si>
  <si>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</si>
  <si>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</si>
  <si>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</si>
  <si>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</si>
  <si>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</si>
  <si>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</si>
  <si>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</si>
  <si>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</si>
  <si>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</si>
  <si>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</si>
  <si>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</si>
  <si>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</si>
  <si>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</si>
  <si>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</si>
  <si>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</si>
  <si>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</si>
  <si>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</si>
  <si>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</si>
  <si>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</si>
  <si>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</si>
  <si>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</si>
  <si>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</si>
  <si>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</si>
  <si>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</si>
  <si>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</si>
  <si>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</si>
  <si>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</si>
  <si>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</si>
  <si>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</si>
  <si>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</si>
  <si>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</si>
  <si>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</si>
  <si>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</si>
  <si>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</si>
  <si>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</si>
  <si>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</si>
  <si>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</si>
  <si>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</si>
  <si>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</si>
  <si>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</si>
  <si>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</si>
  <si>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</si>
  <si>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</si>
  <si>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</si>
  <si>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</si>
  <si>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</si>
  <si>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</si>
  <si>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</si>
  <si>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</si>
  <si>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</si>
  <si>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</si>
  <si>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</si>
  <si>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</si>
  <si>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</si>
  <si>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</si>
  <si>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</si>
  <si>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</si>
  <si>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</si>
  <si>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</si>
  <si>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</si>
  <si>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</si>
  <si>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</si>
  <si>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</si>
  <si>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</si>
  <si>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</si>
  <si>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</si>
  <si>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</si>
  <si>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</si>
  <si>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</si>
  <si>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</si>
  <si>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</si>
  <si>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</si>
  <si>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</si>
  <si>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</si>
  <si>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</si>
  <si>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</si>
  <si>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</si>
  <si>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</si>
  <si>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</si>
  <si>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</si>
  <si>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</si>
  <si>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</si>
  <si>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</si>
  <si>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</si>
  <si>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</si>
  <si>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</si>
  <si>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</si>
  <si>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</si>
  <si>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</si>
  <si>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</si>
  <si>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</si>
  <si>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</si>
  <si>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</si>
  <si>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</si>
  <si>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</si>
  <si>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</si>
  <si>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</si>
  <si>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</si>
  <si>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</si>
  <si>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</si>
  <si>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</si>
  <si>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</si>
  <si>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</si>
  <si>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</si>
  <si>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</si>
  <si>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</si>
  <si>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</si>
  <si>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</si>
  <si>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</si>
  <si>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</si>
  <si>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</si>
  <si>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</si>
  <si>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</si>
  <si>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</si>
  <si>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</si>
  <si>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</si>
  <si>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</si>
  <si>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</si>
  <si>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</si>
  <si>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</si>
  <si>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</si>
  <si>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</si>
  <si>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</si>
  <si>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</si>
  <si>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</si>
  <si>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</si>
  <si>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</si>
  <si>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</si>
  <si>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</si>
  <si>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</si>
  <si>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</si>
  <si>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</si>
  <si>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</si>
  <si>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</si>
  <si>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</si>
  <si>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</si>
  <si>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</si>
  <si>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</si>
  <si>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</si>
  <si>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</si>
  <si>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</si>
  <si>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</si>
  <si>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</si>
  <si>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</si>
  <si>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</si>
  <si>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</si>
  <si>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</si>
  <si>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</si>
  <si>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</si>
  <si>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</si>
  <si>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</si>
  <si>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</si>
  <si>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</si>
  <si>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</si>
  <si>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</si>
  <si>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</si>
  <si>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</si>
  <si>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</si>
  <si>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</si>
  <si>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</si>
  <si>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</si>
  <si>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</si>
  <si>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</si>
  <si>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</si>
  <si>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</si>
  <si>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</si>
  <si>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</si>
  <si>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</si>
  <si>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</si>
  <si>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</si>
  <si>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</si>
  <si>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</si>
  <si>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</si>
  <si>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</si>
  <si>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</si>
  <si>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</si>
  <si>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</si>
  <si>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</si>
  <si>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</si>
  <si>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</si>
  <si>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</si>
  <si>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</si>
  <si>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</si>
  <si>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</si>
  <si>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</si>
  <si>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</si>
  <si>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</si>
  <si>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</si>
  <si>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</si>
  <si>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</si>
  <si>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</si>
  <si>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</si>
  <si>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</si>
  <si>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</si>
  <si>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</si>
  <si>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</si>
  <si>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</si>
  <si>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</si>
  <si>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</si>
  <si>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</si>
  <si>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</si>
  <si>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</si>
  <si>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</si>
  <si>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</si>
  <si>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</si>
  <si>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</si>
  <si>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</si>
  <si>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</si>
  <si>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</si>
  <si>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</si>
  <si>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</si>
  <si>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</si>
  <si>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</si>
  <si>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</si>
  <si>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</si>
  <si>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</si>
  <si>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</si>
  <si>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</si>
  <si>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</si>
  <si>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</si>
  <si>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</si>
  <si>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</si>
  <si>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</si>
  <si>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</si>
  <si>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</si>
  <si>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</si>
  <si>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</si>
  <si>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</si>
  <si>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</si>
  <si>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</si>
  <si>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</si>
  <si>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</si>
  <si>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</si>
  <si>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</si>
  <si>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</si>
  <si>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</si>
  <si>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</si>
  <si>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</si>
  <si>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</si>
  <si>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</si>
  <si>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</si>
  <si>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</si>
  <si>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</si>
  <si>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</si>
  <si>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</si>
  <si>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</si>
  <si>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</si>
  <si>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</si>
  <si>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</si>
  <si>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</si>
  <si>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</si>
  <si>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</si>
  <si>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</si>
  <si>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</si>
  <si>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</si>
  <si>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</si>
  <si>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</si>
  <si>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</si>
  <si>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</si>
  <si>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</si>
  <si>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</si>
  <si>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</si>
  <si>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</si>
  <si>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</si>
  <si>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</si>
  <si>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</si>
  <si>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</si>
  <si>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</si>
  <si>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</si>
  <si>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</si>
  <si>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</si>
  <si>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</si>
  <si>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</si>
  <si>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</si>
  <si>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</si>
  <si>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</si>
  <si>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</si>
  <si>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</si>
  <si>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</si>
  <si>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</si>
  <si>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</si>
  <si>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</si>
  <si>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</si>
  <si>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</si>
  <si>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</si>
  <si>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</si>
  <si>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</si>
  <si>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</si>
  <si>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</si>
  <si>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</si>
  <si>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</si>
  <si>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</si>
  <si>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</si>
  <si>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</si>
  <si>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</si>
  <si>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</si>
  <si>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</si>
  <si>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</si>
  <si>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</si>
  <si>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</si>
  <si>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</si>
  <si>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</si>
  <si>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</si>
  <si>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</si>
  <si>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</si>
  <si>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</si>
  <si>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</si>
  <si>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</si>
  <si>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</si>
  <si>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</si>
  <si>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</si>
  <si>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</si>
  <si>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</si>
  <si>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</si>
  <si>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</si>
  <si>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</si>
  <si>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</si>
  <si>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</si>
  <si>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</si>
  <si>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</si>
  <si>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</si>
  <si>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</si>
  <si>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</si>
  <si>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</si>
  <si>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</si>
  <si>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</si>
  <si>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</si>
  <si>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</si>
  <si>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</si>
  <si>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</si>
  <si>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</si>
  <si>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</si>
  <si>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</si>
  <si>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</si>
  <si>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</si>
  <si>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</si>
  <si>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</si>
  <si>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</si>
  <si>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</si>
  <si>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</si>
  <si>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</si>
  <si>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</si>
  <si>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</si>
  <si>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</si>
  <si>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</si>
  <si>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</si>
  <si>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</si>
  <si>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</si>
  <si>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</si>
  <si>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</si>
  <si>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</si>
  <si>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</si>
  <si>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</si>
  <si>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</si>
  <si>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</si>
  <si>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</si>
  <si>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</si>
  <si>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</si>
  <si>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</si>
  <si>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</si>
  <si>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</si>
  <si>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</si>
  <si>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</si>
  <si>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</si>
  <si>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</si>
  <si>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</si>
  <si>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</si>
  <si>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</si>
  <si>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</si>
  <si>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</si>
  <si>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</si>
  <si>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</si>
  <si>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</si>
  <si>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</si>
  <si>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</si>
  <si>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</si>
  <si>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</si>
  <si>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</si>
  <si>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</si>
  <si>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</si>
  <si>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</si>
  <si>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</si>
  <si>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</si>
  <si>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</si>
  <si>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</si>
  <si>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</si>
  <si>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</si>
  <si>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</si>
  <si>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</si>
  <si>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</si>
  <si>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</si>
  <si>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</si>
  <si>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</si>
  <si>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</si>
  <si>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</si>
  <si>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</si>
  <si>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</si>
  <si>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</si>
  <si>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</si>
  <si>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</si>
  <si>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</si>
  <si>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</si>
  <si>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</si>
  <si>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</si>
  <si>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</si>
  <si>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</si>
  <si>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</si>
  <si>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</si>
  <si>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</si>
  <si>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</si>
  <si>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</si>
  <si>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</si>
  <si>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</si>
  <si>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</si>
  <si>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</si>
  <si>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</si>
  <si>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</si>
  <si>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</si>
  <si>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</si>
  <si>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</si>
  <si>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</si>
  <si>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</si>
  <si>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</si>
  <si>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</si>
  <si>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</si>
  <si>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</si>
  <si>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</si>
  <si>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</si>
  <si>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</si>
  <si>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</si>
  <si>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</si>
  <si>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</si>
  <si>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</si>
  <si>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</si>
  <si>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</si>
  <si>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</si>
  <si>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</si>
  <si>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</si>
  <si>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</si>
  <si>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</si>
  <si>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</si>
  <si>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</si>
  <si>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</si>
  <si>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</si>
  <si>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</si>
  <si>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</si>
  <si>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</si>
  <si>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</si>
  <si>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</si>
  <si>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</si>
  <si>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</si>
  <si>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</si>
  <si>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</si>
  <si>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</si>
  <si>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</si>
  <si>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</si>
  <si>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</si>
  <si>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</si>
  <si>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</si>
  <si>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</si>
  <si>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</si>
  <si>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</si>
  <si>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</si>
  <si>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</si>
  <si>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</si>
  <si>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</si>
  <si>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</si>
  <si>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</si>
  <si>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</si>
  <si>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</si>
  <si>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</si>
  <si>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</si>
  <si>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</si>
  <si>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</si>
  <si>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</si>
  <si>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</si>
  <si>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</si>
  <si>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</si>
  <si>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</si>
  <si>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</si>
  <si>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</si>
  <si>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</si>
  <si>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</si>
  <si>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</si>
  <si>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</si>
  <si>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</si>
  <si>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</si>
  <si>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</si>
  <si>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</si>
  <si>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</si>
  <si>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</si>
  <si>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</si>
  <si>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</si>
  <si>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</si>
  <si>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</si>
  <si>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</si>
  <si>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</si>
  <si>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</si>
  <si>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</si>
  <si>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</si>
  <si>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</si>
  <si>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</si>
  <si>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</si>
  <si>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</si>
  <si>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</si>
  <si>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</si>
  <si>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</si>
  <si>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</si>
  <si>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</si>
  <si>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</si>
  <si>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</si>
  <si>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</si>
  <si>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</si>
  <si>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</si>
  <si>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</si>
  <si>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</si>
  <si>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</si>
  <si>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</si>
  <si>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</si>
  <si>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</si>
  <si>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</si>
  <si>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</si>
  <si>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</si>
  <si>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</si>
  <si>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</si>
  <si>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</si>
  <si>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</si>
  <si>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</si>
  <si>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</si>
  <si>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</si>
  <si>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</si>
  <si>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</si>
  <si>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</si>
  <si>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</si>
  <si>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</si>
  <si>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</si>
  <si>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</si>
  <si>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</si>
  <si>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</si>
  <si>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</si>
  <si>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</si>
  <si>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</si>
  <si>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</si>
  <si>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</si>
  <si>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</si>
  <si>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</si>
  <si>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</si>
  <si>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</si>
  <si>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</si>
  <si>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</si>
  <si>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</si>
  <si>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</si>
  <si>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</si>
  <si>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</si>
  <si>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</si>
  <si>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</si>
  <si>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</si>
  <si>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</si>
  <si>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</si>
  <si>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</si>
  <si>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</si>
  <si>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</si>
  <si>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</si>
  <si>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</si>
  <si>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</si>
  <si>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</si>
  <si>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</si>
  <si>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</si>
  <si>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</si>
  <si>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</si>
  <si>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</si>
  <si>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</si>
  <si>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</si>
  <si>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</si>
  <si>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</si>
  <si>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</si>
  <si>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</si>
  <si>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</si>
  <si>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</si>
  <si>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</si>
  <si>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</si>
  <si>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</si>
  <si>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</si>
  <si>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</si>
  <si>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</si>
  <si>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</si>
  <si>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</si>
  <si>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</si>
  <si>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</si>
  <si>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</si>
  <si>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</si>
  <si>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</si>
  <si>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</si>
  <si>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</si>
  <si>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</si>
  <si>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</si>
  <si>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</si>
  <si>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</si>
  <si>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</si>
  <si>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</si>
  <si>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</si>
  <si>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</si>
  <si>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</si>
  <si>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</si>
  <si>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</si>
  <si>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</si>
  <si>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</si>
  <si>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</si>
  <si>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</si>
  <si>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</si>
  <si>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</si>
  <si>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</si>
  <si>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</si>
  <si>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</si>
  <si>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</si>
  <si>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</si>
  <si>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</si>
  <si>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</si>
  <si>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</si>
  <si>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</si>
  <si>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</si>
  <si>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</si>
  <si>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</si>
  <si>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</si>
  <si>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</si>
  <si>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</si>
  <si>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</si>
  <si>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</si>
  <si>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</si>
  <si>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</si>
  <si>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</si>
  <si>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</si>
  <si>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</si>
  <si>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</si>
  <si>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</si>
  <si>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</si>
  <si>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</si>
  <si>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</si>
  <si>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</si>
  <si>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</si>
  <si>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</si>
  <si>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</si>
  <si>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</si>
  <si>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</si>
  <si>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</si>
  <si>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</si>
  <si>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</si>
  <si>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</si>
  <si>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</si>
  <si>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</si>
  <si>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</si>
  <si>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</si>
  <si>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</si>
  <si>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</si>
  <si>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</si>
  <si>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</si>
  <si>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</si>
  <si>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</si>
  <si>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</si>
  <si>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</si>
  <si>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</si>
  <si>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</si>
  <si>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</si>
  <si>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</si>
  <si>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</si>
  <si>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</si>
  <si>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</si>
  <si>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</si>
  <si>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</si>
  <si>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</si>
  <si>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</si>
  <si>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</si>
  <si>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</si>
  <si>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</si>
  <si>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</si>
  <si>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</si>
  <si>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</si>
  <si>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</si>
  <si>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</si>
  <si>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</si>
  <si>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</si>
  <si>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</si>
  <si>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</si>
  <si>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</si>
  <si>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</si>
  <si>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</si>
  <si>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</si>
  <si>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</si>
  <si>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</si>
  <si>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</si>
  <si>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</si>
  <si>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</si>
  <si>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</si>
  <si>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</si>
  <si>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</si>
  <si>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</si>
  <si>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</si>
  <si>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</si>
  <si>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</si>
  <si>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</si>
  <si>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</si>
  <si>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</si>
  <si>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</si>
  <si>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</si>
  <si>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</si>
  <si>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</si>
  <si>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</si>
  <si>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</si>
  <si>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</si>
  <si>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</si>
  <si>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</si>
  <si>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</si>
  <si>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</si>
  <si>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</si>
  <si>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</si>
  <si>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</si>
  <si>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</si>
  <si>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</si>
  <si>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</si>
  <si>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</si>
  <si>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</si>
  <si>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</si>
  <si>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</si>
  <si>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</si>
  <si>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</si>
  <si>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</si>
  <si>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</si>
  <si>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</si>
  <si>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</si>
  <si>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</si>
  <si>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</si>
  <si>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</si>
  <si>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</si>
  <si>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</si>
  <si>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</si>
  <si>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</si>
  <si>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</si>
  <si>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</si>
  <si>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</si>
  <si>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</si>
  <si>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</si>
  <si>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</si>
  <si>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</si>
  <si>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</si>
  <si>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</si>
  <si>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</si>
  <si>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</si>
  <si>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</si>
  <si>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</si>
  <si>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</si>
  <si>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</si>
  <si>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</si>
  <si>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</si>
  <si>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</si>
  <si>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</si>
  <si>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</si>
  <si>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</si>
  <si>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</si>
  <si>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</si>
  <si>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</si>
  <si>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</si>
  <si>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</si>
  <si>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</si>
  <si>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</si>
  <si>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</si>
  <si>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</si>
  <si>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</si>
  <si>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</si>
  <si>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</si>
  <si>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</si>
  <si>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</si>
  <si>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</si>
  <si>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</si>
  <si>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</si>
  <si>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</si>
  <si>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</si>
  <si>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</si>
  <si>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</si>
  <si>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</si>
  <si>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</si>
  <si>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</si>
  <si>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</si>
  <si>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</si>
  <si>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</si>
  <si>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</si>
  <si>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</si>
  <si>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</si>
  <si>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</si>
  <si>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</si>
  <si>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</si>
  <si>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</si>
  <si>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</si>
  <si>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</si>
  <si>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</si>
  <si>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</si>
  <si>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</si>
  <si>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</si>
  <si>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</si>
  <si>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</si>
  <si>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</si>
  <si>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</si>
  <si>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</si>
  <si>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</si>
  <si>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</si>
  <si>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</si>
  <si>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</si>
  <si>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</si>
  <si>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</si>
  <si>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</si>
  <si>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</si>
  <si>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</si>
  <si>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</si>
  <si>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</si>
  <si>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</si>
  <si>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</si>
  <si>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</si>
  <si>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</si>
  <si>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</si>
  <si>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</si>
  <si>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</si>
  <si>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</si>
  <si>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</si>
  <si>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</si>
  <si>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</si>
  <si>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</si>
  <si>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</si>
  <si>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</si>
  <si>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</si>
  <si>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</si>
  <si>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</si>
  <si>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</si>
  <si>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</si>
  <si>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</si>
  <si>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</si>
  <si>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</si>
  <si>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</si>
  <si>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</si>
  <si>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</si>
  <si>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</si>
  <si>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</si>
  <si>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</si>
  <si>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</si>
  <si>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</si>
  <si>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</si>
  <si>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</si>
  <si>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</si>
  <si>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</si>
  <si>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</si>
  <si>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</si>
  <si>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</si>
  <si>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</si>
  <si>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</si>
  <si>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</si>
  <si>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</si>
  <si>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</si>
  <si>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</si>
  <si>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</si>
  <si>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</si>
  <si>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</si>
  <si>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</si>
  <si>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</si>
  <si>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</si>
  <si>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</si>
  <si>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</si>
  <si>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</si>
  <si>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</si>
  <si>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</si>
  <si>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</si>
  <si>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</si>
  <si>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</si>
  <si>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</si>
  <si>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</si>
  <si>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</si>
  <si>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</si>
  <si>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</si>
  <si>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</si>
  <si>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</si>
  <si>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</si>
  <si>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</si>
  <si>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</si>
  <si>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</si>
  <si>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</si>
  <si>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</si>
  <si>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</si>
  <si>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</si>
  <si>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</si>
  <si>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</si>
  <si>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</si>
  <si>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</si>
  <si>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</si>
  <si>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</si>
  <si>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</si>
  <si>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</si>
  <si>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</si>
  <si>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</si>
  <si>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</si>
  <si>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</si>
  <si>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</si>
  <si>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</si>
  <si>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</si>
  <si>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</si>
  <si>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</si>
  <si>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</si>
  <si>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</si>
  <si>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</si>
  <si>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</si>
  <si>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</si>
  <si>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</si>
  <si>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</si>
  <si>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</si>
  <si>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</si>
  <si>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</si>
  <si>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</si>
  <si>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</si>
  <si>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</si>
  <si>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</si>
  <si>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</si>
  <si>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</si>
  <si>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</si>
  <si>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</si>
  <si>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</si>
  <si>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</si>
  <si>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</si>
  <si>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</si>
  <si>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</si>
  <si>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</si>
  <si>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</si>
  <si>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</si>
  <si>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</si>
  <si>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</si>
  <si>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</si>
  <si>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</si>
  <si>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</si>
  <si>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</si>
  <si>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</si>
  <si>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</si>
  <si>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</si>
  <si>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</si>
  <si>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</si>
  <si>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</si>
  <si>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</si>
  <si>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</si>
  <si>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</si>
  <si>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</si>
  <si>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</si>
  <si>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</si>
  <si>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</si>
  <si>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</si>
  <si>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</si>
  <si>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</si>
  <si>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</si>
  <si>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</si>
  <si>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</si>
  <si>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</si>
  <si>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</si>
  <si>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</si>
  <si>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</si>
  <si>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</si>
  <si>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</si>
  <si>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</si>
  <si>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</si>
  <si>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</si>
  <si>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</si>
  <si>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</si>
  <si>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</si>
  <si>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</si>
  <si>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</si>
  <si>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</si>
  <si>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</si>
  <si>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</si>
  <si>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</si>
  <si>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</si>
  <si>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</si>
  <si>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</si>
  <si>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</si>
  <si>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</si>
  <si>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</si>
  <si>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</si>
  <si>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</si>
  <si>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</si>
  <si>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</si>
  <si>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</si>
  <si>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</si>
  <si>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</si>
  <si>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</si>
  <si>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</si>
  <si>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</si>
  <si>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</si>
  <si>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</si>
  <si>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</si>
  <si>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</si>
  <si>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</si>
  <si>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</si>
  <si>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</si>
  <si>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</si>
  <si>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</si>
  <si>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</si>
  <si>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</si>
  <si>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</si>
  <si>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</si>
  <si>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</si>
  <si>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</si>
  <si>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</si>
  <si>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</si>
  <si>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</si>
  <si>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</si>
  <si>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</si>
  <si>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</si>
  <si>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</si>
  <si>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</si>
  <si>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</si>
  <si>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</si>
  <si>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</si>
  <si>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</si>
  <si>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</si>
  <si>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</si>
  <si>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</si>
  <si>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</si>
  <si>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</si>
  <si>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</si>
  <si>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</si>
  <si>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</si>
  <si>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</si>
  <si>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</si>
  <si>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</si>
  <si>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</si>
  <si>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</si>
  <si>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</si>
  <si>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</si>
  <si>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</si>
  <si>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</si>
  <si>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</si>
  <si>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</si>
  <si>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</si>
  <si>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</si>
  <si>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</si>
  <si>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</si>
  <si>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</si>
  <si>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</si>
  <si>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</si>
  <si>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</si>
  <si>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</si>
  <si>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</si>
  <si>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</si>
  <si>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</si>
  <si>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</si>
  <si>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</si>
  <si>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</si>
  <si>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</si>
  <si>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</si>
  <si>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</si>
  <si>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</si>
  <si>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</si>
  <si>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</si>
  <si>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</si>
  <si>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</si>
  <si>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</si>
  <si>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</si>
  <si>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</si>
  <si>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</si>
  <si>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</si>
  <si>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</si>
  <si>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</si>
  <si>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</si>
  <si>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</si>
  <si>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</si>
  <si>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</si>
  <si>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</si>
  <si>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</si>
  <si>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</si>
  <si>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</si>
  <si>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</si>
  <si>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</si>
  <si>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</si>
  <si>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</si>
  <si>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</si>
  <si>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</si>
  <si>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</si>
  <si>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</si>
  <si>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</si>
  <si>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</si>
  <si>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</si>
  <si>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</si>
  <si>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</si>
  <si>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</si>
  <si>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</si>
  <si>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</si>
  <si>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</si>
  <si>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</si>
  <si>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</si>
  <si>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</si>
  <si>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</si>
  <si>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</si>
  <si>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</si>
  <si>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</si>
  <si>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</si>
  <si>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</si>
  <si>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</si>
  <si>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</si>
  <si>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</si>
  <si>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</si>
  <si>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</si>
  <si>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</si>
  <si>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</si>
  <si>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</si>
  <si>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</si>
  <si>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</si>
  <si>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</si>
  <si>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</si>
  <si>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</si>
  <si>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</si>
  <si>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</si>
  <si>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</si>
  <si>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</si>
  <si>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</si>
  <si>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</si>
  <si>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</si>
  <si>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</si>
  <si>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</si>
  <si>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</si>
  <si>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</si>
  <si>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</si>
  <si>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</si>
  <si>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</si>
  <si>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</si>
  <si>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</si>
  <si>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</si>
  <si>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</si>
  <si>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</si>
  <si>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</si>
  <si>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</si>
  <si>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</si>
  <si>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</si>
  <si>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</si>
  <si>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</si>
  <si>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</si>
  <si>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</si>
  <si>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</si>
  <si>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</si>
  <si>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</si>
  <si>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</si>
  <si>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</si>
  <si>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</si>
  <si>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</si>
  <si>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</si>
  <si>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</si>
  <si>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</si>
  <si>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</si>
  <si>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</si>
  <si>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</si>
  <si>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</si>
  <si>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</si>
  <si>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</si>
  <si>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</si>
  <si>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</si>
  <si>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</si>
  <si>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</si>
  <si>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</si>
  <si>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</si>
  <si>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</si>
  <si>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</si>
  <si>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</si>
  <si>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</si>
  <si>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</si>
  <si>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</si>
  <si>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</si>
  <si>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</si>
  <si>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</si>
  <si>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</si>
  <si>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</si>
  <si>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</si>
  <si>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</si>
  <si>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</si>
  <si>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</si>
  <si>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</si>
  <si>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</si>
  <si>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</si>
  <si>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</si>
  <si>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</si>
  <si>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</si>
  <si>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</si>
  <si>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</si>
  <si>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</si>
  <si>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</si>
  <si>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</si>
  <si>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</si>
  <si>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</si>
  <si>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</si>
  <si>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</si>
  <si>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</si>
  <si>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</si>
  <si>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</si>
  <si>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</si>
  <si>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</si>
  <si>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</si>
  <si>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</si>
  <si>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</si>
  <si>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</si>
  <si>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</si>
  <si>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</si>
  <si>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</si>
  <si>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</si>
  <si>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</si>
  <si>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</si>
  <si>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</si>
  <si>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</si>
  <si>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</si>
  <si>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</si>
  <si>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</si>
  <si>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</si>
  <si>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</si>
  <si>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</si>
  <si>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</si>
  <si>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</si>
  <si>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</si>
  <si>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</si>
  <si>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</si>
  <si>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</si>
  <si>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</si>
  <si>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</si>
  <si>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</si>
  <si>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</si>
  <si>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</si>
  <si>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</si>
  <si>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</si>
  <si>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</si>
  <si>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</si>
  <si>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</si>
  <si>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</si>
  <si>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</si>
  <si>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</si>
  <si>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</si>
  <si>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</si>
  <si>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</si>
  <si>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</si>
  <si>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</si>
  <si>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</si>
  <si>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</si>
  <si>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</si>
  <si>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</si>
  <si>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</si>
  <si>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</si>
  <si>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</si>
  <si>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</si>
  <si>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</si>
  <si>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</si>
  <si>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</si>
  <si>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</si>
  <si>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</si>
  <si>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</si>
  <si>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</si>
  <si>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</si>
  <si>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</si>
  <si>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</si>
  <si>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</si>
  <si>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</si>
  <si>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</si>
  <si>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</si>
  <si>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</si>
  <si>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</si>
  <si>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</si>
  <si>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</si>
  <si>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</si>
  <si>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</si>
  <si>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</si>
  <si>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</si>
  <si>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</si>
  <si>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</si>
  <si>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</si>
  <si>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</si>
  <si>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</si>
  <si>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</si>
  <si>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</si>
  <si>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</si>
  <si>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</si>
  <si>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</si>
  <si>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</si>
  <si>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</si>
  <si>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</si>
  <si>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</si>
  <si>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</si>
  <si>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</si>
  <si>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</si>
  <si>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</si>
  <si>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</si>
  <si>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</si>
  <si>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</si>
  <si>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</si>
  <si>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</si>
  <si>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</si>
  <si>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</si>
  <si>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</si>
  <si>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</si>
  <si>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</si>
  <si>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</si>
  <si>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</si>
  <si>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</si>
  <si>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</si>
  <si>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</si>
  <si>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</si>
  <si>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</si>
  <si>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</si>
  <si>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</si>
  <si>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</si>
  <si>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</si>
  <si>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</si>
  <si>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</si>
  <si>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</si>
  <si>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</si>
  <si>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</si>
  <si>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</si>
  <si>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</si>
  <si>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</si>
  <si>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</si>
  <si>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</si>
  <si>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</si>
  <si>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</si>
  <si>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</si>
  <si>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</si>
  <si>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</si>
  <si>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</si>
  <si>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</si>
  <si>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</si>
  <si>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</si>
  <si>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</si>
  <si>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</si>
  <si>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</si>
  <si>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</si>
  <si>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</si>
  <si>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</si>
  <si>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</si>
  <si>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</si>
  <si>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</si>
  <si>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</si>
  <si>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</si>
  <si>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</si>
  <si>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</si>
  <si>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</si>
  <si>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</si>
  <si>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</si>
  <si>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</si>
  <si>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</si>
  <si>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</si>
  <si>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</si>
  <si>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</si>
  <si>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</si>
  <si>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</si>
  <si>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</si>
  <si>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</si>
  <si>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</si>
  <si>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</si>
  <si>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</si>
  <si>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</si>
  <si>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</si>
  <si>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</si>
  <si>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</si>
  <si>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</si>
  <si>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</si>
  <si>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</si>
  <si>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</si>
  <si>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</si>
  <si>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</si>
  <si>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</si>
  <si>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</si>
  <si>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</si>
  <si>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</si>
  <si>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</si>
  <si>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</si>
  <si>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</si>
  <si>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</si>
  <si>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</si>
  <si>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</si>
  <si>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</si>
  <si>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</si>
  <si>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</si>
  <si>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</si>
  <si>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</si>
  <si>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</si>
  <si>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</si>
  <si>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</si>
  <si>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</si>
  <si>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</si>
  <si>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</si>
  <si>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</si>
  <si>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</si>
  <si>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</si>
  <si>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</si>
  <si>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</si>
  <si>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</si>
  <si>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</si>
  <si>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</si>
  <si>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</si>
  <si>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</si>
  <si>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</si>
  <si>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</si>
  <si>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</si>
  <si>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</si>
  <si>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</si>
  <si>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</si>
  <si>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</si>
  <si>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</si>
  <si>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</si>
  <si>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</si>
  <si>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</si>
  <si>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</si>
  <si>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</si>
  <si>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</si>
  <si>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</si>
  <si>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</si>
  <si>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</si>
  <si>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</si>
  <si>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</si>
  <si>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</si>
  <si>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</si>
  <si>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</si>
  <si>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</si>
  <si>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</si>
  <si>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</si>
  <si>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</si>
  <si>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</si>
  <si>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</si>
  <si>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</si>
  <si>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</si>
  <si>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</si>
  <si>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</si>
  <si>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</si>
  <si>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</si>
  <si>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</si>
  <si>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</si>
  <si>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</si>
  <si>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</si>
  <si>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</si>
  <si>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</si>
  <si>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</si>
  <si>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</si>
  <si>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</si>
  <si>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</si>
  <si>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</si>
  <si>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</si>
  <si>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</si>
  <si>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</si>
  <si>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</si>
  <si>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</si>
  <si>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</si>
  <si>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</si>
  <si>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</si>
  <si>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</si>
  <si>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</si>
  <si>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</si>
  <si>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</si>
  <si>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</si>
  <si>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</si>
  <si>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</si>
  <si>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</si>
  <si>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</si>
  <si>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</si>
  <si>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</si>
  <si>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</si>
  <si>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</si>
  <si>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</si>
  <si>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</si>
  <si>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</si>
  <si>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</si>
  <si>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</si>
  <si>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</si>
  <si>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</si>
  <si>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</si>
  <si>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</si>
  <si>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</si>
  <si>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</si>
  <si>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</si>
  <si>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</si>
  <si>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</si>
  <si>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</si>
  <si>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</si>
  <si>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</si>
  <si>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</si>
  <si>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</si>
  <si>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</si>
  <si>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</si>
  <si>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</si>
  <si>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</si>
  <si>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</si>
  <si>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</si>
  <si>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</si>
  <si>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</si>
  <si>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</si>
  <si>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</si>
  <si>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</si>
  <si>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</si>
  <si>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</si>
  <si>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</si>
  <si>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</si>
  <si>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</si>
  <si>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</si>
  <si>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</si>
  <si>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</si>
  <si>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</si>
  <si>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</si>
  <si>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</si>
  <si>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</si>
  <si>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</si>
  <si>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</si>
  <si>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</si>
  <si>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</si>
  <si>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</si>
  <si>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</si>
  <si>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</si>
  <si>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</si>
  <si>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</si>
  <si>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</si>
  <si>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</si>
  <si>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</si>
  <si>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</si>
  <si>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</si>
  <si>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</si>
  <si>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</si>
  <si>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</si>
  <si>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</si>
  <si>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</si>
  <si>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</si>
  <si>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</si>
  <si>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</si>
  <si>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</si>
  <si>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</si>
  <si>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</si>
  <si>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</si>
  <si>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</si>
  <si>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</si>
  <si>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</si>
  <si>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</si>
  <si>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</si>
  <si>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</si>
  <si>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</si>
  <si>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</si>
  <si>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</si>
  <si>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</si>
  <si>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</si>
  <si>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</si>
  <si>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</si>
  <si>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</si>
  <si>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</si>
  <si>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</si>
  <si>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</si>
  <si>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</si>
  <si>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</si>
  <si>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</si>
  <si>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</si>
  <si>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</si>
  <si>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</si>
  <si>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</si>
  <si>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</si>
  <si>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</si>
  <si>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</si>
  <si>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</si>
  <si>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</si>
  <si>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</si>
  <si>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</si>
  <si>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</si>
  <si>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</si>
  <si>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</si>
  <si>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</si>
  <si>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</si>
  <si>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</si>
  <si>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</si>
  <si>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</si>
  <si>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</si>
  <si>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</si>
  <si>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</si>
  <si>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</si>
  <si>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</si>
  <si>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</si>
  <si>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</si>
  <si>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</si>
  <si>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</si>
  <si>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</si>
  <si>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</si>
  <si>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</si>
  <si>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</si>
  <si>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</si>
  <si>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</si>
  <si>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</si>
  <si>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</si>
  <si>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</si>
  <si>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</si>
  <si>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</si>
  <si>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</si>
  <si>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</si>
  <si>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</si>
  <si>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</si>
  <si>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</si>
  <si>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</si>
  <si>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</si>
  <si>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</si>
  <si>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</si>
  <si>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</si>
  <si>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</si>
  <si>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</si>
  <si>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</si>
  <si>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</si>
  <si>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</si>
  <si>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</si>
  <si>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</si>
  <si>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</si>
  <si>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</si>
  <si>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</si>
  <si>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</si>
  <si>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</si>
  <si>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</si>
  <si>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</si>
  <si>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</si>
  <si>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</si>
  <si>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</si>
  <si>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</si>
  <si>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</si>
  <si>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</si>
  <si>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</si>
  <si>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</si>
  <si>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</si>
  <si>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</si>
  <si>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</si>
  <si>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</si>
  <si>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</si>
  <si>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</si>
  <si>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</si>
  <si>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</si>
  <si>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</si>
  <si>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</si>
  <si>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</si>
  <si>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</si>
  <si>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</si>
  <si>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</si>
  <si>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</si>
  <si>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</si>
  <si>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</si>
  <si>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</si>
  <si>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</si>
  <si>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</si>
  <si>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</si>
  <si>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</si>
  <si>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</si>
  <si>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</si>
  <si>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</si>
  <si>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</si>
  <si>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</si>
  <si>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</si>
  <si>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</si>
  <si>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</si>
  <si>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</si>
  <si>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</si>
  <si>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</si>
  <si>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</si>
  <si>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</si>
  <si>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</si>
  <si>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</si>
  <si>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</si>
  <si>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</si>
  <si>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</si>
  <si>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</si>
  <si>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</si>
  <si>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</si>
  <si>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</si>
  <si>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</si>
  <si>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</si>
  <si>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</si>
  <si>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</si>
  <si>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</si>
  <si>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</si>
  <si>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</si>
  <si>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</si>
  <si>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</si>
  <si>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</si>
  <si>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</si>
  <si>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</si>
  <si>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</si>
  <si>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</si>
  <si>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</si>
  <si>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</si>
  <si>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</si>
  <si>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</si>
  <si>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</si>
  <si>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</si>
  <si>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</si>
  <si>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</si>
  <si>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</si>
  <si>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</si>
  <si>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</si>
  <si>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</si>
  <si>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</si>
  <si>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</si>
  <si>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</si>
  <si>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</si>
  <si>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</si>
  <si>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</si>
  <si>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</si>
  <si>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</si>
  <si>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</si>
  <si>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</si>
  <si>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</si>
  <si>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</si>
  <si>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</si>
  <si>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</si>
  <si>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</si>
  <si>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</si>
  <si>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</si>
  <si>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</si>
  <si>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</si>
  <si>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</si>
  <si>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</si>
  <si>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</si>
  <si>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</si>
  <si>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</si>
  <si>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</si>
  <si>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</si>
  <si>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</si>
  <si>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</si>
  <si>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</si>
  <si>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</si>
  <si>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</si>
  <si>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</si>
  <si>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</si>
  <si>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</si>
  <si>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</si>
  <si>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</si>
  <si>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</si>
  <si>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</si>
  <si>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</si>
  <si>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</si>
  <si>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</si>
  <si>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</si>
  <si>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</si>
  <si>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</si>
  <si>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</si>
  <si>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</si>
  <si>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</si>
  <si>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</si>
  <si>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</si>
  <si>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</si>
  <si>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</si>
  <si>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</si>
  <si>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</si>
  <si>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</si>
  <si>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</si>
  <si>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</si>
  <si>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</si>
  <si>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</si>
  <si>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</si>
  <si>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</si>
  <si>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</si>
  <si>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</si>
  <si>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</si>
  <si>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</si>
  <si>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</si>
  <si>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</si>
  <si>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</si>
  <si>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</si>
  <si>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</si>
  <si>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</si>
  <si>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</si>
  <si>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</si>
  <si>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</si>
  <si>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</si>
  <si>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</si>
  <si>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</si>
  <si>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</si>
  <si>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</si>
  <si>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</si>
  <si>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</si>
  <si>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</si>
  <si>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</si>
  <si>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</si>
  <si>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</si>
  <si>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</si>
  <si>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</si>
  <si>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</si>
  <si>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</si>
  <si>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</si>
  <si>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</si>
  <si>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</si>
  <si>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</si>
  <si>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</si>
  <si>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</si>
  <si>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</si>
  <si>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</si>
  <si>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</si>
  <si>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</si>
  <si>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</si>
  <si>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</si>
  <si>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</si>
  <si>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</si>
  <si>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</si>
  <si>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</si>
  <si>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</si>
  <si>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</si>
  <si>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</si>
  <si>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</si>
  <si>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</si>
  <si>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</si>
  <si>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</si>
  <si>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</si>
  <si>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</si>
  <si>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</si>
  <si>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</si>
  <si>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</si>
  <si>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</si>
  <si>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</si>
  <si>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</si>
  <si>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</si>
  <si>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</si>
  <si>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</si>
  <si>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</si>
  <si>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</si>
  <si>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</si>
  <si>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</si>
  <si>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</si>
  <si>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</si>
  <si>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</si>
  <si>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</si>
  <si>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</si>
  <si>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</si>
  <si>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</si>
  <si>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</si>
  <si>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</si>
  <si>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</si>
  <si>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</si>
  <si>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</si>
  <si>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</si>
  <si>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</si>
  <si>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</si>
  <si>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</si>
  <si>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</si>
  <si>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</si>
  <si>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</si>
  <si>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</si>
  <si>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</si>
  <si>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</si>
  <si>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</si>
  <si>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</si>
  <si>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</si>
  <si>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</si>
  <si>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</si>
  <si>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</si>
  <si>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</si>
  <si>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</si>
  <si>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</si>
  <si>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</si>
  <si>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</si>
  <si>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</si>
  <si>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</si>
  <si>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</si>
  <si>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</si>
  <si>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</si>
  <si>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</si>
  <si>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</si>
  <si>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</si>
  <si>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</si>
  <si>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</si>
  <si>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</si>
  <si>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</si>
  <si>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</si>
  <si>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</si>
  <si>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</si>
  <si>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</si>
  <si>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</si>
  <si>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</si>
  <si>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</si>
  <si>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</si>
  <si>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</si>
  <si>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</si>
  <si>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</si>
  <si>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</si>
  <si>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</si>
  <si>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</si>
  <si>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</si>
  <si>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</si>
  <si>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</si>
  <si>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</si>
  <si>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</si>
  <si>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</si>
  <si>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</si>
  <si>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</si>
  <si>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</si>
  <si>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</si>
  <si>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</si>
  <si>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</si>
  <si>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</si>
  <si>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</si>
  <si>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</si>
  <si>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</si>
  <si>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</si>
  <si>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</si>
  <si>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</si>
  <si>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</si>
  <si>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</si>
  <si>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</si>
  <si>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</si>
  <si>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</si>
  <si>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</si>
  <si>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</si>
  <si>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</si>
  <si>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</si>
  <si>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</si>
  <si>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</si>
  <si>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</si>
  <si>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</si>
  <si>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</si>
  <si>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</si>
  <si>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</si>
  <si>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</si>
  <si>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</si>
  <si>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</si>
  <si>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</si>
  <si>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</si>
  <si>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</si>
  <si>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</si>
  <si>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</si>
  <si>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</si>
  <si>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</si>
  <si>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</si>
  <si>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</si>
  <si>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</si>
  <si>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</si>
  <si>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</si>
  <si>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</si>
  <si>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</si>
  <si>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</si>
  <si>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</si>
  <si>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</si>
  <si>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</si>
  <si>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</si>
  <si>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</si>
  <si>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</si>
  <si>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</si>
  <si>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</si>
  <si>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</si>
  <si>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</si>
  <si>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</si>
  <si>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</si>
  <si>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</si>
  <si>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</si>
  <si>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</si>
  <si>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</si>
  <si>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</si>
  <si>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</si>
  <si>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</si>
  <si>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</si>
  <si>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</si>
  <si>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</si>
  <si>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</si>
  <si>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</si>
  <si>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</si>
  <si>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</si>
  <si>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</si>
  <si>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</si>
  <si>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</si>
  <si>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</si>
  <si>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</si>
  <si>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</si>
  <si>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</si>
  <si>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</si>
  <si>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</si>
  <si>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</si>
  <si>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</si>
  <si>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</si>
  <si>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</si>
  <si>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</si>
  <si>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</si>
  <si>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</si>
  <si>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</si>
  <si>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</si>
  <si>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</si>
  <si>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</si>
  <si>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</si>
  <si>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</si>
  <si>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</si>
  <si>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</si>
  <si>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</si>
  <si>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</si>
  <si>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</si>
  <si>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</si>
  <si>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</si>
  <si>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</si>
  <si>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</si>
  <si>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</si>
  <si>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</si>
  <si>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</si>
  <si>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</si>
  <si>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</si>
  <si>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</si>
  <si>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</si>
  <si>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</si>
  <si>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</si>
  <si>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</si>
  <si>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</si>
  <si>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</si>
  <si>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</si>
  <si>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</si>
  <si>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</si>
  <si>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</si>
  <si>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</si>
  <si>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</si>
  <si>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</si>
  <si>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</si>
  <si>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</si>
  <si>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</si>
  <si>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</si>
  <si>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</si>
  <si>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</si>
  <si>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</si>
  <si>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</si>
  <si>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</si>
  <si>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</si>
  <si>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</si>
  <si>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</si>
  <si>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</si>
  <si>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</si>
  <si>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</si>
  <si>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</si>
  <si>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</si>
  <si>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</si>
  <si>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</si>
  <si>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</si>
  <si>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</si>
  <si>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</si>
  <si>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</si>
  <si>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</si>
  <si>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</si>
  <si>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</si>
  <si>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</si>
  <si>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</si>
  <si>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</si>
  <si>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</si>
  <si>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</si>
  <si>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</si>
  <si>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</si>
  <si>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</si>
  <si>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</si>
  <si>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</si>
  <si>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</si>
  <si>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</si>
  <si>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</si>
  <si>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</si>
  <si>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</si>
  <si>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</si>
  <si>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</si>
  <si>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</si>
  <si>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</si>
  <si>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</si>
  <si>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</si>
  <si>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</si>
  <si>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</si>
  <si>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</si>
  <si>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</si>
  <si>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</si>
  <si>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</si>
  <si>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</si>
  <si>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</si>
  <si>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</si>
  <si>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</si>
  <si>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</si>
  <si>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</si>
  <si>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</si>
  <si>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</si>
  <si>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</si>
  <si>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</si>
  <si>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</si>
  <si>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</si>
  <si>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</si>
  <si>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</si>
  <si>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</si>
  <si>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</si>
  <si>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</si>
  <si>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</si>
  <si>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</si>
  <si>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</si>
  <si>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</si>
  <si>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</si>
  <si>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</si>
  <si>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</si>
  <si>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</si>
  <si>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</si>
  <si>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</si>
  <si>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</si>
  <si>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</si>
  <si>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</si>
  <si>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</si>
  <si>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</si>
  <si>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</si>
  <si>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</si>
  <si>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</si>
  <si>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</si>
  <si>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</si>
  <si>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</si>
  <si>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</si>
  <si>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</si>
  <si>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</si>
  <si>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</si>
  <si>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</si>
  <si>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</si>
  <si>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</si>
  <si>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</si>
  <si>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</si>
  <si>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</si>
  <si>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</si>
  <si>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</si>
  <si>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</si>
  <si>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</si>
  <si>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</si>
  <si>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</si>
  <si>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</si>
  <si>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</si>
  <si>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</si>
  <si>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</si>
  <si>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</si>
  <si>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</si>
  <si>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</si>
  <si>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</si>
  <si>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</si>
  <si>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</si>
  <si>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</si>
  <si>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</si>
  <si>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</si>
  <si>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</si>
  <si>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</si>
  <si>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</si>
  <si>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</si>
  <si>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</si>
  <si>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</si>
  <si>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</si>
  <si>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</si>
  <si>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</si>
  <si>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</si>
  <si>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</si>
  <si>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</si>
  <si>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</si>
  <si>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</si>
  <si>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</si>
  <si>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</si>
  <si>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</si>
  <si>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</si>
  <si>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</si>
  <si>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</si>
  <si>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</si>
  <si>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</si>
  <si>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</si>
  <si>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</si>
  <si>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</si>
  <si>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</si>
  <si>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</si>
  <si>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</si>
  <si>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</si>
  <si>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</si>
  <si>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</si>
  <si>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</si>
  <si>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</si>
  <si>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</si>
  <si>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</si>
  <si>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</si>
  <si>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</si>
  <si>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</si>
  <si>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</si>
  <si>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</si>
  <si>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</si>
  <si>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</si>
  <si>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</si>
  <si>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</si>
  <si>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</si>
  <si>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</si>
  <si>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</si>
  <si>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</si>
  <si>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</si>
  <si>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</si>
  <si>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</si>
  <si>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</si>
  <si>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</si>
  <si>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</si>
  <si>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</si>
  <si>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</si>
  <si>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</si>
  <si>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</si>
  <si>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</si>
  <si>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</si>
  <si>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</si>
  <si>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</si>
  <si>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</si>
  <si>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</si>
  <si>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</si>
  <si>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</si>
  <si>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</si>
  <si>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</si>
  <si>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</si>
  <si>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</si>
  <si>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</si>
  <si>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</si>
  <si>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</si>
  <si>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</si>
  <si>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</si>
  <si>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</si>
  <si>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</si>
  <si>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</si>
  <si>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</si>
  <si>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</si>
  <si>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</si>
  <si>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</si>
  <si>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</si>
  <si>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</si>
  <si>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</si>
  <si>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</si>
  <si>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</si>
  <si>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</si>
  <si>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</si>
  <si>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</si>
  <si>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</si>
  <si>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</si>
  <si>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</si>
  <si>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</si>
  <si>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</si>
  <si>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</si>
  <si>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</si>
  <si>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</si>
  <si>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</si>
  <si>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</si>
  <si>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</si>
  <si>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</si>
  <si>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</si>
  <si>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</si>
  <si>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</si>
  <si>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</si>
  <si>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</si>
  <si>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</si>
  <si>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</si>
  <si>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</si>
  <si>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</si>
  <si>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</si>
  <si>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</si>
  <si>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</si>
  <si>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</si>
  <si>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</si>
  <si>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</si>
  <si>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</si>
  <si>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</si>
  <si>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</si>
  <si>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</si>
  <si>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</si>
  <si>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</si>
  <si>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</si>
  <si>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</si>
  <si>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</si>
  <si>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</si>
  <si>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</si>
  <si>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</si>
  <si>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</si>
  <si>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</si>
  <si>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</si>
  <si>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</si>
  <si>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</si>
  <si>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</si>
  <si>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</si>
  <si>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</si>
  <si>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</si>
  <si>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</si>
  <si>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</si>
  <si>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</si>
  <si>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</si>
  <si>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</si>
  <si>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</si>
  <si>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</si>
  <si>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</si>
  <si>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</si>
  <si>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</si>
  <si>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</si>
  <si>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</si>
  <si>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</si>
  <si>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</si>
  <si>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</si>
  <si>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</si>
  <si>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</si>
  <si>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</si>
  <si>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</si>
  <si>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</si>
  <si>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</si>
  <si>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</si>
  <si>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</si>
  <si>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</si>
  <si>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</si>
  <si>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</si>
  <si>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</si>
  <si>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</si>
  <si>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</si>
  <si>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</si>
  <si>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</si>
  <si>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</si>
  <si>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</si>
  <si>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</si>
  <si>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</si>
  <si>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</si>
  <si>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</si>
  <si>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</si>
  <si>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</si>
  <si>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</si>
  <si>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</si>
  <si>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</si>
  <si>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</si>
  <si>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</si>
  <si>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</si>
  <si>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</si>
  <si>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</si>
  <si>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</si>
  <si>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</si>
  <si>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</si>
  <si>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</si>
  <si>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</si>
  <si>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</si>
  <si>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</si>
  <si>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</si>
  <si>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</si>
  <si>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</si>
  <si>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</si>
  <si>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</si>
  <si>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</si>
  <si>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</si>
  <si>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</si>
  <si>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</si>
  <si>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</si>
  <si>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</si>
  <si>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</si>
  <si>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</si>
  <si>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</si>
  <si>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</si>
  <si>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</si>
  <si>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</si>
  <si>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</si>
  <si>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</si>
  <si>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</si>
  <si>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</si>
  <si>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</si>
  <si>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</si>
  <si>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</si>
  <si>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</si>
  <si>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</si>
  <si>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</si>
  <si>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</si>
  <si>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</si>
  <si>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</si>
  <si>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</si>
  <si>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</si>
  <si>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</si>
  <si>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</si>
  <si>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</si>
  <si>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</si>
  <si>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</si>
  <si>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</si>
  <si>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</si>
  <si>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</si>
  <si>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</si>
  <si>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</si>
  <si>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</si>
  <si>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</si>
  <si>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</si>
  <si>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</si>
  <si>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</si>
  <si>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</si>
  <si>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</si>
  <si>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</si>
  <si>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</si>
  <si>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</si>
  <si>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</si>
  <si>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</si>
  <si>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</si>
  <si>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</si>
  <si>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</si>
  <si>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</si>
  <si>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</si>
  <si>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</si>
  <si>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</si>
  <si>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</si>
  <si>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</si>
  <si>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</si>
  <si>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</si>
  <si>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</si>
  <si>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</si>
  <si>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</si>
  <si>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</si>
  <si>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</si>
  <si>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</si>
  <si>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</si>
  <si>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</si>
  <si>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</si>
  <si>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</si>
  <si>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</si>
  <si>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</si>
  <si>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</si>
  <si>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</si>
  <si>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</si>
  <si>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</si>
  <si>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</si>
  <si>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</si>
  <si>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</si>
  <si>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</si>
  <si>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</si>
  <si>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</si>
  <si>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</si>
  <si>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</si>
  <si>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</si>
  <si>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</si>
  <si>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</si>
  <si>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</si>
  <si>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</si>
  <si>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</si>
  <si>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</si>
  <si>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</si>
  <si>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</si>
  <si>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</si>
  <si>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</si>
  <si>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</si>
  <si>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</si>
  <si>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</si>
  <si>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</si>
  <si>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</si>
  <si>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</si>
  <si>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</si>
  <si>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</si>
  <si>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</si>
  <si>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</si>
  <si>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</si>
  <si>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</si>
  <si>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</si>
  <si>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</si>
  <si>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</si>
  <si>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</si>
  <si>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</si>
  <si>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</si>
  <si>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</si>
  <si>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</si>
  <si>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</si>
  <si>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</si>
  <si>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</si>
  <si>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</si>
  <si>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</si>
  <si>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</si>
  <si>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</si>
  <si>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</si>
  <si>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</si>
  <si>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</si>
  <si>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</si>
  <si>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</si>
  <si>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</si>
  <si>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</si>
  <si>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</si>
  <si>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</si>
  <si>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</si>
  <si>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</si>
  <si>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</si>
  <si>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</si>
  <si>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</si>
  <si>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</si>
  <si>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</si>
  <si>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</si>
  <si>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</si>
  <si>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</si>
  <si>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</si>
  <si>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</si>
  <si>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</si>
  <si>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</si>
  <si>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</si>
  <si>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</si>
  <si>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</si>
  <si>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</si>
  <si>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</si>
  <si>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</si>
  <si>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</si>
  <si>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</si>
  <si>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</si>
  <si>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</si>
  <si>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</si>
  <si>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</si>
  <si>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</si>
  <si>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</si>
  <si>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</si>
  <si>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</si>
  <si>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</si>
  <si>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</si>
  <si>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</si>
  <si>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</si>
  <si>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</si>
  <si>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</si>
  <si>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</si>
  <si>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</si>
  <si>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</si>
  <si>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</si>
  <si>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</si>
  <si>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</si>
  <si>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</si>
  <si>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</si>
  <si>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</si>
  <si>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</si>
  <si>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</si>
  <si>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</si>
  <si>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</si>
  <si>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</si>
  <si>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</si>
  <si>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</si>
  <si>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</si>
  <si>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</si>
  <si>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</si>
  <si>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</si>
  <si>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</si>
  <si>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</si>
  <si>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</si>
  <si>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</si>
  <si>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</si>
  <si>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</si>
  <si>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</si>
  <si>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</si>
  <si>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</si>
  <si>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</si>
  <si>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</si>
  <si>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</si>
  <si>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</si>
  <si>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</si>
  <si>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</si>
  <si>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</si>
  <si>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</si>
  <si>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</si>
  <si>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</si>
  <si>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</si>
  <si>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</si>
  <si>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</si>
  <si>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</si>
  <si>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</si>
  <si>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</si>
  <si>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</si>
  <si>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</si>
  <si>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</si>
  <si>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</si>
  <si>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</si>
  <si>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</si>
  <si>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</si>
  <si>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</si>
  <si>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</si>
  <si>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</si>
  <si>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</si>
  <si>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</si>
  <si>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</si>
  <si>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</si>
  <si>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</si>
  <si>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</si>
  <si>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</si>
  <si>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</si>
  <si>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</si>
  <si>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</si>
  <si>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</si>
  <si>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</si>
  <si>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</si>
  <si>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</si>
  <si>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</si>
  <si>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</si>
  <si>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</si>
  <si>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</si>
  <si>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</si>
  <si>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</si>
  <si>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</si>
  <si>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</si>
  <si>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</si>
  <si>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</si>
  <si>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</si>
  <si>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</si>
  <si>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</si>
  <si>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</si>
  <si>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</si>
  <si>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</si>
  <si>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</si>
  <si>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</si>
  <si>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</si>
  <si>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</si>
  <si>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</si>
  <si>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</si>
  <si>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</si>
  <si>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</si>
  <si>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</si>
  <si>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</si>
  <si>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</si>
  <si>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</si>
  <si>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</si>
  <si>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</si>
  <si>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</si>
  <si>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</si>
  <si>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</si>
  <si>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</si>
  <si>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</si>
  <si>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</si>
  <si>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</si>
  <si>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</si>
  <si>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</si>
  <si>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</si>
  <si>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</si>
  <si>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</si>
  <si>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</si>
  <si>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</si>
  <si>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</si>
  <si>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</si>
  <si>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</si>
  <si>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</si>
  <si>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</si>
  <si>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</si>
  <si>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</si>
  <si>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</si>
  <si>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</si>
  <si>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</si>
  <si>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</si>
  <si>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</si>
  <si>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</si>
  <si>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</si>
  <si>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</si>
  <si>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</si>
  <si>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</si>
  <si>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</si>
  <si>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</si>
  <si>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</si>
  <si>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</si>
  <si>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</si>
  <si>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</si>
  <si>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</si>
  <si>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</si>
  <si>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</si>
  <si>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</si>
  <si>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</si>
  <si>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</si>
  <si>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</si>
  <si>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</si>
  <si>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</si>
  <si>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</si>
  <si>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</si>
  <si>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</si>
  <si>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</si>
  <si>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</si>
  <si>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</si>
  <si>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</si>
  <si>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</si>
  <si>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</si>
  <si>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</si>
  <si>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</si>
  <si>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</si>
  <si>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</si>
  <si>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</si>
  <si>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</si>
  <si>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</si>
  <si>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</si>
  <si>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</si>
  <si>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</si>
  <si>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</si>
  <si>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</si>
  <si>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</si>
  <si>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</si>
  <si>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</si>
  <si>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</si>
  <si>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</si>
  <si>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</si>
  <si>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</si>
  <si>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</si>
  <si>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</si>
  <si>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</si>
  <si>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</si>
  <si>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</si>
  <si>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</si>
  <si>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</si>
  <si>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</si>
  <si>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</si>
  <si>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</si>
  <si>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</si>
  <si>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</si>
  <si>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</si>
  <si>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</si>
  <si>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</si>
  <si>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</si>
  <si>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</si>
  <si>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</si>
  <si>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</si>
  <si>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</si>
  <si>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</si>
  <si>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</si>
  <si>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</si>
  <si>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</si>
  <si>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</si>
  <si>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</si>
  <si>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</si>
  <si>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</si>
  <si>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</si>
  <si>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</si>
  <si>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</si>
  <si>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</si>
  <si>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</si>
  <si>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</si>
  <si>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</si>
  <si>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</si>
  <si>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</si>
  <si>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</si>
  <si>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</si>
  <si>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</si>
  <si>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</si>
  <si>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</si>
  <si>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</si>
  <si>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</si>
  <si>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</si>
  <si>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</si>
  <si>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</si>
  <si>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</si>
  <si>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</si>
  <si>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</si>
  <si>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</si>
  <si>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</si>
  <si>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</si>
  <si>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</si>
  <si>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</si>
  <si>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</si>
  <si>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</si>
  <si>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</si>
  <si>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</si>
  <si>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</si>
  <si>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</si>
  <si>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</si>
  <si>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</si>
  <si>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</si>
  <si>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</si>
  <si>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</si>
  <si>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</si>
  <si>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</si>
  <si>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</si>
  <si>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</si>
  <si>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</si>
  <si>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</si>
  <si>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</si>
  <si>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</si>
  <si>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</si>
  <si>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</si>
  <si>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</si>
  <si>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</si>
  <si>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</si>
  <si>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</si>
  <si>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</si>
  <si>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</si>
  <si>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</si>
  <si>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</si>
  <si>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</si>
  <si>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</si>
  <si>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</si>
  <si>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</si>
  <si>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</si>
  <si>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</si>
  <si>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</si>
  <si>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</si>
  <si>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</si>
  <si>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</si>
  <si>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</si>
  <si>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</si>
  <si>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</si>
  <si>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</si>
  <si>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</si>
  <si>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</si>
  <si>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</si>
  <si>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</si>
  <si>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</si>
  <si>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</si>
  <si>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</si>
  <si>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</si>
  <si>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</si>
  <si>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</si>
  <si>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</si>
  <si>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</si>
  <si>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</si>
  <si>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</si>
  <si>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</si>
  <si>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</si>
  <si>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</si>
  <si>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</si>
  <si>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</si>
  <si>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</si>
  <si>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</si>
  <si>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</si>
  <si>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</si>
  <si>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</si>
  <si>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</si>
  <si>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</si>
  <si>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</si>
  <si>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</si>
  <si>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</si>
  <si>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</si>
  <si>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</si>
  <si>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</si>
  <si>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</si>
  <si>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</si>
  <si>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</si>
  <si>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</si>
  <si>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</si>
  <si>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</si>
  <si>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</si>
  <si>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</si>
  <si>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</si>
  <si>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</si>
  <si>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</si>
  <si>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</si>
  <si>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</si>
  <si>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</si>
  <si>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</si>
  <si>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</si>
  <si>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</si>
  <si>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</si>
  <si>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</si>
  <si>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</si>
  <si>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</si>
  <si>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</si>
  <si>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</si>
  <si>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</si>
  <si>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</si>
  <si>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</si>
  <si>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</si>
  <si>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</si>
  <si>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</si>
  <si>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</si>
  <si>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</si>
  <si>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</si>
  <si>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</si>
  <si>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</si>
  <si>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</si>
  <si>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</si>
  <si>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</si>
  <si>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</si>
  <si>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</si>
  <si>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</si>
  <si>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</si>
  <si>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</si>
  <si>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</si>
  <si>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</si>
  <si>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</si>
  <si>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</si>
  <si>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</si>
  <si>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</si>
  <si>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</si>
  <si>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</si>
  <si>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</si>
  <si>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</si>
  <si>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</si>
  <si>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</si>
  <si>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</si>
  <si>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</si>
  <si>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</si>
  <si>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</si>
  <si>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</si>
  <si>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</si>
  <si>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</si>
  <si>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</si>
  <si>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</si>
  <si>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</si>
  <si>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</si>
  <si>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</si>
  <si>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</si>
  <si>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</si>
  <si>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</si>
  <si>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</si>
  <si>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</si>
  <si>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</si>
  <si>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</si>
  <si>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</si>
  <si>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</si>
  <si>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</si>
  <si>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</si>
  <si>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</si>
  <si>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</si>
  <si>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</si>
  <si>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</si>
  <si>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</si>
  <si>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</si>
  <si>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</si>
  <si>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</si>
  <si>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</si>
  <si>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</si>
  <si>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</si>
  <si>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</si>
  <si>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</si>
  <si>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</si>
  <si>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</si>
  <si>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</si>
  <si>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</si>
  <si>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</si>
  <si>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</si>
  <si>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</si>
  <si>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</si>
  <si>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</si>
  <si>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</si>
  <si>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</si>
  <si>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</si>
  <si>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</si>
  <si>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</si>
  <si>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</si>
  <si>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</si>
  <si>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</si>
  <si>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</si>
  <si>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</si>
  <si>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</si>
  <si>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</si>
  <si>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</si>
  <si>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</si>
  <si>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</si>
  <si>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</si>
  <si>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</si>
  <si>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</si>
  <si>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</si>
  <si>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</si>
  <si>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</si>
  <si>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</si>
  <si>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</si>
  <si>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</si>
  <si>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</si>
  <si>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</si>
  <si>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</si>
  <si>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</si>
  <si>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</si>
  <si>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</si>
  <si>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</si>
  <si>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</si>
  <si>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</si>
  <si>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</si>
  <si>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</si>
  <si>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</si>
  <si>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</si>
  <si>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</si>
  <si>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</si>
  <si>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</si>
  <si>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</si>
  <si>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</si>
  <si>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</si>
  <si>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</si>
  <si>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</si>
  <si>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</si>
  <si>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</si>
  <si>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</si>
  <si>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</si>
  <si>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</si>
  <si>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</si>
  <si>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</si>
  <si>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</si>
  <si>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</si>
  <si>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</si>
  <si>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</si>
  <si>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</si>
  <si>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</si>
  <si>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</si>
  <si>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</si>
  <si>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</si>
  <si>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</si>
  <si>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</si>
  <si>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</si>
  <si>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</si>
  <si>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</si>
  <si>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</si>
  <si>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</si>
  <si>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</si>
  <si>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</si>
  <si>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</si>
  <si>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</si>
  <si>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</si>
  <si>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</si>
  <si>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</si>
  <si>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</si>
  <si>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</si>
  <si>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</si>
  <si>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</si>
  <si>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</si>
  <si>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</si>
  <si>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</si>
  <si>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</si>
  <si>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</si>
  <si>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</si>
  <si>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</si>
  <si>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</si>
  <si>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</si>
  <si>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</si>
  <si>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</si>
  <si>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</si>
  <si>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</si>
  <si>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</si>
  <si>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</si>
  <si>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</si>
  <si>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</si>
  <si>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</si>
  <si>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</si>
  <si>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</si>
  <si>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</si>
  <si>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</si>
  <si>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</si>
  <si>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</si>
  <si>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</si>
  <si>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</si>
  <si>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</si>
  <si>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</si>
  <si>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</si>
  <si>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</si>
  <si>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</si>
  <si>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</si>
  <si>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</si>
  <si>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</si>
  <si>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</si>
  <si>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</si>
  <si>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</si>
  <si>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</si>
  <si>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</si>
  <si>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</si>
  <si>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</si>
  <si>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</si>
  <si>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</si>
  <si>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</si>
  <si>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</si>
  <si>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</si>
  <si>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</si>
  <si>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</si>
  <si>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</si>
  <si>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</si>
  <si>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</si>
  <si>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</si>
  <si>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</si>
  <si>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</si>
  <si>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</si>
  <si>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</si>
  <si>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</si>
  <si>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</si>
  <si>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</si>
  <si>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</si>
  <si>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</si>
  <si>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</si>
  <si>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</si>
  <si>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</si>
  <si>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</si>
  <si>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</si>
  <si>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</si>
  <si>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</si>
  <si>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</si>
  <si>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</si>
  <si>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</si>
  <si>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</si>
  <si>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</si>
  <si>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</si>
  <si>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</si>
  <si>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</si>
  <si>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</si>
  <si>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</si>
  <si>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</si>
  <si>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</si>
  <si>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</si>
  <si>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</si>
  <si>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</si>
  <si>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</si>
  <si>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</si>
  <si>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</si>
  <si>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</si>
  <si>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</si>
  <si>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</si>
  <si>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</si>
  <si>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</si>
  <si>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</si>
  <si>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</si>
  <si>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</si>
  <si>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</si>
  <si>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</si>
  <si>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</si>
  <si>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</si>
  <si>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</si>
  <si>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</si>
  <si>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</si>
  <si>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</si>
  <si>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</si>
  <si>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</si>
  <si>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</si>
  <si>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</si>
  <si>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</si>
  <si>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</si>
  <si>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</si>
  <si>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</si>
  <si>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</si>
  <si>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</si>
  <si>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</si>
  <si>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</si>
  <si>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</si>
  <si>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</si>
  <si>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</si>
  <si>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</si>
  <si>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</si>
  <si>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</si>
  <si>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</si>
  <si>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</si>
  <si>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</si>
  <si>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</si>
  <si>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</si>
  <si>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</si>
  <si>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</si>
  <si>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</si>
  <si>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</si>
  <si>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</si>
  <si>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</si>
  <si>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</si>
  <si>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</si>
  <si>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</si>
  <si>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</si>
  <si>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</si>
  <si>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</si>
  <si>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</si>
  <si>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</si>
  <si>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</si>
  <si>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</si>
  <si>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</si>
  <si>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</si>
  <si>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</si>
  <si>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</si>
  <si>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</si>
  <si>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</si>
  <si>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</si>
  <si>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</si>
  <si>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</si>
  <si>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</si>
  <si>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</si>
  <si>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</si>
  <si>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</si>
  <si>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</si>
  <si>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</si>
  <si>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</si>
  <si>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</si>
  <si>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</si>
  <si>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</si>
  <si>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</si>
  <si>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</si>
  <si>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</si>
  <si>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</si>
  <si>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</si>
  <si>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</si>
  <si>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</si>
  <si>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</si>
  <si>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</si>
  <si>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</si>
  <si>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</si>
  <si>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</si>
  <si>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</si>
  <si>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</si>
  <si>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</si>
  <si>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</si>
  <si>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</si>
  <si>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</si>
  <si>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</si>
  <si>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</si>
  <si>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</si>
  <si>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</si>
  <si>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</si>
  <si>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</si>
  <si>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</si>
  <si>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</si>
  <si>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</si>
  <si>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</si>
  <si>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</si>
  <si>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</si>
  <si>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</si>
  <si>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</si>
  <si>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</si>
  <si>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</si>
  <si>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</si>
  <si>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</si>
  <si>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</si>
  <si>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</si>
  <si>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</si>
  <si>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</si>
  <si>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</si>
  <si>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</si>
  <si>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</si>
  <si>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</si>
  <si>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</si>
  <si>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</si>
  <si>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</si>
  <si>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</si>
  <si>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</si>
  <si>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</si>
  <si>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</si>
  <si>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</si>
  <si>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</si>
  <si>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</si>
  <si>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</si>
  <si>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</si>
  <si>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</si>
  <si>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</si>
  <si>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</si>
  <si>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</si>
  <si>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</si>
  <si>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</si>
  <si>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</si>
  <si>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</si>
  <si>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</si>
  <si>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</si>
  <si>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</si>
  <si>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</si>
  <si>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</si>
  <si>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</si>
  <si>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</si>
  <si>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</si>
  <si>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</si>
  <si>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</si>
  <si>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</si>
  <si>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</si>
  <si>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</si>
  <si>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</si>
  <si>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</si>
  <si>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</si>
  <si>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</si>
  <si>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</si>
  <si>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</si>
  <si>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</si>
  <si>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</si>
  <si>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</si>
  <si>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</si>
  <si>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</si>
  <si>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</si>
  <si>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</si>
  <si>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</si>
  <si>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</si>
  <si>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</si>
  <si>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</si>
  <si>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</si>
  <si>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</si>
  <si>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</si>
  <si>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</si>
  <si>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</si>
  <si>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</si>
  <si>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</si>
  <si>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</si>
  <si>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</si>
  <si>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</si>
  <si>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</si>
  <si>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</si>
  <si>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</si>
  <si>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</si>
  <si>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</si>
  <si>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</si>
  <si>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</si>
  <si>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</si>
  <si>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</si>
  <si>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</si>
  <si>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</si>
  <si>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</si>
  <si>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</si>
  <si>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</si>
  <si>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</si>
  <si>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</si>
  <si>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</si>
  <si>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</si>
  <si>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</si>
  <si>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</si>
  <si>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</si>
  <si>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</si>
  <si>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</si>
  <si>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</si>
  <si>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</si>
  <si>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</si>
  <si>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</si>
  <si>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</si>
  <si>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</si>
  <si>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</si>
  <si>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</si>
  <si>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</si>
  <si>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</si>
  <si>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</si>
  <si>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</si>
  <si>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</si>
  <si>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</si>
  <si>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</si>
  <si>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</si>
  <si>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</si>
  <si>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</si>
  <si>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</si>
  <si>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</si>
  <si>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</si>
  <si>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</si>
  <si>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</si>
  <si>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</si>
  <si>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</si>
  <si>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</si>
  <si>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</si>
  <si>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</si>
  <si>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</si>
  <si>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</si>
  <si>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</si>
  <si>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</si>
  <si>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</si>
  <si>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</si>
  <si>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</si>
  <si>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</si>
  <si>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</si>
  <si>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</si>
  <si>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</si>
  <si>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</si>
  <si>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</si>
  <si>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</si>
  <si>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</si>
  <si>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</si>
  <si>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</si>
  <si>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</si>
  <si>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</si>
  <si>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</si>
  <si>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</si>
  <si>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</si>
  <si>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</si>
  <si>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</si>
  <si>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</si>
  <si>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</si>
  <si>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</si>
  <si>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</si>
  <si>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</si>
  <si>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</si>
  <si>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</si>
  <si>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</si>
  <si>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</si>
  <si>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</si>
  <si>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</si>
  <si>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</si>
  <si>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</si>
  <si>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</si>
  <si>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</si>
  <si>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</si>
  <si>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</si>
  <si>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</si>
  <si>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</si>
  <si>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</si>
  <si>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</si>
  <si>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</si>
  <si>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</si>
  <si>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</si>
  <si>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</si>
  <si>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</si>
  <si>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</si>
  <si>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</si>
  <si>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</si>
  <si>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</si>
  <si>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</si>
  <si>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</si>
  <si>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</si>
  <si>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</si>
  <si>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</si>
  <si>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</si>
  <si>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</si>
  <si>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</si>
  <si>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</si>
  <si>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</si>
  <si>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</si>
  <si>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</si>
  <si>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</si>
  <si>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</si>
  <si>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</si>
  <si>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</si>
  <si>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</si>
  <si>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</si>
  <si>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</si>
  <si>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</si>
  <si>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</si>
  <si>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</si>
  <si>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</si>
  <si>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</si>
  <si>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</si>
  <si>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</si>
  <si>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</si>
  <si>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</si>
  <si>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</si>
  <si>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</si>
  <si>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</si>
  <si>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</si>
  <si>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</si>
  <si>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</si>
  <si>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</si>
  <si>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</si>
  <si>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</si>
  <si>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</si>
  <si>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</si>
  <si>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</si>
  <si>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</si>
  <si>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</si>
  <si>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</si>
  <si>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</si>
  <si>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</si>
  <si>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</si>
  <si>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</si>
  <si>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</si>
  <si>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</si>
  <si>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</si>
  <si>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</si>
  <si>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</si>
  <si>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</si>
  <si>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</si>
  <si>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</si>
  <si>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</si>
  <si>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</si>
  <si>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</si>
  <si>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</si>
  <si>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</si>
  <si>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</si>
  <si>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</si>
  <si>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</si>
  <si>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</si>
  <si>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</si>
  <si>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</si>
  <si>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</si>
  <si>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</si>
  <si>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</si>
  <si>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</si>
  <si>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</si>
  <si>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</si>
  <si>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</si>
  <si>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</si>
  <si>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</si>
  <si>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</si>
  <si>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</si>
  <si>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</si>
  <si>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</si>
  <si>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</si>
  <si>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</si>
  <si>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</si>
  <si>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</si>
  <si>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</si>
  <si>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</si>
  <si>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</si>
  <si>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</si>
  <si>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</si>
  <si>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</si>
  <si>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</si>
  <si>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</si>
  <si>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</si>
  <si>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</si>
  <si>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</si>
  <si>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</si>
  <si>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</si>
  <si>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</si>
  <si>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</si>
  <si>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</si>
  <si>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</si>
  <si>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</si>
  <si>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</si>
  <si>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</si>
  <si>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</si>
  <si>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</si>
  <si>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</si>
  <si>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</si>
  <si>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</si>
  <si>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</si>
  <si>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</si>
  <si>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</si>
  <si>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</si>
  <si>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</si>
  <si>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</si>
  <si>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</si>
  <si>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</si>
  <si>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</si>
  <si>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</si>
  <si>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</si>
  <si>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</si>
  <si>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</si>
  <si>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</si>
  <si>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</si>
  <si>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</si>
  <si>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</si>
  <si>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</si>
  <si>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</si>
  <si>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</si>
  <si>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</si>
  <si>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</si>
  <si>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</si>
  <si>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</si>
  <si>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</si>
  <si>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</si>
  <si>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</si>
  <si>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</si>
  <si>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</si>
  <si>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</si>
  <si>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</si>
  <si>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</si>
  <si>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</si>
  <si>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</si>
  <si>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</si>
  <si>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</si>
  <si>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</si>
  <si>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</si>
  <si>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</si>
  <si>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</si>
  <si>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</si>
  <si>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</si>
  <si>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</si>
  <si>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</si>
  <si>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</si>
  <si>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</si>
  <si>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</si>
  <si>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</si>
  <si>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</si>
  <si>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</si>
  <si>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</si>
  <si>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</si>
  <si>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</si>
  <si>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</si>
  <si>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</si>
  <si>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</si>
  <si>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</si>
  <si>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</si>
  <si>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</si>
  <si>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</si>
  <si>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</si>
  <si>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</si>
  <si>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</si>
  <si>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</si>
  <si>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</si>
  <si>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</si>
  <si>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</si>
  <si>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</si>
  <si>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</si>
  <si>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</si>
  <si>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</si>
  <si>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</si>
  <si>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</si>
  <si>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</si>
  <si>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</si>
  <si>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</si>
  <si>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</si>
  <si>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</si>
  <si>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</si>
  <si>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</si>
  <si>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</si>
  <si>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</si>
  <si>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</si>
  <si>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</si>
  <si>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</si>
  <si>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</si>
  <si>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</si>
  <si>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</si>
  <si>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</si>
  <si>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</si>
  <si>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</si>
  <si>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</si>
  <si>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</si>
  <si>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</si>
  <si>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</si>
  <si>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</si>
  <si>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</si>
  <si>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</si>
  <si>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</si>
  <si>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</si>
  <si>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</si>
  <si>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</si>
  <si>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</si>
  <si>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</si>
  <si>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</si>
  <si>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</si>
  <si>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</si>
  <si>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</si>
  <si>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</si>
  <si>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</si>
  <si>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</si>
  <si>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</si>
  <si>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</si>
  <si>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</si>
  <si>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</si>
  <si>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</si>
  <si>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</si>
  <si>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</si>
  <si>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</si>
  <si>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</si>
  <si>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</si>
  <si>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</si>
  <si>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</si>
  <si>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</si>
  <si>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</si>
  <si>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</si>
  <si>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</si>
  <si>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</si>
  <si>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</si>
  <si>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</si>
  <si>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</si>
  <si>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</si>
  <si>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</si>
  <si>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</si>
  <si>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</si>
  <si>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</si>
  <si>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</si>
  <si>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</si>
  <si>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</si>
  <si>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</si>
  <si>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</si>
  <si>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</si>
  <si>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</si>
  <si>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</si>
  <si>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</si>
  <si>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</si>
  <si>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</si>
  <si>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</si>
  <si>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</si>
  <si>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</si>
  <si>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</si>
  <si>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</si>
  <si>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</si>
  <si>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</si>
  <si>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</si>
  <si>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</si>
  <si>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</si>
  <si>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</si>
  <si>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</si>
  <si>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</si>
  <si>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</si>
  <si>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</si>
  <si>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</si>
  <si>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</si>
  <si>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</si>
  <si>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</si>
  <si>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</si>
  <si>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</si>
  <si>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</si>
  <si>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</si>
  <si>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</si>
  <si>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</si>
  <si>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</si>
  <si>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</si>
  <si>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</si>
  <si>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</si>
  <si>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</si>
  <si>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</si>
  <si>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</si>
  <si>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</si>
  <si>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</si>
  <si>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</si>
  <si>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</si>
  <si>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</si>
  <si>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</si>
  <si>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</si>
  <si>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</si>
  <si>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</si>
  <si>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</si>
  <si>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</si>
  <si>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</si>
  <si>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</si>
  <si>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</si>
  <si>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</si>
  <si>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</si>
  <si>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</si>
  <si>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</si>
  <si>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</si>
  <si>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</si>
  <si>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</si>
  <si>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</si>
  <si>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</si>
  <si>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</si>
  <si>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</si>
  <si>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</si>
  <si>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</si>
  <si>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</si>
  <si>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</si>
  <si>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</si>
  <si>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</si>
  <si>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</si>
  <si>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</si>
  <si>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</si>
  <si>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</si>
  <si>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</si>
  <si>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</si>
  <si>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</si>
  <si>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</si>
  <si>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</si>
  <si>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</si>
  <si>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</si>
  <si>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</si>
  <si>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</si>
  <si>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</si>
  <si>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</si>
  <si>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</si>
  <si>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</si>
  <si>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</si>
  <si>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</si>
  <si>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</si>
  <si>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</si>
  <si>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</si>
  <si>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</si>
  <si>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</si>
  <si>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</si>
  <si>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</si>
  <si>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</si>
  <si>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</si>
  <si>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</si>
  <si>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</si>
  <si>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</si>
  <si>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</si>
  <si>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</si>
  <si>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</si>
  <si>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</si>
  <si>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</si>
  <si>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</si>
  <si>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</si>
  <si>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</si>
  <si>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</si>
  <si>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</si>
  <si>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</si>
  <si>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</si>
  <si>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</si>
  <si>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</si>
  <si>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</si>
  <si>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</si>
  <si>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</si>
  <si>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</si>
  <si>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</si>
  <si>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</si>
  <si>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</si>
  <si>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</si>
  <si>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</si>
  <si>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</si>
  <si>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</si>
  <si>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</si>
  <si>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</si>
  <si>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</si>
  <si>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</si>
  <si>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</si>
  <si>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</si>
  <si>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</si>
  <si>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</si>
  <si>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</si>
  <si>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</si>
  <si>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</si>
  <si>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</si>
  <si>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</si>
  <si>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</si>
  <si>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</si>
  <si>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</si>
  <si>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</si>
  <si>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</si>
  <si>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</si>
  <si>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</si>
  <si>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</si>
  <si>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</si>
  <si>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</si>
  <si>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</si>
  <si>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</si>
  <si>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</si>
  <si>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</si>
  <si>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</si>
  <si>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</si>
  <si>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</si>
  <si>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</si>
  <si>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</si>
  <si>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</si>
  <si>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</si>
  <si>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</si>
  <si>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</si>
  <si>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</si>
  <si>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</si>
  <si>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</si>
  <si>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</si>
  <si>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</si>
  <si>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</si>
  <si>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</si>
  <si>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</si>
  <si>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</si>
  <si>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</si>
  <si>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</si>
  <si>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</si>
  <si>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</si>
  <si>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</si>
  <si>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</si>
  <si>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</si>
  <si>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</si>
  <si>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</si>
  <si>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</si>
  <si>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</si>
  <si>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</si>
  <si>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</si>
  <si>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</si>
  <si>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</si>
  <si>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</si>
  <si>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</si>
  <si>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</si>
  <si>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</si>
  <si>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</si>
  <si>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</si>
  <si>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</si>
  <si>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</si>
  <si>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</si>
  <si>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</si>
  <si>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</si>
  <si>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</si>
  <si>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</si>
  <si>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</si>
  <si>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</si>
  <si>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</si>
  <si>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</si>
  <si>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</si>
  <si>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</si>
  <si>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</si>
  <si>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</si>
  <si>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</si>
  <si>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</si>
  <si>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</si>
  <si>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</si>
  <si>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</si>
  <si>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</si>
  <si>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</si>
  <si>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</si>
  <si>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</si>
  <si>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</si>
  <si>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</si>
  <si>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</si>
  <si>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</si>
  <si>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</si>
  <si>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</si>
  <si>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</si>
  <si>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</si>
  <si>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</si>
  <si>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</si>
  <si>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</si>
  <si>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</si>
  <si>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</si>
  <si>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</si>
  <si>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</si>
  <si>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</si>
  <si>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</si>
  <si>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</si>
  <si>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</si>
  <si>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</si>
  <si>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</si>
  <si>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</si>
  <si>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</si>
  <si>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</si>
  <si>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</si>
  <si>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</si>
  <si>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</si>
  <si>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</si>
  <si>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</si>
  <si>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</si>
  <si>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</si>
  <si>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</si>
  <si>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</si>
  <si>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</si>
  <si>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</si>
  <si>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</si>
  <si>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</si>
  <si>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</si>
  <si>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</si>
  <si>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</si>
  <si>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</si>
  <si>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</si>
  <si>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</si>
  <si>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</si>
  <si>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</si>
  <si>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</si>
  <si>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</si>
  <si>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</si>
  <si>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</si>
  <si>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</si>
  <si>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</si>
  <si>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</si>
  <si>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</si>
  <si>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</si>
  <si>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</si>
  <si>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</si>
  <si>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</si>
  <si>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</si>
  <si>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</si>
  <si>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</si>
  <si>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</si>
  <si>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</si>
  <si>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</si>
  <si>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</si>
  <si>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</si>
  <si>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</si>
  <si>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</si>
  <si>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</si>
  <si>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</si>
  <si>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</si>
  <si>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</si>
  <si>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</si>
  <si>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</si>
  <si>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</si>
  <si>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</si>
  <si>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</si>
  <si>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</si>
  <si>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</si>
  <si>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</si>
  <si>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</si>
  <si>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</si>
  <si>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</si>
  <si>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</si>
  <si>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</si>
  <si>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</si>
  <si>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</si>
  <si>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</si>
  <si>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</si>
  <si>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</si>
  <si>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</si>
  <si>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</si>
  <si>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</si>
  <si>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</si>
  <si>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</si>
  <si>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</si>
  <si>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</si>
  <si>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</si>
  <si>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</si>
  <si>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</si>
  <si>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</si>
  <si>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</si>
  <si>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</si>
  <si>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</si>
  <si>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</si>
  <si>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</si>
  <si>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</si>
  <si>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</si>
  <si>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</si>
  <si>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</si>
  <si>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</si>
  <si>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</si>
  <si>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</si>
  <si>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</si>
  <si>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</si>
  <si>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</si>
  <si>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</si>
  <si>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</si>
  <si>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</si>
  <si>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</si>
  <si>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</si>
  <si>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</si>
  <si>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</si>
  <si>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</si>
  <si>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</si>
  <si>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</si>
  <si>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</si>
  <si>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</si>
  <si>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</si>
  <si>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</si>
  <si>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</si>
  <si>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</si>
  <si>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</si>
  <si>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</si>
  <si>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</si>
  <si>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</si>
  <si>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</si>
  <si>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</si>
  <si>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</si>
  <si>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</si>
  <si>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</si>
  <si>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</si>
  <si>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</si>
  <si>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</si>
  <si>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</si>
  <si>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</si>
  <si>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</si>
  <si>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</si>
  <si>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</si>
  <si>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</si>
  <si>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</si>
  <si>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</si>
  <si>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</si>
  <si>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</si>
  <si>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</si>
  <si>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</si>
  <si>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</si>
  <si>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</si>
  <si>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</si>
  <si>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</si>
  <si>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</si>
  <si>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</si>
  <si>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</si>
  <si>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</si>
  <si>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</si>
  <si>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</si>
  <si>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</si>
  <si>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</si>
  <si>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</si>
  <si>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</si>
  <si>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</si>
  <si>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</si>
  <si>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</si>
  <si>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</si>
  <si>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</si>
  <si>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</si>
  <si>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</si>
  <si>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</si>
  <si>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</si>
  <si>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</si>
  <si>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</si>
  <si>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</si>
  <si>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</si>
  <si>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</si>
  <si>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</si>
  <si>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</si>
  <si>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</si>
  <si>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</si>
  <si>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</si>
  <si>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</si>
  <si>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</si>
  <si>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</si>
  <si>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</si>
  <si>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</si>
  <si>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</si>
  <si>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</si>
  <si>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</si>
  <si>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</si>
  <si>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</si>
  <si>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</si>
  <si>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</si>
  <si>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</si>
  <si>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</si>
  <si>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</si>
  <si>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</si>
  <si>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</si>
  <si>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</si>
  <si>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</si>
  <si>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</si>
  <si>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</si>
  <si>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</si>
  <si>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</si>
  <si>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</si>
  <si>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</si>
  <si>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</si>
  <si>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</si>
  <si>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</si>
  <si>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</si>
  <si>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</si>
  <si>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</si>
  <si>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</si>
  <si>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</si>
  <si>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</si>
  <si>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</si>
  <si>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</si>
  <si>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</si>
  <si>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</si>
  <si>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</si>
  <si>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</si>
  <si>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</si>
  <si>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</si>
  <si>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</si>
  <si>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</si>
  <si>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</si>
  <si>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</si>
  <si>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</si>
  <si>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</si>
  <si>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</si>
  <si>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</si>
  <si>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</si>
  <si>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</si>
  <si>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</si>
  <si>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</si>
  <si>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</si>
  <si>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</si>
  <si>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</si>
  <si>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</si>
  <si>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</si>
  <si>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</si>
  <si>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</si>
  <si>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</si>
  <si>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</si>
  <si>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</si>
  <si>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</si>
  <si>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</si>
  <si>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</si>
  <si>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</si>
  <si>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</si>
  <si>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</si>
  <si>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</si>
  <si>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</si>
  <si>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</si>
  <si>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</si>
  <si>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</si>
  <si>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</si>
  <si>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</si>
  <si>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</si>
  <si>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</si>
  <si>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</si>
  <si>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</si>
  <si>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</si>
  <si>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</si>
  <si>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</si>
  <si>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</si>
  <si>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</si>
  <si>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</si>
  <si>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</si>
  <si>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</si>
  <si>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</si>
  <si>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</si>
  <si>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</si>
  <si>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</si>
  <si>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</si>
  <si>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</si>
  <si>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</si>
  <si>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</si>
  <si>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</si>
  <si>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</si>
  <si>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</si>
  <si>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</si>
  <si>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</si>
  <si>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</si>
  <si>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</si>
  <si>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</si>
  <si>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</si>
  <si>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</si>
  <si>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</si>
  <si>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</si>
  <si>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</si>
  <si>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</si>
  <si>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</si>
  <si>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</si>
  <si>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</si>
  <si>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</si>
  <si>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</si>
  <si>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</si>
  <si>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</si>
  <si>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</si>
  <si>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</si>
  <si>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</si>
  <si>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</si>
  <si>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</si>
  <si>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</si>
  <si>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</si>
  <si>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</si>
  <si>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</si>
  <si>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</si>
  <si>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</si>
  <si>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</si>
  <si>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</si>
  <si>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</si>
  <si>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</si>
  <si>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</si>
  <si>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</si>
  <si>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</si>
  <si>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</si>
  <si>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</si>
  <si>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</si>
  <si>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</si>
  <si>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</si>
  <si>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</si>
  <si>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</si>
  <si>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</si>
  <si>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</si>
  <si>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</si>
  <si>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</si>
  <si>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</si>
  <si>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</si>
  <si>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</si>
  <si>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</si>
  <si>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</si>
  <si>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</si>
  <si>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</si>
  <si>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</si>
  <si>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</si>
  <si>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</si>
  <si>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</si>
  <si>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</si>
  <si>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</si>
  <si>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</si>
  <si>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</si>
  <si>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</si>
  <si>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</si>
  <si>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</si>
  <si>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</si>
  <si>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</si>
  <si>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</si>
  <si>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</si>
  <si>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</si>
  <si>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</si>
  <si>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</si>
  <si>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</si>
  <si>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</si>
  <si>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</si>
  <si>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</si>
  <si>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</si>
  <si>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</si>
  <si>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</si>
  <si>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</si>
  <si>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</si>
  <si>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</si>
  <si>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</si>
  <si>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</si>
  <si>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</si>
  <si>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</si>
  <si>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</si>
  <si>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</si>
  <si>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</si>
  <si>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</si>
  <si>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</si>
  <si>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</si>
  <si>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</si>
  <si>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</si>
  <si>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</si>
  <si>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</si>
  <si>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</si>
  <si>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</si>
  <si>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</si>
  <si>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</si>
  <si>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</si>
  <si>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</si>
  <si>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</si>
  <si>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</si>
  <si>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</si>
  <si>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</si>
  <si>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</si>
  <si>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</si>
  <si>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</si>
  <si>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</si>
  <si>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</si>
  <si>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</si>
  <si>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</si>
  <si>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</si>
  <si>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</si>
  <si>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</si>
  <si>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</si>
  <si>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</si>
  <si>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</si>
  <si>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</si>
  <si>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</si>
  <si>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</si>
  <si>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</si>
  <si>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</si>
  <si>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</si>
  <si>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</si>
  <si>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</si>
  <si>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</si>
  <si>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</si>
  <si>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</si>
  <si>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</si>
  <si>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</si>
  <si>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</si>
  <si>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</si>
  <si>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</si>
  <si>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</si>
  <si>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</si>
  <si>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</si>
  <si>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</si>
  <si>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</si>
  <si>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</si>
  <si>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</si>
  <si>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</si>
  <si>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</si>
  <si>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</si>
  <si>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</si>
  <si>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</si>
  <si>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</si>
  <si>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</si>
  <si>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</si>
  <si>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</si>
  <si>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</si>
  <si>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</si>
  <si>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</si>
  <si>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</si>
  <si>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</si>
  <si>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</si>
  <si>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</si>
  <si>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</si>
  <si>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</si>
  <si>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</si>
  <si>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</si>
  <si>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</si>
  <si>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</si>
  <si>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</si>
  <si>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</si>
  <si>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</si>
  <si>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</si>
  <si>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</si>
  <si>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</si>
  <si>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</si>
  <si>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</si>
  <si>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</si>
  <si>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</si>
  <si>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</si>
  <si>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</si>
  <si>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</si>
  <si>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</si>
  <si>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</si>
  <si>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</si>
  <si>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</si>
  <si>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</si>
  <si>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</si>
  <si>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</si>
  <si>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</si>
  <si>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</si>
  <si>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</si>
  <si>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</si>
  <si>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</si>
  <si>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</si>
  <si>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</si>
  <si>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</si>
  <si>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</si>
  <si>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</si>
  <si>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</si>
  <si>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</si>
  <si>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</si>
  <si>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</si>
  <si>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</si>
  <si>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</si>
  <si>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</si>
  <si>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</si>
  <si>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</si>
  <si>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</si>
  <si>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</si>
  <si>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</si>
  <si>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</si>
  <si>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</si>
  <si>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</si>
  <si>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</si>
  <si>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</si>
  <si>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</si>
  <si>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</si>
  <si>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</si>
  <si>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</si>
  <si>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</si>
  <si>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</si>
  <si>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</si>
  <si>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</si>
  <si>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</si>
  <si>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</si>
  <si>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</si>
  <si>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</si>
  <si>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</si>
  <si>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</si>
  <si>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</si>
  <si>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</si>
  <si>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</si>
  <si>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</si>
  <si>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</si>
  <si>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</si>
  <si>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</si>
  <si>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</si>
  <si>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</si>
  <si>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</si>
  <si>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</si>
  <si>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</si>
  <si>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</si>
  <si>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</si>
  <si>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</si>
  <si>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</si>
  <si>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</si>
  <si>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</si>
  <si>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</si>
  <si>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</si>
  <si>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</si>
  <si>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</si>
  <si>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</si>
  <si>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</si>
  <si>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</si>
  <si>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</si>
  <si>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</si>
  <si>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</si>
  <si>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</si>
  <si>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</si>
  <si>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</si>
  <si>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</si>
  <si>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</si>
  <si>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</si>
  <si>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</si>
  <si>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</si>
  <si>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</si>
  <si>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</si>
  <si>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</si>
  <si>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</si>
  <si>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</si>
  <si>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</si>
  <si>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</si>
  <si>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</si>
  <si>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</si>
  <si>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</si>
  <si>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</si>
  <si>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</si>
  <si>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</si>
  <si>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</si>
  <si>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</si>
  <si>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</si>
  <si>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</si>
  <si>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</si>
  <si>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</si>
  <si>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</si>
  <si>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</si>
  <si>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</si>
  <si>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</si>
  <si>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</si>
  <si>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</si>
  <si>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</si>
  <si>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</si>
  <si>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</si>
  <si>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</si>
  <si>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</si>
  <si>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</si>
  <si>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</si>
  <si>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</si>
  <si>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</si>
  <si>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</si>
  <si>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</si>
  <si>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</si>
  <si>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</si>
  <si>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</si>
  <si>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</si>
  <si>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</si>
  <si>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</si>
  <si>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</si>
  <si>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</si>
  <si>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</si>
  <si>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</si>
  <si>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</si>
  <si>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</si>
  <si>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</si>
  <si>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</si>
  <si>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</si>
  <si>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</si>
  <si>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</si>
  <si>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</si>
  <si>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</si>
  <si>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</si>
  <si>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</si>
  <si>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</si>
  <si>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</si>
  <si>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</si>
  <si>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</si>
  <si>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</si>
  <si>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</si>
  <si>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</si>
  <si>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</si>
  <si>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</si>
  <si>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</si>
  <si>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</si>
  <si>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</si>
  <si>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</si>
  <si>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</si>
  <si>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</si>
  <si>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</si>
  <si>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</si>
  <si>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</si>
  <si>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</si>
  <si>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</si>
  <si>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</si>
  <si>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</si>
  <si>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</si>
  <si>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</si>
  <si>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</si>
  <si>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</si>
  <si>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</si>
  <si>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</si>
  <si>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</si>
  <si>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</si>
  <si>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</si>
  <si>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</si>
  <si>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</si>
  <si>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</si>
  <si>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</si>
  <si>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</si>
  <si>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</si>
  <si>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</si>
  <si>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</si>
  <si>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</si>
  <si>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</si>
  <si>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</si>
  <si>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</si>
  <si>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</si>
  <si>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</si>
  <si>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</si>
  <si>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</si>
  <si>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</si>
  <si>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</si>
  <si>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</si>
  <si>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</si>
  <si>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</si>
  <si>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</si>
  <si>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</si>
  <si>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</si>
  <si>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</si>
  <si>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</si>
  <si>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</si>
  <si>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</si>
  <si>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</si>
  <si>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</si>
  <si>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</si>
  <si>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</si>
  <si>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</si>
  <si>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</si>
  <si>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</si>
  <si>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</si>
  <si>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</si>
  <si>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</si>
  <si>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</si>
  <si>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</si>
  <si>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</si>
  <si>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</si>
  <si>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</si>
  <si>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</si>
  <si>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</si>
  <si>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</si>
  <si>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</si>
  <si>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</si>
  <si>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</si>
  <si>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</si>
  <si>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</si>
  <si>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</si>
  <si>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</si>
  <si>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</si>
  <si>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</si>
  <si>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</si>
  <si>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</si>
  <si>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Profit</t>
  </si>
  <si>
    <t>category</t>
  </si>
  <si>
    <t>profit</t>
  </si>
  <si>
    <t>Sum of Sales</t>
  </si>
  <si>
    <t>state</t>
  </si>
  <si>
    <t>sales</t>
  </si>
  <si>
    <t>Sum of Quantity</t>
  </si>
  <si>
    <t>Count of Order ID</t>
  </si>
  <si>
    <t>Sum of profit margin</t>
  </si>
  <si>
    <t>YOY GROWTH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</si>
</sst>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Green]\▲0.00%;[Red]\ \▼0.00%"/>
    <numFmt numFmtId="165" formatCode="_-[$$-3C09]* #,##0.00_-;\-[$$-3C09]* #,##0.00_-;_-[$$-3C09]* &quot;-&quot;??_-;_-@_-"/>
    <numFmt numFmtId="166" formatCode="_-[$$-3C09]* #,##0.0_-;\-[$$-3C09]* #,##0.0_-;_-[$$-3C09]* &quot;-&quot;??_-;_-@_-"/>
    <numFmt numFmtId="167" formatCode="_-[$$-3C09]* #,##0_-;\-[$$-3C09]* #,##0_-;_-[$$-3C09]* &quot;-&quot;??_-;_-@_-"/>
    <numFmt numFmtId="168" formatCode="_-[$$-1009]* #,##0.00_-;\-[$$-1009]* #,##0.00_-;_-[$$-1009]* &quot;-&quot;??_-;_-@_-"/>
    <numFmt numFmtId="169" formatCode="_-[$$-3C09]* #,##0.000_-;\-[$$-3C09]* #,##0.000_-;_-[$$-3C09]* &quot;-&quot;??_-;_-@_-"/>
    <numFmt numFmtId="170" formatCode="&quot;#&quot;\ 0"/>
  </numFmts>
  <fonts count="7">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inor"/>
    </font>
  </fonts>
  <fills count="2">
    <fill>
      <patternFill patternType="none"/>
    </fill>
    <fill>
      <patternFill patternType="gray125"/>
    </fill>
  </fills>
  <borders count="12">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rgb="FF999999"/>
      </top>
      <bottom style="thin">
        <color rgb="FF999999"/>
      </bottom>
      <diagonal/>
    </border>
  </borders>
  <cellStyleXfs count="2">
    <xf numFmtId="0" fontId="0" fillId="0" borderId="0"/>
    <xf numFmtId="9" fontId="3" fillId="0" borderId="0" applyFont="0" applyFill="0" applyBorder="0" applyAlignment="0" applyProtection="0"/>
  </cellStyleXfs>
  <cellXfs count="43">
    <xf numFmtId="0" fontId="0" fillId="0" borderId="0" xfId="0" applyFont="1" applyAlignment="1"/>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3" fillId="0" borderId="0" xfId="0" applyFont="1"/>
    <xf numFmtId="0" fontId="0" fillId="0" borderId="1" xfId="0" applyFont="1" applyBorder="1" applyAlignment="1"/>
    <xf numFmtId="0" fontId="0" fillId="0" borderId="1" xfId="0" pivotButton="1" applyFont="1" applyBorder="1" applyAlignment="1"/>
    <xf numFmtId="0" fontId="0" fillId="0" borderId="3" xfId="0" applyFont="1" applyBorder="1" applyAlignment="1"/>
    <xf numFmtId="0" fontId="0" fillId="0" borderId="1" xfId="0" applyFont="1" applyBorder="1" applyAlignment="1">
      <alignment horizontal="left"/>
    </xf>
    <xf numFmtId="0" fontId="0" fillId="0" borderId="3" xfId="0" applyNumberFormat="1" applyFont="1" applyBorder="1" applyAlignment="1"/>
    <xf numFmtId="0" fontId="0" fillId="0" borderId="6" xfId="0" applyFont="1" applyBorder="1" applyAlignment="1">
      <alignment horizontal="left"/>
    </xf>
    <xf numFmtId="0" fontId="0" fillId="0" borderId="5" xfId="0" applyNumberFormat="1" applyFont="1" applyBorder="1" applyAlignment="1"/>
    <xf numFmtId="14" fontId="0" fillId="0" borderId="1" xfId="0" applyNumberFormat="1" applyFont="1" applyBorder="1" applyAlignment="1">
      <alignment horizontal="left"/>
    </xf>
    <xf numFmtId="14" fontId="0" fillId="0" borderId="2" xfId="0" applyNumberFormat="1" applyFont="1" applyBorder="1" applyAlignment="1">
      <alignment horizontal="left"/>
    </xf>
    <xf numFmtId="0" fontId="0" fillId="0" borderId="4" xfId="0" applyNumberFormat="1" applyFont="1" applyBorder="1" applyAlignment="1"/>
    <xf numFmtId="14" fontId="0" fillId="0" borderId="6" xfId="0" applyNumberFormat="1" applyFont="1" applyBorder="1" applyAlignment="1">
      <alignment horizontal="left"/>
    </xf>
    <xf numFmtId="0" fontId="0" fillId="0" borderId="2" xfId="0" applyFont="1" applyBorder="1" applyAlignment="1">
      <alignment horizontal="left"/>
    </xf>
    <xf numFmtId="0" fontId="0" fillId="0" borderId="0" xfId="0" pivotButton="1" applyFont="1" applyAlignment="1"/>
    <xf numFmtId="14" fontId="0" fillId="0" borderId="2" xfId="0" pivotButton="1" applyNumberFormat="1" applyFont="1" applyBorder="1" applyAlignment="1">
      <alignment horizontal="left"/>
    </xf>
    <xf numFmtId="10" fontId="0" fillId="0" borderId="3" xfId="0" applyNumberFormat="1" applyFont="1" applyBorder="1" applyAlignment="1"/>
    <xf numFmtId="10" fontId="0" fillId="0" borderId="4" xfId="0" applyNumberFormat="1" applyFont="1" applyBorder="1" applyAlignment="1"/>
    <xf numFmtId="10" fontId="0" fillId="0" borderId="5" xfId="0" applyNumberFormat="1" applyFont="1" applyBorder="1" applyAlignment="1"/>
    <xf numFmtId="165" fontId="0" fillId="0" borderId="0" xfId="0" applyNumberFormat="1" applyFont="1" applyAlignment="1"/>
    <xf numFmtId="167" fontId="0" fillId="0" borderId="0" xfId="0" applyNumberFormat="1" applyFont="1" applyAlignment="1"/>
    <xf numFmtId="0" fontId="0" fillId="0" borderId="7" xfId="0" applyFont="1" applyBorder="1" applyAlignment="1"/>
    <xf numFmtId="0" fontId="0" fillId="0" borderId="2" xfId="0" applyNumberFormat="1" applyFont="1" applyBorder="1" applyAlignment="1"/>
    <xf numFmtId="0" fontId="0" fillId="0" borderId="6" xfId="0" applyNumberFormat="1" applyFont="1" applyBorder="1" applyAlignment="1"/>
    <xf numFmtId="165" fontId="0" fillId="0" borderId="1" xfId="0" applyNumberFormat="1" applyFont="1" applyBorder="1" applyAlignment="1"/>
    <xf numFmtId="165" fontId="0" fillId="0" borderId="7" xfId="0" applyNumberFormat="1" applyFont="1" applyBorder="1" applyAlignment="1"/>
    <xf numFmtId="165" fontId="0" fillId="0" borderId="8" xfId="0" applyNumberFormat="1" applyFont="1" applyBorder="1" applyAlignment="1"/>
    <xf numFmtId="168" fontId="0" fillId="0" borderId="9" xfId="0" applyNumberFormat="1" applyFont="1" applyBorder="1" applyAlignment="1"/>
    <xf numFmtId="166" fontId="0" fillId="0" borderId="5" xfId="0" applyNumberFormat="1" applyFont="1" applyBorder="1" applyAlignment="1"/>
    <xf numFmtId="169" fontId="0" fillId="0" borderId="5" xfId="0" applyNumberFormat="1" applyFont="1" applyBorder="1" applyAlignment="1"/>
    <xf numFmtId="170" fontId="0" fillId="0" borderId="5" xfId="0" applyNumberFormat="1" applyFont="1" applyBorder="1" applyAlignment="1"/>
    <xf numFmtId="10" fontId="0" fillId="0" borderId="5" xfId="1" applyNumberFormat="1" applyFont="1" applyBorder="1" applyAlignment="1"/>
    <xf numFmtId="0" fontId="0" fillId="0" borderId="10" xfId="0" applyFont="1" applyBorder="1" applyAlignment="1"/>
    <xf numFmtId="164" fontId="6" fillId="0" borderId="0" xfId="0" applyNumberFormat="1" applyFont="1" applyAlignment="1">
      <alignment horizontal="center"/>
    </xf>
    <xf numFmtId="0" fontId="1" fillId="0" borderId="0" xfId="0" applyFont="1" applyAlignment="1"/>
    <xf numFmtId="0" fontId="1" fillId="0" borderId="0" xfId="0" applyFont="1" applyAlignment="1">
      <alignment horizontal="left" vertical="center"/>
    </xf>
    <xf numFmtId="0" fontId="0" fillId="0" borderId="0" xfId="0" applyFont="1" applyAlignment="1">
      <alignment horizontal="left" vertical="center"/>
    </xf>
    <xf numFmtId="0" fontId="0" fillId="0" borderId="9" xfId="0" applyNumberFormat="1" applyFont="1" applyBorder="1" applyAlignment="1"/>
    <xf numFmtId="0" fontId="0" fillId="0" borderId="11" xfId="0" applyNumberFormat="1" applyFont="1" applyBorder="1" applyAlignment="1"/>
  </cellXfs>
  <cellStyles count="2">
    <cellStyle name="Normal" xfId="0" builtinId="0"/>
    <cellStyle name="Percent" xfId="1" builtinId="5"/>
  </cellStyles>
  <dxfs count="135">
    <dxf>
      <numFmt numFmtId="165" formatCode="_-[$$-3C09]* #,##0.00_-;\-[$$-3C09]* #,##0.00_-;_-[$$-3C09]* &quot;-&quot;??_-;_-@_-"/>
    </dxf>
    <dxf>
      <numFmt numFmtId="165" formatCode="_-[$$-3C09]* #,##0.00_-;\-[$$-3C09]* #,##0.00_-;_-[$$-3C09]* &quot;-&quot;??_-;_-@_-"/>
    </dxf>
    <dxf>
      <numFmt numFmtId="168" formatCode="_-[$$-1009]* #,##0.00_-;\-[$$-1009]* #,##0.00_-;_-[$$-1009]* &quot;-&quot;??_-;_-@_-"/>
    </dxf>
    <dxf>
      <numFmt numFmtId="165" formatCode="_-[$$-3C09]* #,##0.00_-;\-[$$-3C09]* #,##0.00_-;_-[$$-3C09]* &quot;-&quot;??_-;_-@_-"/>
    </dxf>
    <dxf>
      <numFmt numFmtId="165" formatCode="_-[$$-3C09]* #,##0.00_-;\-[$$-3C09]* #,##0.00_-;_-[$$-3C09]* &quot;-&quot;??_-;_-@_-"/>
    </dxf>
    <dxf>
      <numFmt numFmtId="168" formatCode="_-[$$-1009]* #,##0.00_-;\-[$$-1009]* #,##0.00_-;_-[$$-1009]* &quot;-&quot;??_-;_-@_-"/>
    </dxf>
    <dxf>
      <numFmt numFmtId="165" formatCode="_-[$$-3C09]* #,##0.00_-;\-[$$-3C09]* #,##0.00_-;_-[$$-3C09]* &quot;-&quot;??_-;_-@_-"/>
    </dxf>
    <dxf>
      <numFmt numFmtId="165" formatCode="_-[$$-3C09]* #,##0.00_-;\-[$$-3C09]* #,##0.00_-;_-[$$-3C09]* &quot;-&quot;??_-;_-@_-"/>
    </dxf>
    <dxf>
      <numFmt numFmtId="168" formatCode="_-[$$-1009]* #,##0.00_-;\-[$$-1009]* #,##0.00_-;_-[$$-1009]* &quot;-&quot;??_-;_-@_-"/>
    </dxf>
    <dxf>
      <numFmt numFmtId="165" formatCode="_-[$$-3C09]* #,##0.00_-;\-[$$-3C09]* #,##0.00_-;_-[$$-3C09]* &quot;-&quot;??_-;_-@_-"/>
    </dxf>
    <dxf>
      <numFmt numFmtId="165" formatCode="_-[$$-3C09]* #,##0.00_-;\-[$$-3C09]* #,##0.00_-;_-[$$-3C09]* &quot;-&quot;??_-;_-@_-"/>
    </dxf>
    <dxf>
      <numFmt numFmtId="168" formatCode="_-[$$-1009]* #,##0.00_-;\-[$$-1009]* #,##0.00_-;_-[$$-1009]* &quot;-&quot;??_-;_-@_-"/>
    </dxf>
    <dxf>
      <numFmt numFmtId="165" formatCode="_-[$$-3C09]* #,##0.00_-;\-[$$-3C09]* #,##0.00_-;_-[$$-3C09]* &quot;-&quot;??_-;_-@_-"/>
    </dxf>
    <dxf>
      <numFmt numFmtId="165" formatCode="_-[$$-3C09]* #,##0.00_-;\-[$$-3C09]* #,##0.00_-;_-[$$-3C09]* &quot;-&quot;??_-;_-@_-"/>
    </dxf>
    <dxf>
      <numFmt numFmtId="168" formatCode="_-[$$-1009]* #,##0.00_-;\-[$$-1009]* #,##0.00_-;_-[$$-1009]* &quot;-&quot;??_-;_-@_-"/>
    </dxf>
    <dxf>
      <numFmt numFmtId="165" formatCode="_-[$$-3C09]* #,##0.00_-;\-[$$-3C09]* #,##0.00_-;_-[$$-3C09]* &quot;-&quot;??_-;_-@_-"/>
    </dxf>
    <dxf>
      <numFmt numFmtId="165" formatCode="_-[$$-3C09]* #,##0.00_-;\-[$$-3C09]* #,##0.00_-;_-[$$-3C09]* &quot;-&quot;??_-;_-@_-"/>
    </dxf>
    <dxf>
      <numFmt numFmtId="168" formatCode="_-[$$-1009]* #,##0.00_-;\-[$$-1009]* #,##0.00_-;_-[$$-1009]* &quot;-&quot;??_-;_-@_-"/>
    </dxf>
    <dxf>
      <numFmt numFmtId="165" formatCode="_-[$$-3C09]* #,##0.00_-;\-[$$-3C09]* #,##0.00_-;_-[$$-3C09]* &quot;-&quot;??_-;_-@_-"/>
    </dxf>
    <dxf>
      <numFmt numFmtId="165" formatCode="_-[$$-3C09]* #,##0.00_-;\-[$$-3C09]* #,##0.00_-;_-[$$-3C09]* &quot;-&quot;??_-;_-@_-"/>
    </dxf>
    <dxf>
      <numFmt numFmtId="168" formatCode="_-[$$-1009]* #,##0.00_-;\-[$$-1009]* #,##0.00_-;_-[$$-1009]* &quot;-&quot;??_-;_-@_-"/>
    </dxf>
    <dxf>
      <numFmt numFmtId="165" formatCode="_-[$$-3C09]* #,##0.00_-;\-[$$-3C09]* #,##0.00_-;_-[$$-3C09]* &quot;-&quot;??_-;_-@_-"/>
    </dxf>
    <dxf>
      <numFmt numFmtId="165" formatCode="_-[$$-3C09]* #,##0.00_-;\-[$$-3C09]* #,##0.00_-;_-[$$-3C09]* &quot;-&quot;??_-;_-@_-"/>
    </dxf>
    <dxf>
      <numFmt numFmtId="168" formatCode="_-[$$-1009]* #,##0.00_-;\-[$$-1009]* #,##0.00_-;_-[$$-1009]* &quot;-&quot;??_-;_-@_-"/>
    </dxf>
    <dxf>
      <numFmt numFmtId="165" formatCode="_-[$$-3C09]* #,##0.00_-;\-[$$-3C09]* #,##0.00_-;_-[$$-3C09]* &quot;-&quot;??_-;_-@_-"/>
    </dxf>
    <dxf>
      <numFmt numFmtId="165" formatCode="_-[$$-3C09]* #,##0.00_-;\-[$$-3C09]* #,##0.00_-;_-[$$-3C09]* &quot;-&quot;??_-;_-@_-"/>
    </dxf>
    <dxf>
      <numFmt numFmtId="168" formatCode="_-[$$-1009]* #,##0.00_-;\-[$$-1009]* #,##0.00_-;_-[$$-1009]* &quot;-&quot;??_-;_-@_-"/>
    </dxf>
    <dxf>
      <numFmt numFmtId="165" formatCode="_-[$$-3C09]* #,##0.00_-;\-[$$-3C09]* #,##0.00_-;_-[$$-3C09]* &quot;-&quot;??_-;_-@_-"/>
    </dxf>
    <dxf>
      <numFmt numFmtId="165" formatCode="_-[$$-3C09]* #,##0.00_-;\-[$$-3C09]* #,##0.00_-;_-[$$-3C09]* &quot;-&quot;??_-;_-@_-"/>
    </dxf>
    <dxf>
      <numFmt numFmtId="168" formatCode="_-[$$-1009]* #,##0.00_-;\-[$$-1009]* #,##0.00_-;_-[$$-1009]* &quot;-&quot;??_-;_-@_-"/>
    </dxf>
    <dxf>
      <numFmt numFmtId="165" formatCode="_-[$$-3C09]* #,##0.00_-;\-[$$-3C09]* #,##0.00_-;_-[$$-3C09]* &quot;-&quot;??_-;_-@_-"/>
    </dxf>
    <dxf>
      <numFmt numFmtId="165" formatCode="_-[$$-3C09]* #,##0.00_-;\-[$$-3C09]* #,##0.00_-;_-[$$-3C09]* &quot;-&quot;??_-;_-@_-"/>
    </dxf>
    <dxf>
      <numFmt numFmtId="168" formatCode="_-[$$-1009]* #,##0.00_-;\-[$$-1009]* #,##0.00_-;_-[$$-1009]* &quot;-&quot;??_-;_-@_-"/>
    </dxf>
    <dxf>
      <numFmt numFmtId="165" formatCode="_-[$$-3C09]* #,##0.00_-;\-[$$-3C09]* #,##0.00_-;_-[$$-3C09]* &quot;-&quot;??_-;_-@_-"/>
    </dxf>
    <dxf>
      <numFmt numFmtId="165" formatCode="_-[$$-3C09]* #,##0.00_-;\-[$$-3C09]* #,##0.00_-;_-[$$-3C09]* &quot;-&quot;??_-;_-@_-"/>
    </dxf>
    <dxf>
      <numFmt numFmtId="168" formatCode="_-[$$-1009]* #,##0.00_-;\-[$$-1009]* #,##0.00_-;_-[$$-1009]* &quot;-&quot;??_-;_-@_-"/>
    </dxf>
    <dxf>
      <numFmt numFmtId="165" formatCode="_-[$$-3C09]* #,##0.00_-;\-[$$-3C09]* #,##0.00_-;_-[$$-3C09]* &quot;-&quot;??_-;_-@_-"/>
    </dxf>
    <dxf>
      <numFmt numFmtId="165" formatCode="_-[$$-3C09]* #,##0.00_-;\-[$$-3C09]* #,##0.00_-;_-[$$-3C09]* &quot;-&quot;??_-;_-@_-"/>
    </dxf>
    <dxf>
      <numFmt numFmtId="168" formatCode="_-[$$-1009]* #,##0.00_-;\-[$$-1009]* #,##0.00_-;_-[$$-1009]* &quot;-&quot;??_-;_-@_-"/>
    </dxf>
    <dxf>
      <numFmt numFmtId="165" formatCode="_-[$$-3C09]* #,##0.00_-;\-[$$-3C09]* #,##0.00_-;_-[$$-3C09]* &quot;-&quot;??_-;_-@_-"/>
    </dxf>
    <dxf>
      <numFmt numFmtId="165" formatCode="_-[$$-3C09]* #,##0.00_-;\-[$$-3C09]* #,##0.00_-;_-[$$-3C09]* &quot;-&quot;??_-;_-@_-"/>
    </dxf>
    <dxf>
      <numFmt numFmtId="168" formatCode="_-[$$-1009]* #,##0.00_-;\-[$$-1009]* #,##0.00_-;_-[$$-1009]* &quot;-&quot;??_-;_-@_-"/>
    </dxf>
    <dxf>
      <numFmt numFmtId="165" formatCode="_-[$$-3C09]* #,##0.00_-;\-[$$-3C09]* #,##0.00_-;_-[$$-3C09]* &quot;-&quot;??_-;_-@_-"/>
    </dxf>
    <dxf>
      <numFmt numFmtId="165" formatCode="_-[$$-3C09]* #,##0.00_-;\-[$$-3C09]* #,##0.00_-;_-[$$-3C09]* &quot;-&quot;??_-;_-@_-"/>
    </dxf>
    <dxf>
      <numFmt numFmtId="168" formatCode="_-[$$-1009]* #,##0.00_-;\-[$$-1009]* #,##0.00_-;_-[$$-1009]* &quot;-&quot;??_-;_-@_-"/>
    </dxf>
    <dxf>
      <numFmt numFmtId="165" formatCode="_-[$$-3C09]* #,##0.00_-;\-[$$-3C09]* #,##0.00_-;_-[$$-3C09]* &quot;-&quot;??_-;_-@_-"/>
    </dxf>
    <dxf>
      <numFmt numFmtId="165" formatCode="_-[$$-3C09]* #,##0.00_-;\-[$$-3C09]* #,##0.00_-;_-[$$-3C09]* &quot;-&quot;??_-;_-@_-"/>
    </dxf>
    <dxf>
      <numFmt numFmtId="168" formatCode="_-[$$-1009]* #,##0.00_-;\-[$$-1009]* #,##0.00_-;_-[$$-1009]* &quot;-&quot;??_-;_-@_-"/>
    </dxf>
    <dxf>
      <numFmt numFmtId="165" formatCode="_-[$$-3C09]* #,##0.00_-;\-[$$-3C09]* #,##0.00_-;_-[$$-3C09]* &quot;-&quot;??_-;_-@_-"/>
    </dxf>
    <dxf>
      <numFmt numFmtId="165" formatCode="_-[$$-3C09]* #,##0.00_-;\-[$$-3C09]* #,##0.00_-;_-[$$-3C09]* &quot;-&quot;??_-;_-@_-"/>
    </dxf>
    <dxf>
      <numFmt numFmtId="168" formatCode="_-[$$-1009]* #,##0.00_-;\-[$$-1009]* #,##0.00_-;_-[$$-1009]* &quot;-&quot;??_-;_-@_-"/>
    </dxf>
    <dxf>
      <numFmt numFmtId="165" formatCode="_-[$$-3C09]* #,##0.00_-;\-[$$-3C09]* #,##0.00_-;_-[$$-3C09]* &quot;-&quot;??_-;_-@_-"/>
    </dxf>
    <dxf>
      <numFmt numFmtId="165" formatCode="_-[$$-3C09]* #,##0.00_-;\-[$$-3C09]* #,##0.00_-;_-[$$-3C09]* &quot;-&quot;??_-;_-@_-"/>
    </dxf>
    <dxf>
      <numFmt numFmtId="168" formatCode="_-[$$-1009]* #,##0.00_-;\-[$$-1009]* #,##0.00_-;_-[$$-1009]* &quot;-&quot;??_-;_-@_-"/>
    </dxf>
    <dxf>
      <numFmt numFmtId="165" formatCode="_-[$$-3C09]* #,##0.00_-;\-[$$-3C09]* #,##0.00_-;_-[$$-3C09]* &quot;-&quot;??_-;_-@_-"/>
    </dxf>
    <dxf>
      <numFmt numFmtId="165" formatCode="_-[$$-3C09]* #,##0.00_-;\-[$$-3C09]* #,##0.00_-;_-[$$-3C09]* &quot;-&quot;??_-;_-@_-"/>
    </dxf>
    <dxf>
      <numFmt numFmtId="168" formatCode="_-[$$-1009]* #,##0.00_-;\-[$$-1009]* #,##0.00_-;_-[$$-1009]* &quot;-&quot;??_-;_-@_-"/>
    </dxf>
    <dxf>
      <numFmt numFmtId="165" formatCode="_-[$$-3C09]* #,##0.00_-;\-[$$-3C09]* #,##0.00_-;_-[$$-3C09]* &quot;-&quot;??_-;_-@_-"/>
    </dxf>
    <dxf>
      <numFmt numFmtId="165" formatCode="_-[$$-3C09]* #,##0.00_-;\-[$$-3C09]* #,##0.00_-;_-[$$-3C09]* &quot;-&quot;??_-;_-@_-"/>
    </dxf>
    <dxf>
      <numFmt numFmtId="168" formatCode="_-[$$-1009]* #,##0.00_-;\-[$$-1009]* #,##0.00_-;_-[$$-1009]* &quot;-&quot;??_-;_-@_-"/>
    </dxf>
    <dxf>
      <numFmt numFmtId="165" formatCode="_-[$$-3C09]* #,##0.00_-;\-[$$-3C09]* #,##0.00_-;_-[$$-3C09]* &quot;-&quot;??_-;_-@_-"/>
    </dxf>
    <dxf>
      <numFmt numFmtId="165" formatCode="_-[$$-3C09]* #,##0.00_-;\-[$$-3C09]* #,##0.00_-;_-[$$-3C09]* &quot;-&quot;??_-;_-@_-"/>
    </dxf>
    <dxf>
      <numFmt numFmtId="168" formatCode="_-[$$-1009]* #,##0.00_-;\-[$$-1009]* #,##0.00_-;_-[$$-1009]* &quot;-&quot;??_-;_-@_-"/>
    </dxf>
    <dxf>
      <numFmt numFmtId="165" formatCode="_-[$$-3C09]* #,##0.00_-;\-[$$-3C09]* #,##0.00_-;_-[$$-3C09]* &quot;-&quot;??_-;_-@_-"/>
    </dxf>
    <dxf>
      <numFmt numFmtId="165" formatCode="_-[$$-3C09]* #,##0.00_-;\-[$$-3C09]* #,##0.00_-;_-[$$-3C09]* &quot;-&quot;??_-;_-@_-"/>
    </dxf>
    <dxf>
      <numFmt numFmtId="168" formatCode="_-[$$-1009]* #,##0.00_-;\-[$$-1009]* #,##0.00_-;_-[$$-1009]* &quot;-&quot;??_-;_-@_-"/>
    </dxf>
    <dxf>
      <numFmt numFmtId="165" formatCode="_-[$$-3C09]* #,##0.00_-;\-[$$-3C09]* #,##0.00_-;_-[$$-3C09]* &quot;-&quot;??_-;_-@_-"/>
    </dxf>
    <dxf>
      <numFmt numFmtId="165" formatCode="_-[$$-3C09]* #,##0.00_-;\-[$$-3C09]* #,##0.00_-;_-[$$-3C09]* &quot;-&quot;??_-;_-@_-"/>
    </dxf>
    <dxf>
      <numFmt numFmtId="168" formatCode="_-[$$-1009]* #,##0.00_-;\-[$$-1009]* #,##0.00_-;_-[$$-1009]* &quot;-&quot;??_-;_-@_-"/>
    </dxf>
    <dxf>
      <numFmt numFmtId="165" formatCode="_-[$$-3C09]* #,##0.00_-;\-[$$-3C09]* #,##0.00_-;_-[$$-3C09]* &quot;-&quot;??_-;_-@_-"/>
    </dxf>
    <dxf>
      <numFmt numFmtId="165" formatCode="_-[$$-3C09]* #,##0.00_-;\-[$$-3C09]* #,##0.00_-;_-[$$-3C09]* &quot;-&quot;??_-;_-@_-"/>
    </dxf>
    <dxf>
      <numFmt numFmtId="168" formatCode="_-[$$-1009]* #,##0.00_-;\-[$$-1009]* #,##0.00_-;_-[$$-1009]* &quot;-&quot;??_-;_-@_-"/>
    </dxf>
    <dxf>
      <numFmt numFmtId="165" formatCode="_-[$$-3C09]* #,##0.00_-;\-[$$-3C09]* #,##0.00_-;_-[$$-3C09]* &quot;-&quot;??_-;_-@_-"/>
    </dxf>
    <dxf>
      <numFmt numFmtId="165" formatCode="_-[$$-3C09]* #,##0.00_-;\-[$$-3C09]* #,##0.00_-;_-[$$-3C09]* &quot;-&quot;??_-;_-@_-"/>
    </dxf>
    <dxf>
      <numFmt numFmtId="168" formatCode="_-[$$-1009]* #,##0.00_-;\-[$$-1009]* #,##0.00_-;_-[$$-1009]* &quot;-&quot;??_-;_-@_-"/>
    </dxf>
    <dxf>
      <numFmt numFmtId="165" formatCode="_-[$$-3C09]* #,##0.00_-;\-[$$-3C09]* #,##0.00_-;_-[$$-3C09]* &quot;-&quot;??_-;_-@_-"/>
    </dxf>
    <dxf>
      <numFmt numFmtId="165" formatCode="_-[$$-3C09]* #,##0.00_-;\-[$$-3C09]* #,##0.00_-;_-[$$-3C09]* &quot;-&quot;??_-;_-@_-"/>
    </dxf>
    <dxf>
      <numFmt numFmtId="168" formatCode="_-[$$-1009]* #,##0.00_-;\-[$$-1009]* #,##0.00_-;_-[$$-1009]* &quot;-&quot;??_-;_-@_-"/>
    </dxf>
    <dxf>
      <numFmt numFmtId="165" formatCode="_-[$$-3C09]* #,##0.00_-;\-[$$-3C09]* #,##0.00_-;_-[$$-3C09]* &quot;-&quot;??_-;_-@_-"/>
    </dxf>
    <dxf>
      <numFmt numFmtId="165" formatCode="_-[$$-3C09]* #,##0.00_-;\-[$$-3C09]* #,##0.00_-;_-[$$-3C09]* &quot;-&quot;??_-;_-@_-"/>
    </dxf>
    <dxf>
      <numFmt numFmtId="168" formatCode="_-[$$-1009]* #,##0.00_-;\-[$$-1009]* #,##0.00_-;_-[$$-1009]* &quot;-&quot;??_-;_-@_-"/>
    </dxf>
    <dxf>
      <numFmt numFmtId="165" formatCode="_-[$$-3C09]* #,##0.00_-;\-[$$-3C09]* #,##0.00_-;_-[$$-3C09]* &quot;-&quot;??_-;_-@_-"/>
    </dxf>
    <dxf>
      <numFmt numFmtId="165" formatCode="_-[$$-3C09]* #,##0.00_-;\-[$$-3C09]* #,##0.00_-;_-[$$-3C09]* &quot;-&quot;??_-;_-@_-"/>
    </dxf>
    <dxf>
      <numFmt numFmtId="168" formatCode="_-[$$-1009]* #,##0.00_-;\-[$$-1009]* #,##0.00_-;_-[$$-1009]* &quot;-&quot;??_-;_-@_-"/>
    </dxf>
    <dxf>
      <numFmt numFmtId="165" formatCode="_-[$$-3C09]* #,##0.00_-;\-[$$-3C09]* #,##0.00_-;_-[$$-3C09]* &quot;-&quot;??_-;_-@_-"/>
    </dxf>
    <dxf>
      <numFmt numFmtId="165" formatCode="_-[$$-3C09]* #,##0.00_-;\-[$$-3C09]* #,##0.00_-;_-[$$-3C09]* &quot;-&quot;??_-;_-@_-"/>
    </dxf>
    <dxf>
      <numFmt numFmtId="168" formatCode="_-[$$-1009]* #,##0.00_-;\-[$$-1009]* #,##0.00_-;_-[$$-1009]* &quot;-&quot;??_-;_-@_-"/>
    </dxf>
    <dxf>
      <numFmt numFmtId="165" formatCode="_-[$$-3C09]* #,##0.00_-;\-[$$-3C09]* #,##0.00_-;_-[$$-3C09]* &quot;-&quot;??_-;_-@_-"/>
    </dxf>
    <dxf>
      <numFmt numFmtId="165" formatCode="_-[$$-3C09]* #,##0.00_-;\-[$$-3C09]* #,##0.00_-;_-[$$-3C09]* &quot;-&quot;??_-;_-@_-"/>
    </dxf>
    <dxf>
      <numFmt numFmtId="168" formatCode="_-[$$-1009]* #,##0.00_-;\-[$$-1009]* #,##0.00_-;_-[$$-1009]* &quot;-&quot;??_-;_-@_-"/>
    </dxf>
    <dxf>
      <numFmt numFmtId="165" formatCode="_-[$$-3C09]* #,##0.00_-;\-[$$-3C09]* #,##0.00_-;_-[$$-3C09]* &quot;-&quot;??_-;_-@_-"/>
    </dxf>
    <dxf>
      <numFmt numFmtId="165" formatCode="_-[$$-3C09]* #,##0.00_-;\-[$$-3C09]* #,##0.00_-;_-[$$-3C09]* &quot;-&quot;??_-;_-@_-"/>
    </dxf>
    <dxf>
      <numFmt numFmtId="168" formatCode="_-[$$-1009]* #,##0.00_-;\-[$$-1009]* #,##0.00_-;_-[$$-1009]* &quot;-&quot;??_-;_-@_-"/>
    </dxf>
    <dxf>
      <numFmt numFmtId="165" formatCode="_-[$$-3C09]* #,##0.00_-;\-[$$-3C09]* #,##0.00_-;_-[$$-3C09]* &quot;-&quot;??_-;_-@_-"/>
    </dxf>
    <dxf>
      <numFmt numFmtId="165" formatCode="_-[$$-3C09]* #,##0.00_-;\-[$$-3C09]* #,##0.00_-;_-[$$-3C09]* &quot;-&quot;??_-;_-@_-"/>
    </dxf>
    <dxf>
      <numFmt numFmtId="168" formatCode="_-[$$-1009]* #,##0.00_-;\-[$$-1009]* #,##0.00_-;_-[$$-1009]* &quot;-&quot;??_-;_-@_-"/>
    </dxf>
    <dxf>
      <numFmt numFmtId="165" formatCode="_-[$$-3C09]* #,##0.00_-;\-[$$-3C09]* #,##0.00_-;_-[$$-3C09]* &quot;-&quot;??_-;_-@_-"/>
    </dxf>
    <dxf>
      <numFmt numFmtId="165" formatCode="_-[$$-3C09]* #,##0.00_-;\-[$$-3C09]* #,##0.00_-;_-[$$-3C09]* &quot;-&quot;??_-;_-@_-"/>
    </dxf>
    <dxf>
      <numFmt numFmtId="168" formatCode="_-[$$-1009]* #,##0.00_-;\-[$$-1009]* #,##0.00_-;_-[$$-1009]* &quot;-&quot;??_-;_-@_-"/>
    </dxf>
    <dxf>
      <numFmt numFmtId="165" formatCode="_-[$$-3C09]* #,##0.00_-;\-[$$-3C09]* #,##0.00_-;_-[$$-3C09]* &quot;-&quot;??_-;_-@_-"/>
    </dxf>
    <dxf>
      <numFmt numFmtId="165" formatCode="_-[$$-3C09]* #,##0.00_-;\-[$$-3C09]* #,##0.00_-;_-[$$-3C09]* &quot;-&quot;??_-;_-@_-"/>
    </dxf>
    <dxf>
      <numFmt numFmtId="168" formatCode="_-[$$-1009]* #,##0.00_-;\-[$$-1009]* #,##0.00_-;_-[$$-1009]* &quot;-&quot;??_-;_-@_-"/>
    </dxf>
    <dxf>
      <numFmt numFmtId="165" formatCode="_-[$$-3C09]* #,##0.00_-;\-[$$-3C09]* #,##0.00_-;_-[$$-3C09]* &quot;-&quot;??_-;_-@_-"/>
    </dxf>
    <dxf>
      <numFmt numFmtId="165" formatCode="_-[$$-3C09]* #,##0.00_-;\-[$$-3C09]* #,##0.00_-;_-[$$-3C09]* &quot;-&quot;??_-;_-@_-"/>
    </dxf>
    <dxf>
      <numFmt numFmtId="168" formatCode="_-[$$-1009]* #,##0.00_-;\-[$$-1009]* #,##0.00_-;_-[$$-1009]* &quot;-&quot;??_-;_-@_-"/>
    </dxf>
    <dxf>
      <numFmt numFmtId="165" formatCode="_-[$$-3C09]* #,##0.00_-;\-[$$-3C09]* #,##0.00_-;_-[$$-3C09]* &quot;-&quot;??_-;_-@_-"/>
    </dxf>
    <dxf>
      <numFmt numFmtId="165" formatCode="_-[$$-3C09]* #,##0.00_-;\-[$$-3C09]* #,##0.00_-;_-[$$-3C09]* &quot;-&quot;??_-;_-@_-"/>
    </dxf>
    <dxf>
      <numFmt numFmtId="168" formatCode="_-[$$-1009]* #,##0.00_-;\-[$$-1009]* #,##0.00_-;_-[$$-1009]* &quot;-&quot;??_-;_-@_-"/>
    </dxf>
    <dxf>
      <numFmt numFmtId="165" formatCode="_-[$$-3C09]* #,##0.00_-;\-[$$-3C09]* #,##0.00_-;_-[$$-3C09]* &quot;-&quot;??_-;_-@_-"/>
    </dxf>
    <dxf>
      <numFmt numFmtId="165" formatCode="_-[$$-3C09]* #,##0.00_-;\-[$$-3C09]* #,##0.00_-;_-[$$-3C09]* &quot;-&quot;??_-;_-@_-"/>
    </dxf>
    <dxf>
      <numFmt numFmtId="168" formatCode="_-[$$-1009]* #,##0.00_-;\-[$$-1009]* #,##0.00_-;_-[$$-1009]* &quot;-&quot;??_-;_-@_-"/>
    </dxf>
    <dxf>
      <numFmt numFmtId="165" formatCode="_-[$$-3C09]* #,##0.00_-;\-[$$-3C09]* #,##0.00_-;_-[$$-3C09]* &quot;-&quot;??_-;_-@_-"/>
    </dxf>
    <dxf>
      <numFmt numFmtId="165" formatCode="_-[$$-3C09]* #,##0.00_-;\-[$$-3C09]* #,##0.00_-;_-[$$-3C09]* &quot;-&quot;??_-;_-@_-"/>
    </dxf>
    <dxf>
      <numFmt numFmtId="168" formatCode="_-[$$-1009]* #,##0.00_-;\-[$$-1009]* #,##0.00_-;_-[$$-1009]* &quot;-&quot;??_-;_-@_-"/>
    </dxf>
    <dxf>
      <numFmt numFmtId="165" formatCode="_-[$$-3C09]* #,##0.00_-;\-[$$-3C09]* #,##0.00_-;_-[$$-3C09]* &quot;-&quot;??_-;_-@_-"/>
    </dxf>
    <dxf>
      <numFmt numFmtId="165" formatCode="_-[$$-3C09]* #,##0.00_-;\-[$$-3C09]* #,##0.00_-;_-[$$-3C09]* &quot;-&quot;??_-;_-@_-"/>
    </dxf>
    <dxf>
      <numFmt numFmtId="168" formatCode="_-[$$-1009]* #,##0.00_-;\-[$$-1009]* #,##0.00_-;_-[$$-1009]* &quot;-&quot;??_-;_-@_-"/>
    </dxf>
    <dxf>
      <numFmt numFmtId="165" formatCode="_-[$$-3C09]* #,##0.00_-;\-[$$-3C09]* #,##0.00_-;_-[$$-3C09]* &quot;-&quot;??_-;_-@_-"/>
    </dxf>
    <dxf>
      <numFmt numFmtId="165" formatCode="_-[$$-3C09]* #,##0.00_-;\-[$$-3C09]* #,##0.00_-;_-[$$-3C09]* &quot;-&quot;??_-;_-@_-"/>
    </dxf>
    <dxf>
      <numFmt numFmtId="168" formatCode="_-[$$-1009]* #,##0.00_-;\-[$$-1009]* #,##0.00_-;_-[$$-1009]* &quot;-&quot;??_-;_-@_-"/>
    </dxf>
    <dxf>
      <numFmt numFmtId="165" formatCode="_-[$$-3C09]* #,##0.00_-;\-[$$-3C09]* #,##0.00_-;_-[$$-3C09]* &quot;-&quot;??_-;_-@_-"/>
    </dxf>
    <dxf>
      <numFmt numFmtId="165" formatCode="_-[$$-3C09]* #,##0.00_-;\-[$$-3C09]* #,##0.00_-;_-[$$-3C09]* &quot;-&quot;??_-;_-@_-"/>
    </dxf>
    <dxf>
      <numFmt numFmtId="168" formatCode="_-[$$-1009]* #,##0.00_-;\-[$$-1009]* #,##0.00_-;_-[$$-1009]* &quot;-&quot;??_-;_-@_-"/>
    </dxf>
    <dxf>
      <numFmt numFmtId="165" formatCode="_-[$$-3C09]* #,##0.00_-;\-[$$-3C09]* #,##0.00_-;_-[$$-3C09]* &quot;-&quot;??_-;_-@_-"/>
    </dxf>
    <dxf>
      <numFmt numFmtId="165" formatCode="_-[$$-3C09]* #,##0.00_-;\-[$$-3C09]* #,##0.00_-;_-[$$-3C09]* &quot;-&quot;??_-;_-@_-"/>
    </dxf>
    <dxf>
      <numFmt numFmtId="168" formatCode="_-[$$-1009]* #,##0.00_-;\-[$$-1009]* #,##0.00_-;_-[$$-1009]* &quot;-&quot;??_-;_-@_-"/>
    </dxf>
    <dxf>
      <numFmt numFmtId="165" formatCode="_-[$$-3C09]* #,##0.00_-;\-[$$-3C09]* #,##0.00_-;_-[$$-3C09]* &quot;-&quot;??_-;_-@_-"/>
    </dxf>
    <dxf>
      <numFmt numFmtId="165" formatCode="_-[$$-3C09]* #,##0.00_-;\-[$$-3C09]* #,##0.00_-;_-[$$-3C09]* &quot;-&quot;??_-;_-@_-"/>
    </dxf>
    <dxf>
      <numFmt numFmtId="168" formatCode="_-[$$-1009]* #,##0.00_-;\-[$$-1009]* #,##0.00_-;_-[$$-1009]* &quot;-&quot;??_-;_-@_-"/>
    </dxf>
    <dxf>
      <numFmt numFmtId="168" formatCode="_-[$$-1009]* #,##0.00_-;\-[$$-1009]* #,##0.00_-;_-[$$-1009]* &quot;-&quot;??_-;_-@_-"/>
    </dxf>
    <dxf>
      <numFmt numFmtId="165" formatCode="_-[$$-3C09]* #,##0.00_-;\-[$$-3C09]* #,##0.00_-;_-[$$-3C09]* &quot;-&quot;??_-;_-@_-"/>
    </dxf>
    <dxf>
      <numFmt numFmtId="165" formatCode="_-[$$-3C09]* #,##0.00_-;\-[$$-3C09]* #,##0.00_-;_-[$$-3C09]* &quot;-&quot;??_-;_-@_-"/>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134"/>
      <tableStyleElement type="firstRowStripe" dxfId="133"/>
      <tableStyleElement type="secondRowStripe" dxfId="132"/>
    </tableStyle>
  </tableStyles>
  <colors>
    <mruColors>
      <color rgb="FF9FE6FF"/>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Analysis.xlsx]Sheet1!PivotTable6</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Sheet1!$B$13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ECA-4E8A-A13B-81EE33461A8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ECA-4E8A-A13B-81EE33461A8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ECA-4E8A-A13B-81EE33461A8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Sheet1!$A$14:$A$17</c:f>
              <c:strCache>
                <c:ptCount val="3"/>
                <c:pt idx="0">
                  <c:v>Furniture</c:v>
                </c:pt>
                <c:pt idx="1">
                  <c:v>Office Supplies</c:v>
                </c:pt>
                <c:pt idx="2">
                  <c:v>Technology</c:v>
                </c:pt>
              </c:strCache>
            </c:strRef>
          </c:cat>
          <c:val>
            <c:numRef>
              <c:f>Sheet1!$B$14:$B$17</c:f>
              <c:numCache>
                <c:formatCode>0.00%</c:formatCode>
                <c:ptCount val="3"/>
                <c:pt idx="0">
                  <c:v>0.29703475933822748</c:v>
                </c:pt>
                <c:pt idx="1">
                  <c:v>0.3689154914651735</c:v>
                </c:pt>
                <c:pt idx="2">
                  <c:v>0.33404974919659902</c:v>
                </c:pt>
              </c:numCache>
            </c:numRef>
          </c:val>
          <c:extLst>
            <c:ext xmlns:c16="http://schemas.microsoft.com/office/drawing/2014/chart" uri="{C3380CC4-5D6E-409C-BE32-E72D297353CC}">
              <c16:uniqueId val="{00000000-6982-4640-BF38-D5B5971241DF}"/>
            </c:ext>
          </c:extLst>
        </c:ser>
        <c:dLbls>
          <c:showLegendKey val="0"/>
          <c:showVal val="0"/>
          <c:showCatName val="0"/>
          <c:showSerName val="0"/>
          <c:showPercent val="0"/>
          <c:showBubbleSize val="0"/>
          <c:showLeaderLines val="1"/>
        </c:dLbls>
        <c:firstSliceAng val="0"/>
        <c:holeSize val="54"/>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Analysis.xlsx]Sheet1!PivotTable10</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Sheet1!$B$81</c:f>
              <c:strCache>
                <c:ptCount val="1"/>
                <c:pt idx="0">
                  <c:v>Total</c:v>
                </c:pt>
              </c:strCache>
            </c:strRef>
          </c:tx>
          <c:spPr>
            <a:solidFill>
              <a:schemeClr val="accent1"/>
            </a:solidFill>
            <a:ln>
              <a:noFill/>
            </a:ln>
            <a:effectLst/>
          </c:spPr>
          <c:invertIfNegative val="0"/>
          <c:cat>
            <c:strRef>
              <c:f>Sheet1!$A$82:$A$87</c:f>
              <c:strCache>
                <c:ptCount val="5"/>
                <c:pt idx="0">
                  <c:v>Accessories</c:v>
                </c:pt>
                <c:pt idx="1">
                  <c:v>Storage</c:v>
                </c:pt>
                <c:pt idx="2">
                  <c:v>Binders</c:v>
                </c:pt>
                <c:pt idx="3">
                  <c:v>Phones</c:v>
                </c:pt>
                <c:pt idx="4">
                  <c:v>Chairs</c:v>
                </c:pt>
              </c:strCache>
            </c:strRef>
          </c:cat>
          <c:val>
            <c:numRef>
              <c:f>Sheet1!$B$82:$B$87</c:f>
              <c:numCache>
                <c:formatCode>General</c:formatCode>
                <c:ptCount val="5"/>
                <c:pt idx="0">
                  <c:v>41054.792000000009</c:v>
                </c:pt>
                <c:pt idx="1">
                  <c:v>44824.356000000007</c:v>
                </c:pt>
                <c:pt idx="2">
                  <c:v>54672.69400000001</c:v>
                </c:pt>
                <c:pt idx="3">
                  <c:v>60188.777999999955</c:v>
                </c:pt>
                <c:pt idx="4">
                  <c:v>65332.02199999999</c:v>
                </c:pt>
              </c:numCache>
            </c:numRef>
          </c:val>
          <c:extLst>
            <c:ext xmlns:c16="http://schemas.microsoft.com/office/drawing/2014/chart" uri="{C3380CC4-5D6E-409C-BE32-E72D297353CC}">
              <c16:uniqueId val="{00000000-9914-433F-934F-F971DA4717D6}"/>
            </c:ext>
          </c:extLst>
        </c:ser>
        <c:dLbls>
          <c:showLegendKey val="0"/>
          <c:showVal val="0"/>
          <c:showCatName val="0"/>
          <c:showSerName val="0"/>
          <c:showPercent val="0"/>
          <c:showBubbleSize val="0"/>
        </c:dLbls>
        <c:gapWidth val="182"/>
        <c:axId val="672937567"/>
        <c:axId val="252582479"/>
      </c:barChart>
      <c:catAx>
        <c:axId val="6729375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crossAx val="252582479"/>
        <c:crosses val="autoZero"/>
        <c:auto val="1"/>
        <c:lblAlgn val="ctr"/>
        <c:lblOffset val="100"/>
        <c:noMultiLvlLbl val="0"/>
      </c:catAx>
      <c:valAx>
        <c:axId val="2525824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crossAx val="672937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n>
            <a:no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Sheet1!$B$92</c:f>
              <c:strCache>
                <c:ptCount val="1"/>
                <c:pt idx="0">
                  <c:v>Sum of Sales</c:v>
                </c:pt>
              </c:strCache>
            </c:strRef>
          </c:tx>
          <c:spPr>
            <a:solidFill>
              <a:schemeClr val="accent1"/>
            </a:solidFill>
            <a:ln>
              <a:noFill/>
            </a:ln>
            <a:effectLst/>
          </c:spPr>
          <c:cat>
            <c:strRef>
              <c:f>Sheet1!$A$93:$A$105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Sheet1!$B$93:$B$105</c:f>
              <c:numCache>
                <c:formatCode>General</c:formatCode>
                <c:ptCount val="12"/>
                <c:pt idx="0">
                  <c:v>31695.886999999995</c:v>
                </c:pt>
                <c:pt idx="1">
                  <c:v>11347.843000000003</c:v>
                </c:pt>
                <c:pt idx="2">
                  <c:v>44694.881999999976</c:v>
                </c:pt>
                <c:pt idx="3">
                  <c:v>18287.980400000004</c:v>
                </c:pt>
                <c:pt idx="4">
                  <c:v>25908.74519999999</c:v>
                </c:pt>
                <c:pt idx="5">
                  <c:v>28657.958699999996</c:v>
                </c:pt>
                <c:pt idx="6">
                  <c:v>34653.993000000009</c:v>
                </c:pt>
                <c:pt idx="7">
                  <c:v>46795.600000000006</c:v>
                </c:pt>
                <c:pt idx="8">
                  <c:v>61366.116000000016</c:v>
                </c:pt>
                <c:pt idx="9">
                  <c:v>41843.433200000007</c:v>
                </c:pt>
                <c:pt idx="10">
                  <c:v>67164.824000000008</c:v>
                </c:pt>
                <c:pt idx="11">
                  <c:v>58637.214799999987</c:v>
                </c:pt>
              </c:numCache>
            </c:numRef>
          </c:val>
          <c:extLst>
            <c:ext xmlns:c16="http://schemas.microsoft.com/office/drawing/2014/chart" uri="{C3380CC4-5D6E-409C-BE32-E72D297353CC}">
              <c16:uniqueId val="{00000000-ECEF-45C5-A084-A80CF4CBF414}"/>
            </c:ext>
          </c:extLst>
        </c:ser>
        <c:dLbls>
          <c:showLegendKey val="0"/>
          <c:showVal val="0"/>
          <c:showCatName val="0"/>
          <c:showSerName val="0"/>
          <c:showPercent val="0"/>
          <c:showBubbleSize val="0"/>
        </c:dLbls>
        <c:axId val="497270831"/>
        <c:axId val="126784095"/>
      </c:areaChart>
      <c:barChart>
        <c:barDir val="col"/>
        <c:grouping val="clustered"/>
        <c:varyColors val="0"/>
        <c:ser>
          <c:idx val="1"/>
          <c:order val="1"/>
          <c:tx>
            <c:strRef>
              <c:f>Sheet1!$C$92</c:f>
              <c:strCache>
                <c:ptCount val="1"/>
                <c:pt idx="0">
                  <c:v>Sum of Profit</c:v>
                </c:pt>
              </c:strCache>
            </c:strRef>
          </c:tx>
          <c:spPr>
            <a:solidFill>
              <a:schemeClr val="accent2"/>
            </a:solidFill>
            <a:ln>
              <a:noFill/>
            </a:ln>
            <a:effectLst/>
          </c:spPr>
          <c:invertIfNegative val="0"/>
          <c:cat>
            <c:strRef>
              <c:f>Sheet1!$A$93:$A$105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Sheet1!$C$93:$C$105</c:f>
              <c:numCache>
                <c:formatCode>_-[$$-3C09]* #,##0.00_-;\-[$$-3C09]* #,##0.00_-;_-[$$-3C09]* "-"??_-;_-@_-</c:formatCode>
                <c:ptCount val="12"/>
                <c:pt idx="0">
                  <c:v>4090.052299999998</c:v>
                </c:pt>
                <c:pt idx="1">
                  <c:v>1172.9074999999991</c:v>
                </c:pt>
                <c:pt idx="2">
                  <c:v>11361.879700000001</c:v>
                </c:pt>
                <c:pt idx="3">
                  <c:v>2043.3947999999987</c:v>
                </c:pt>
                <c:pt idx="4">
                  <c:v>3510.1356000000005</c:v>
                </c:pt>
                <c:pt idx="5">
                  <c:v>4687.1725999999981</c:v>
                </c:pt>
                <c:pt idx="6">
                  <c:v>4472.7862999999979</c:v>
                </c:pt>
                <c:pt idx="7">
                  <c:v>7758.3892999999989</c:v>
                </c:pt>
                <c:pt idx="8">
                  <c:v>6705.7711999999965</c:v>
                </c:pt>
                <c:pt idx="9">
                  <c:v>5420.4027000000015</c:v>
                </c:pt>
                <c:pt idx="10">
                  <c:v>8939.2596000000049</c:v>
                </c:pt>
                <c:pt idx="11">
                  <c:v>3410.8067999999967</c:v>
                </c:pt>
              </c:numCache>
            </c:numRef>
          </c:val>
          <c:extLst>
            <c:ext xmlns:c16="http://schemas.microsoft.com/office/drawing/2014/chart" uri="{C3380CC4-5D6E-409C-BE32-E72D297353CC}">
              <c16:uniqueId val="{00000001-ECEF-45C5-A084-A80CF4CBF414}"/>
            </c:ext>
          </c:extLst>
        </c:ser>
        <c:dLbls>
          <c:showLegendKey val="0"/>
          <c:showVal val="0"/>
          <c:showCatName val="0"/>
          <c:showSerName val="0"/>
          <c:showPercent val="0"/>
          <c:showBubbleSize val="0"/>
        </c:dLbls>
        <c:gapWidth val="219"/>
        <c:overlap val="-27"/>
        <c:axId val="497407407"/>
        <c:axId val="189091311"/>
      </c:barChart>
      <c:catAx>
        <c:axId val="4974074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091311"/>
        <c:crosses val="autoZero"/>
        <c:auto val="1"/>
        <c:lblAlgn val="ctr"/>
        <c:lblOffset val="100"/>
        <c:noMultiLvlLbl val="0"/>
      </c:catAx>
      <c:valAx>
        <c:axId val="189091311"/>
        <c:scaling>
          <c:orientation val="minMax"/>
        </c:scaling>
        <c:delete val="0"/>
        <c:axPos val="l"/>
        <c:majorGridlines>
          <c:spPr>
            <a:ln w="9525" cap="flat" cmpd="sng" algn="ctr">
              <a:solidFill>
                <a:schemeClr val="tx1">
                  <a:lumMod val="15000"/>
                  <a:lumOff val="85000"/>
                </a:schemeClr>
              </a:solidFill>
              <a:round/>
            </a:ln>
            <a:effectLst/>
          </c:spPr>
        </c:majorGridlines>
        <c:numFmt formatCode="_-[$$-3C09]* #,##0.00_-;\-[$$-3C09]* #,##0.00_-;_-[$$-3C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407407"/>
        <c:crosses val="autoZero"/>
        <c:crossBetween val="between"/>
      </c:valAx>
      <c:valAx>
        <c:axId val="12678409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270831"/>
        <c:crosses val="max"/>
        <c:crossBetween val="between"/>
      </c:valAx>
      <c:catAx>
        <c:axId val="497270831"/>
        <c:scaling>
          <c:orientation val="minMax"/>
        </c:scaling>
        <c:delete val="0"/>
        <c:axPos val="t"/>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784095"/>
        <c:crosses val="max"/>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Analysis.xlsx]Sheet1!PivotTable12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733944954128445E-2"/>
          <c:y val="0.1265377855887522"/>
          <c:w val="0.91926605504587156"/>
          <c:h val="0.41652021089630931"/>
        </c:manualLayout>
      </c:layout>
      <c:lineChart>
        <c:grouping val="standard"/>
        <c:varyColors val="0"/>
        <c:ser>
          <c:idx val="0"/>
          <c:order val="0"/>
          <c:tx>
            <c:strRef>
              <c:f>Sheet1!$B$108</c:f>
              <c:strCache>
                <c:ptCount val="1"/>
                <c:pt idx="0">
                  <c:v>Total</c:v>
                </c:pt>
              </c:strCache>
            </c:strRef>
          </c:tx>
          <c:spPr>
            <a:ln w="28575" cap="rnd">
              <a:solidFill>
                <a:schemeClr val="accent1"/>
              </a:solidFill>
              <a:round/>
            </a:ln>
            <a:effectLst/>
          </c:spPr>
          <c:marker>
            <c:symbol val="none"/>
          </c:marker>
          <c:cat>
            <c:strRef>
              <c:f>Sheet1!$A$109:$A$121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Sheet1!$B$109:$B$121</c:f>
              <c:numCache>
                <c:formatCode>General</c:formatCode>
                <c:ptCount val="12"/>
                <c:pt idx="0">
                  <c:v>31695.886999999995</c:v>
                </c:pt>
                <c:pt idx="1">
                  <c:v>11347.843000000003</c:v>
                </c:pt>
                <c:pt idx="2">
                  <c:v>44694.881999999976</c:v>
                </c:pt>
                <c:pt idx="3">
                  <c:v>18287.980400000004</c:v>
                </c:pt>
                <c:pt idx="4">
                  <c:v>25908.74519999999</c:v>
                </c:pt>
                <c:pt idx="5">
                  <c:v>28657.958699999996</c:v>
                </c:pt>
                <c:pt idx="6">
                  <c:v>34653.993000000009</c:v>
                </c:pt>
                <c:pt idx="7">
                  <c:v>46795.600000000006</c:v>
                </c:pt>
                <c:pt idx="8">
                  <c:v>61366.116000000016</c:v>
                </c:pt>
                <c:pt idx="9">
                  <c:v>41843.433200000007</c:v>
                </c:pt>
                <c:pt idx="10">
                  <c:v>67164.824000000008</c:v>
                </c:pt>
                <c:pt idx="11">
                  <c:v>58637.214799999987</c:v>
                </c:pt>
              </c:numCache>
            </c:numRef>
          </c:val>
          <c:smooth val="0"/>
          <c:extLst>
            <c:ext xmlns:c16="http://schemas.microsoft.com/office/drawing/2014/chart" uri="{C3380CC4-5D6E-409C-BE32-E72D297353CC}">
              <c16:uniqueId val="{00000000-DBBA-49CF-9F0E-9B9674B9CCBF}"/>
            </c:ext>
          </c:extLst>
        </c:ser>
        <c:dLbls>
          <c:showLegendKey val="0"/>
          <c:showVal val="0"/>
          <c:showCatName val="0"/>
          <c:showSerName val="0"/>
          <c:showPercent val="0"/>
          <c:showBubbleSize val="0"/>
        </c:dLbls>
        <c:smooth val="0"/>
        <c:axId val="263980319"/>
        <c:axId val="357096431"/>
      </c:lineChart>
      <c:catAx>
        <c:axId val="263980319"/>
        <c:scaling>
          <c:orientation val="minMax"/>
        </c:scaling>
        <c:delete val="1"/>
        <c:axPos val="b"/>
        <c:numFmt formatCode="General" sourceLinked="1"/>
        <c:majorTickMark val="none"/>
        <c:minorTickMark val="none"/>
        <c:tickLblPos val="nextTo"/>
        <c:crossAx val="357096431"/>
        <c:crosses val="autoZero"/>
        <c:auto val="1"/>
        <c:lblAlgn val="ctr"/>
        <c:lblOffset val="100"/>
        <c:noMultiLvlLbl val="0"/>
      </c:catAx>
      <c:valAx>
        <c:axId val="357096431"/>
        <c:scaling>
          <c:orientation val="minMax"/>
        </c:scaling>
        <c:delete val="1"/>
        <c:axPos val="l"/>
        <c:numFmt formatCode="General" sourceLinked="1"/>
        <c:majorTickMark val="none"/>
        <c:minorTickMark val="none"/>
        <c:tickLblPos val="nextTo"/>
        <c:crossAx val="263980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Analysis.xlsx]Sheet1!PivotTable13</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Sheet1!$E$108</c:f>
              <c:strCache>
                <c:ptCount val="1"/>
                <c:pt idx="0">
                  <c:v>Total</c:v>
                </c:pt>
              </c:strCache>
            </c:strRef>
          </c:tx>
          <c:spPr>
            <a:ln w="28575" cap="rnd">
              <a:solidFill>
                <a:schemeClr val="accent1"/>
              </a:solidFill>
              <a:round/>
            </a:ln>
            <a:effectLst/>
          </c:spPr>
          <c:marker>
            <c:symbol val="none"/>
          </c:marker>
          <c:cat>
            <c:strRef>
              <c:f>Sheet1!$D$109:$D$121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Sheet1!$E$109:$E$121</c:f>
              <c:numCache>
                <c:formatCode>General</c:formatCode>
                <c:ptCount val="12"/>
                <c:pt idx="0">
                  <c:v>4090.052299999998</c:v>
                </c:pt>
                <c:pt idx="1">
                  <c:v>1172.9074999999991</c:v>
                </c:pt>
                <c:pt idx="2">
                  <c:v>11361.879700000001</c:v>
                </c:pt>
                <c:pt idx="3">
                  <c:v>2043.3947999999987</c:v>
                </c:pt>
                <c:pt idx="4">
                  <c:v>3510.1356000000005</c:v>
                </c:pt>
                <c:pt idx="5">
                  <c:v>4687.1725999999981</c:v>
                </c:pt>
                <c:pt idx="6">
                  <c:v>4472.7862999999979</c:v>
                </c:pt>
                <c:pt idx="7">
                  <c:v>7758.3892999999989</c:v>
                </c:pt>
                <c:pt idx="8">
                  <c:v>6705.7711999999965</c:v>
                </c:pt>
                <c:pt idx="9">
                  <c:v>5420.4027000000015</c:v>
                </c:pt>
                <c:pt idx="10">
                  <c:v>8939.2596000000049</c:v>
                </c:pt>
                <c:pt idx="11">
                  <c:v>3410.8067999999967</c:v>
                </c:pt>
              </c:numCache>
            </c:numRef>
          </c:val>
          <c:smooth val="0"/>
          <c:extLst>
            <c:ext xmlns:c16="http://schemas.microsoft.com/office/drawing/2014/chart" uri="{C3380CC4-5D6E-409C-BE32-E72D297353CC}">
              <c16:uniqueId val="{00000000-F4B0-45A5-A954-D8BDAC05F795}"/>
            </c:ext>
          </c:extLst>
        </c:ser>
        <c:dLbls>
          <c:showLegendKey val="0"/>
          <c:showVal val="0"/>
          <c:showCatName val="0"/>
          <c:showSerName val="0"/>
          <c:showPercent val="0"/>
          <c:showBubbleSize val="0"/>
        </c:dLbls>
        <c:smooth val="0"/>
        <c:axId val="680159711"/>
        <c:axId val="357271855"/>
      </c:lineChart>
      <c:catAx>
        <c:axId val="680159711"/>
        <c:scaling>
          <c:orientation val="minMax"/>
        </c:scaling>
        <c:delete val="1"/>
        <c:axPos val="b"/>
        <c:numFmt formatCode="General" sourceLinked="1"/>
        <c:majorTickMark val="none"/>
        <c:minorTickMark val="none"/>
        <c:tickLblPos val="nextTo"/>
        <c:crossAx val="357271855"/>
        <c:crosses val="autoZero"/>
        <c:auto val="1"/>
        <c:lblAlgn val="ctr"/>
        <c:lblOffset val="100"/>
        <c:noMultiLvlLbl val="0"/>
      </c:catAx>
      <c:valAx>
        <c:axId val="357271855"/>
        <c:scaling>
          <c:orientation val="minMax"/>
        </c:scaling>
        <c:delete val="1"/>
        <c:axPos val="l"/>
        <c:numFmt formatCode="General" sourceLinked="1"/>
        <c:majorTickMark val="none"/>
        <c:minorTickMark val="none"/>
        <c:tickLblPos val="nextTo"/>
        <c:crossAx val="680159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Analysis.xlsx]Sheet1!PivotTable14</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Sheet1!$H$108</c:f>
              <c:strCache>
                <c:ptCount val="1"/>
                <c:pt idx="0">
                  <c:v>Total</c:v>
                </c:pt>
              </c:strCache>
            </c:strRef>
          </c:tx>
          <c:spPr>
            <a:ln w="28575" cap="rnd">
              <a:solidFill>
                <a:schemeClr val="accent1"/>
              </a:solidFill>
              <a:round/>
            </a:ln>
            <a:effectLst/>
          </c:spPr>
          <c:marker>
            <c:symbol val="none"/>
          </c:marker>
          <c:cat>
            <c:strRef>
              <c:f>Sheet1!$G$109:$G$121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Sheet1!$H$109:$H$121</c:f>
              <c:numCache>
                <c:formatCode>General</c:formatCode>
                <c:ptCount val="12"/>
                <c:pt idx="0">
                  <c:v>401</c:v>
                </c:pt>
                <c:pt idx="1">
                  <c:v>223</c:v>
                </c:pt>
                <c:pt idx="2">
                  <c:v>559</c:v>
                </c:pt>
                <c:pt idx="3">
                  <c:v>444</c:v>
                </c:pt>
                <c:pt idx="4">
                  <c:v>617</c:v>
                </c:pt>
                <c:pt idx="5">
                  <c:v>565</c:v>
                </c:pt>
                <c:pt idx="6">
                  <c:v>619</c:v>
                </c:pt>
                <c:pt idx="7">
                  <c:v>637</c:v>
                </c:pt>
                <c:pt idx="8">
                  <c:v>1218</c:v>
                </c:pt>
                <c:pt idx="9">
                  <c:v>753</c:v>
                </c:pt>
                <c:pt idx="10">
                  <c:v>1148</c:v>
                </c:pt>
                <c:pt idx="11">
                  <c:v>1320</c:v>
                </c:pt>
              </c:numCache>
            </c:numRef>
          </c:val>
          <c:smooth val="0"/>
          <c:extLst>
            <c:ext xmlns:c16="http://schemas.microsoft.com/office/drawing/2014/chart" uri="{C3380CC4-5D6E-409C-BE32-E72D297353CC}">
              <c16:uniqueId val="{00000000-B692-4F27-B1EC-3009E7583D9D}"/>
            </c:ext>
          </c:extLst>
        </c:ser>
        <c:dLbls>
          <c:showLegendKey val="0"/>
          <c:showVal val="0"/>
          <c:showCatName val="0"/>
          <c:showSerName val="0"/>
          <c:showPercent val="0"/>
          <c:showBubbleSize val="0"/>
        </c:dLbls>
        <c:smooth val="0"/>
        <c:axId val="752384351"/>
        <c:axId val="691990863"/>
      </c:lineChart>
      <c:catAx>
        <c:axId val="752384351"/>
        <c:scaling>
          <c:orientation val="minMax"/>
        </c:scaling>
        <c:delete val="1"/>
        <c:axPos val="b"/>
        <c:numFmt formatCode="General" sourceLinked="1"/>
        <c:majorTickMark val="none"/>
        <c:minorTickMark val="none"/>
        <c:tickLblPos val="nextTo"/>
        <c:crossAx val="691990863"/>
        <c:crosses val="autoZero"/>
        <c:auto val="1"/>
        <c:lblAlgn val="ctr"/>
        <c:lblOffset val="100"/>
        <c:noMultiLvlLbl val="0"/>
      </c:catAx>
      <c:valAx>
        <c:axId val="691990863"/>
        <c:scaling>
          <c:orientation val="minMax"/>
        </c:scaling>
        <c:delete val="1"/>
        <c:axPos val="l"/>
        <c:numFmt formatCode="General" sourceLinked="1"/>
        <c:majorTickMark val="none"/>
        <c:minorTickMark val="none"/>
        <c:tickLblPos val="nextTo"/>
        <c:crossAx val="752384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Analysis.xlsx]Sheet1!PivotTable15</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Sheet1!$K$108</c:f>
              <c:strCache>
                <c:ptCount val="1"/>
                <c:pt idx="0">
                  <c:v>Total</c:v>
                </c:pt>
              </c:strCache>
            </c:strRef>
          </c:tx>
          <c:spPr>
            <a:ln w="28575" cap="rnd">
              <a:solidFill>
                <a:schemeClr val="accent1"/>
              </a:solidFill>
              <a:round/>
            </a:ln>
            <a:effectLst/>
          </c:spPr>
          <c:marker>
            <c:symbol val="none"/>
          </c:marker>
          <c:cat>
            <c:strRef>
              <c:f>Sheet1!$J$109:$J$121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Sheet1!$K$109:$K$121</c:f>
              <c:numCache>
                <c:formatCode>General</c:formatCode>
                <c:ptCount val="12"/>
                <c:pt idx="0">
                  <c:v>104</c:v>
                </c:pt>
                <c:pt idx="1">
                  <c:v>65</c:v>
                </c:pt>
                <c:pt idx="2">
                  <c:v>156</c:v>
                </c:pt>
                <c:pt idx="3">
                  <c:v>113</c:v>
                </c:pt>
                <c:pt idx="4">
                  <c:v>172</c:v>
                </c:pt>
                <c:pt idx="5">
                  <c:v>143</c:v>
                </c:pt>
                <c:pt idx="6">
                  <c:v>162</c:v>
                </c:pt>
                <c:pt idx="7">
                  <c:v>157</c:v>
                </c:pt>
                <c:pt idx="8">
                  <c:v>331</c:v>
                </c:pt>
                <c:pt idx="9">
                  <c:v>199</c:v>
                </c:pt>
                <c:pt idx="10">
                  <c:v>284</c:v>
                </c:pt>
                <c:pt idx="11">
                  <c:v>349</c:v>
                </c:pt>
              </c:numCache>
            </c:numRef>
          </c:val>
          <c:smooth val="0"/>
          <c:extLst>
            <c:ext xmlns:c16="http://schemas.microsoft.com/office/drawing/2014/chart" uri="{C3380CC4-5D6E-409C-BE32-E72D297353CC}">
              <c16:uniqueId val="{00000000-DDF9-4E00-B705-2F772F09E1C9}"/>
            </c:ext>
          </c:extLst>
        </c:ser>
        <c:dLbls>
          <c:showLegendKey val="0"/>
          <c:showVal val="0"/>
          <c:showCatName val="0"/>
          <c:showSerName val="0"/>
          <c:showPercent val="0"/>
          <c:showBubbleSize val="0"/>
        </c:dLbls>
        <c:smooth val="0"/>
        <c:axId val="190338527"/>
        <c:axId val="680467055"/>
      </c:lineChart>
      <c:catAx>
        <c:axId val="190338527"/>
        <c:scaling>
          <c:orientation val="minMax"/>
        </c:scaling>
        <c:delete val="1"/>
        <c:axPos val="b"/>
        <c:numFmt formatCode="General" sourceLinked="1"/>
        <c:majorTickMark val="none"/>
        <c:minorTickMark val="none"/>
        <c:tickLblPos val="nextTo"/>
        <c:crossAx val="680467055"/>
        <c:crosses val="autoZero"/>
        <c:auto val="1"/>
        <c:lblAlgn val="ctr"/>
        <c:lblOffset val="100"/>
        <c:noMultiLvlLbl val="0"/>
      </c:catAx>
      <c:valAx>
        <c:axId val="680467055"/>
        <c:scaling>
          <c:orientation val="minMax"/>
        </c:scaling>
        <c:delete val="1"/>
        <c:axPos val="l"/>
        <c:numFmt formatCode="General" sourceLinked="1"/>
        <c:majorTickMark val="none"/>
        <c:minorTickMark val="none"/>
        <c:tickLblPos val="nextTo"/>
        <c:crossAx val="190338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Analysis.xlsx]Sheet1!PivotTable16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Sheet1!$N$108</c:f>
              <c:strCache>
                <c:ptCount val="1"/>
                <c:pt idx="0">
                  <c:v>Total</c:v>
                </c:pt>
              </c:strCache>
            </c:strRef>
          </c:tx>
          <c:spPr>
            <a:ln w="28575" cap="rnd">
              <a:solidFill>
                <a:schemeClr val="accent1"/>
              </a:solidFill>
              <a:round/>
            </a:ln>
            <a:effectLst/>
          </c:spPr>
          <c:marker>
            <c:symbol val="none"/>
          </c:marker>
          <c:cat>
            <c:strRef>
              <c:f>Sheet1!$M$109:$M$121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Sheet1!$N$109:$N$121</c:f>
              <c:numCache>
                <c:formatCode>General</c:formatCode>
                <c:ptCount val="12"/>
                <c:pt idx="0">
                  <c:v>0.12904047455747172</c:v>
                </c:pt>
                <c:pt idx="1">
                  <c:v>0.10335951070172533</c:v>
                </c:pt>
                <c:pt idx="2">
                  <c:v>0.25420986009091617</c:v>
                </c:pt>
                <c:pt idx="3">
                  <c:v>0.11173430610194651</c:v>
                </c:pt>
                <c:pt idx="4">
                  <c:v>0.13548072563545077</c:v>
                </c:pt>
                <c:pt idx="5">
                  <c:v>0.16355570363774719</c:v>
                </c:pt>
                <c:pt idx="6">
                  <c:v>0.12906986793700792</c:v>
                </c:pt>
                <c:pt idx="7">
                  <c:v>0.16579313653420402</c:v>
                </c:pt>
                <c:pt idx="8">
                  <c:v>0.10927481869636323</c:v>
                </c:pt>
                <c:pt idx="9">
                  <c:v>0.12954010427614723</c:v>
                </c:pt>
                <c:pt idx="10">
                  <c:v>0.13309436499081728</c:v>
                </c:pt>
                <c:pt idx="11">
                  <c:v>5.8167953775321496E-2</c:v>
                </c:pt>
              </c:numCache>
            </c:numRef>
          </c:val>
          <c:smooth val="0"/>
          <c:extLst>
            <c:ext xmlns:c16="http://schemas.microsoft.com/office/drawing/2014/chart" uri="{C3380CC4-5D6E-409C-BE32-E72D297353CC}">
              <c16:uniqueId val="{00000000-6468-458B-8953-CBA794B68D08}"/>
            </c:ext>
          </c:extLst>
        </c:ser>
        <c:dLbls>
          <c:showLegendKey val="0"/>
          <c:showVal val="0"/>
          <c:showCatName val="0"/>
          <c:showSerName val="0"/>
          <c:showPercent val="0"/>
          <c:showBubbleSize val="0"/>
        </c:dLbls>
        <c:smooth val="0"/>
        <c:axId val="359773407"/>
        <c:axId val="362012575"/>
      </c:lineChart>
      <c:catAx>
        <c:axId val="359773407"/>
        <c:scaling>
          <c:orientation val="minMax"/>
        </c:scaling>
        <c:delete val="1"/>
        <c:axPos val="b"/>
        <c:numFmt formatCode="General" sourceLinked="1"/>
        <c:majorTickMark val="none"/>
        <c:minorTickMark val="none"/>
        <c:tickLblPos val="nextTo"/>
        <c:crossAx val="362012575"/>
        <c:crosses val="autoZero"/>
        <c:auto val="1"/>
        <c:lblAlgn val="ctr"/>
        <c:lblOffset val="100"/>
        <c:noMultiLvlLbl val="0"/>
      </c:catAx>
      <c:valAx>
        <c:axId val="362012575"/>
        <c:scaling>
          <c:orientation val="minMax"/>
        </c:scaling>
        <c:delete val="1"/>
        <c:axPos val="l"/>
        <c:numFmt formatCode="General" sourceLinked="1"/>
        <c:majorTickMark val="none"/>
        <c:minorTickMark val="none"/>
        <c:tickLblPos val="nextTo"/>
        <c:crossAx val="359773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[Ecommerce Sales Analysis.xlsx]Sheet1!PivotTable12</c:name>
    <c:fmtId val="5"/>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73386953370941E-2"/>
          <c:y val="0.57844069638802087"/>
          <c:w val="0.91926605504587156"/>
          <c:h val="0.41652021089630931"/>
        </c:manualLayout>
      </c:layout>
      <c:lineChart>
        <c:grouping val="standard"/>
        <c:varyColors val="0"/>
        <c:ser>
          <c:idx val="0"/>
          <c:order val="0"/>
          <c:tx>
            <c:strRef>
              <c:f>Sheet1!$B$108</c:f>
              <c:strCache>
                <c:ptCount val="1"/>
                <c:pt idx="0">
                  <c:v>Total</c:v>
                </c:pt>
              </c:strCache>
            </c:strRef>
          </c:tx>
          <c:spPr>
            <a:ln w="28575" cap="rnd">
              <a:solidFill>
                <a:schemeClr val="accent5"/>
              </a:solidFill>
              <a:round/>
            </a:ln>
            <a:effectLst/>
          </c:spPr>
          <c:marker>
            <c:symbol val="none"/>
          </c:marker>
          <c:cat>
            <c:strRef>
              <c:f>Sheet1!$A$109:$A$121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Sheet1!$B$109:$B$121</c:f>
              <c:numCache>
                <c:formatCode>General</c:formatCode>
                <c:ptCount val="12"/>
                <c:pt idx="0">
                  <c:v>31695.886999999995</c:v>
                </c:pt>
                <c:pt idx="1">
                  <c:v>11347.843000000003</c:v>
                </c:pt>
                <c:pt idx="2">
                  <c:v>44694.881999999976</c:v>
                </c:pt>
                <c:pt idx="3">
                  <c:v>18287.980400000004</c:v>
                </c:pt>
                <c:pt idx="4">
                  <c:v>25908.74519999999</c:v>
                </c:pt>
                <c:pt idx="5">
                  <c:v>28657.958699999996</c:v>
                </c:pt>
                <c:pt idx="6">
                  <c:v>34653.993000000009</c:v>
                </c:pt>
                <c:pt idx="7">
                  <c:v>46795.600000000006</c:v>
                </c:pt>
                <c:pt idx="8">
                  <c:v>61366.116000000016</c:v>
                </c:pt>
                <c:pt idx="9">
                  <c:v>41843.433200000007</c:v>
                </c:pt>
                <c:pt idx="10">
                  <c:v>67164.824000000008</c:v>
                </c:pt>
                <c:pt idx="11">
                  <c:v>58637.214799999987</c:v>
                </c:pt>
              </c:numCache>
            </c:numRef>
          </c:val>
          <c:smooth val="0"/>
          <c:extLst>
            <c:ext xmlns:c16="http://schemas.microsoft.com/office/drawing/2014/chart" uri="{C3380CC4-5D6E-409C-BE32-E72D297353CC}">
              <c16:uniqueId val="{00000000-C882-4476-B791-89821BF0BB35}"/>
            </c:ext>
          </c:extLst>
        </c:ser>
        <c:dLbls>
          <c:showLegendKey val="0"/>
          <c:showVal val="0"/>
          <c:showCatName val="0"/>
          <c:showSerName val="0"/>
          <c:showPercent val="0"/>
          <c:showBubbleSize val="0"/>
        </c:dLbls>
        <c:smooth val="0"/>
        <c:axId val="263980319"/>
        <c:axId val="357096431"/>
      </c:lineChart>
      <c:catAx>
        <c:axId val="263980319"/>
        <c:scaling>
          <c:orientation val="minMax"/>
        </c:scaling>
        <c:delete val="1"/>
        <c:axPos val="b"/>
        <c:numFmt formatCode="General" sourceLinked="1"/>
        <c:majorTickMark val="none"/>
        <c:minorTickMark val="none"/>
        <c:tickLblPos val="nextTo"/>
        <c:crossAx val="357096431"/>
        <c:crosses val="autoZero"/>
        <c:auto val="1"/>
        <c:lblAlgn val="ctr"/>
        <c:lblOffset val="100"/>
        <c:noMultiLvlLbl val="0"/>
      </c:catAx>
      <c:valAx>
        <c:axId val="357096431"/>
        <c:scaling>
          <c:orientation val="minMax"/>
        </c:scaling>
        <c:delete val="1"/>
        <c:axPos val="l"/>
        <c:numFmt formatCode="General" sourceLinked="1"/>
        <c:majorTickMark val="none"/>
        <c:minorTickMark val="none"/>
        <c:tickLblPos val="nextTo"/>
        <c:crossAx val="263980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[Ecommerce Sales Analysis.xlsx]Sheet1!PivotTable13</c:name>
    <c:fmtId val="3"/>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07407407407407E-2"/>
          <c:y val="0.26190476190476192"/>
          <c:w val="0.85185185185185186"/>
          <c:h val="0.47619047619047616"/>
        </c:manualLayout>
      </c:layout>
      <c:lineChart>
        <c:grouping val="standard"/>
        <c:varyColors val="0"/>
        <c:ser>
          <c:idx val="0"/>
          <c:order val="0"/>
          <c:tx>
            <c:strRef>
              <c:f>Sheet1!$E$108</c:f>
              <c:strCache>
                <c:ptCount val="1"/>
                <c:pt idx="0">
                  <c:v>Total</c:v>
                </c:pt>
              </c:strCache>
            </c:strRef>
          </c:tx>
          <c:spPr>
            <a:ln w="28575" cap="rnd">
              <a:solidFill>
                <a:schemeClr val="accent5"/>
              </a:solidFill>
              <a:round/>
            </a:ln>
            <a:effectLst/>
          </c:spPr>
          <c:marker>
            <c:symbol val="none"/>
          </c:marker>
          <c:cat>
            <c:strRef>
              <c:f>Sheet1!$D$109:$D$121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Sheet1!$E$109:$E$121</c:f>
              <c:numCache>
                <c:formatCode>General</c:formatCode>
                <c:ptCount val="12"/>
                <c:pt idx="0">
                  <c:v>4090.052299999998</c:v>
                </c:pt>
                <c:pt idx="1">
                  <c:v>1172.9074999999991</c:v>
                </c:pt>
                <c:pt idx="2">
                  <c:v>11361.879700000001</c:v>
                </c:pt>
                <c:pt idx="3">
                  <c:v>2043.3947999999987</c:v>
                </c:pt>
                <c:pt idx="4">
                  <c:v>3510.1356000000005</c:v>
                </c:pt>
                <c:pt idx="5">
                  <c:v>4687.1725999999981</c:v>
                </c:pt>
                <c:pt idx="6">
                  <c:v>4472.7862999999979</c:v>
                </c:pt>
                <c:pt idx="7">
                  <c:v>7758.3892999999989</c:v>
                </c:pt>
                <c:pt idx="8">
                  <c:v>6705.7711999999965</c:v>
                </c:pt>
                <c:pt idx="9">
                  <c:v>5420.4027000000015</c:v>
                </c:pt>
                <c:pt idx="10">
                  <c:v>8939.2596000000049</c:v>
                </c:pt>
                <c:pt idx="11">
                  <c:v>3410.8067999999967</c:v>
                </c:pt>
              </c:numCache>
            </c:numRef>
          </c:val>
          <c:smooth val="0"/>
          <c:extLst>
            <c:ext xmlns:c16="http://schemas.microsoft.com/office/drawing/2014/chart" uri="{C3380CC4-5D6E-409C-BE32-E72D297353CC}">
              <c16:uniqueId val="{00000000-CB42-4801-B48C-80245E70A876}"/>
            </c:ext>
          </c:extLst>
        </c:ser>
        <c:dLbls>
          <c:showLegendKey val="0"/>
          <c:showVal val="0"/>
          <c:showCatName val="0"/>
          <c:showSerName val="0"/>
          <c:showPercent val="0"/>
          <c:showBubbleSize val="0"/>
        </c:dLbls>
        <c:smooth val="0"/>
        <c:axId val="680159711"/>
        <c:axId val="357271855"/>
      </c:lineChart>
      <c:catAx>
        <c:axId val="680159711"/>
        <c:scaling>
          <c:orientation val="minMax"/>
        </c:scaling>
        <c:delete val="1"/>
        <c:axPos val="b"/>
        <c:numFmt formatCode="General" sourceLinked="1"/>
        <c:majorTickMark val="none"/>
        <c:minorTickMark val="none"/>
        <c:tickLblPos val="nextTo"/>
        <c:crossAx val="357271855"/>
        <c:crosses val="autoZero"/>
        <c:auto val="1"/>
        <c:lblAlgn val="ctr"/>
        <c:lblOffset val="100"/>
        <c:noMultiLvlLbl val="0"/>
      </c:catAx>
      <c:valAx>
        <c:axId val="357271855"/>
        <c:scaling>
          <c:orientation val="minMax"/>
        </c:scaling>
        <c:delete val="1"/>
        <c:axPos val="l"/>
        <c:numFmt formatCode="General" sourceLinked="1"/>
        <c:majorTickMark val="none"/>
        <c:minorTickMark val="none"/>
        <c:tickLblPos val="nextTo"/>
        <c:crossAx val="680159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[Ecommerce Sales Analysis.xlsx]Sheet1!PivotTable14</c:name>
    <c:fmtId val="3"/>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Sheet1!$H$108</c:f>
              <c:strCache>
                <c:ptCount val="1"/>
                <c:pt idx="0">
                  <c:v>Total</c:v>
                </c:pt>
              </c:strCache>
            </c:strRef>
          </c:tx>
          <c:spPr>
            <a:ln w="28575" cap="rnd">
              <a:solidFill>
                <a:schemeClr val="accent5"/>
              </a:solidFill>
              <a:round/>
            </a:ln>
            <a:effectLst/>
          </c:spPr>
          <c:marker>
            <c:symbol val="none"/>
          </c:marker>
          <c:cat>
            <c:strRef>
              <c:f>Sheet1!$G$109:$G$121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Sheet1!$H$109:$H$121</c:f>
              <c:numCache>
                <c:formatCode>General</c:formatCode>
                <c:ptCount val="12"/>
                <c:pt idx="0">
                  <c:v>401</c:v>
                </c:pt>
                <c:pt idx="1">
                  <c:v>223</c:v>
                </c:pt>
                <c:pt idx="2">
                  <c:v>559</c:v>
                </c:pt>
                <c:pt idx="3">
                  <c:v>444</c:v>
                </c:pt>
                <c:pt idx="4">
                  <c:v>617</c:v>
                </c:pt>
                <c:pt idx="5">
                  <c:v>565</c:v>
                </c:pt>
                <c:pt idx="6">
                  <c:v>619</c:v>
                </c:pt>
                <c:pt idx="7">
                  <c:v>637</c:v>
                </c:pt>
                <c:pt idx="8">
                  <c:v>1218</c:v>
                </c:pt>
                <c:pt idx="9">
                  <c:v>753</c:v>
                </c:pt>
                <c:pt idx="10">
                  <c:v>1148</c:v>
                </c:pt>
                <c:pt idx="11">
                  <c:v>1320</c:v>
                </c:pt>
              </c:numCache>
            </c:numRef>
          </c:val>
          <c:smooth val="0"/>
          <c:extLst>
            <c:ext xmlns:c16="http://schemas.microsoft.com/office/drawing/2014/chart" uri="{C3380CC4-5D6E-409C-BE32-E72D297353CC}">
              <c16:uniqueId val="{00000000-DD3B-4C70-B19F-18FEE1E5F23F}"/>
            </c:ext>
          </c:extLst>
        </c:ser>
        <c:dLbls>
          <c:showLegendKey val="0"/>
          <c:showVal val="0"/>
          <c:showCatName val="0"/>
          <c:showSerName val="0"/>
          <c:showPercent val="0"/>
          <c:showBubbleSize val="0"/>
        </c:dLbls>
        <c:smooth val="0"/>
        <c:axId val="752384351"/>
        <c:axId val="691990863"/>
      </c:lineChart>
      <c:catAx>
        <c:axId val="752384351"/>
        <c:scaling>
          <c:orientation val="minMax"/>
        </c:scaling>
        <c:delete val="1"/>
        <c:axPos val="b"/>
        <c:numFmt formatCode="General" sourceLinked="1"/>
        <c:majorTickMark val="none"/>
        <c:minorTickMark val="none"/>
        <c:tickLblPos val="nextTo"/>
        <c:crossAx val="691990863"/>
        <c:crosses val="autoZero"/>
        <c:auto val="1"/>
        <c:lblAlgn val="ctr"/>
        <c:lblOffset val="100"/>
        <c:noMultiLvlLbl val="0"/>
      </c:catAx>
      <c:valAx>
        <c:axId val="691990863"/>
        <c:scaling>
          <c:orientation val="minMax"/>
        </c:scaling>
        <c:delete val="1"/>
        <c:axPos val="l"/>
        <c:numFmt formatCode="General" sourceLinked="1"/>
        <c:majorTickMark val="none"/>
        <c:minorTickMark val="none"/>
        <c:tickLblPos val="nextTo"/>
        <c:crossAx val="752384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[Ecommerce Sales Analysis.xlsx]Sheet1!PivotTable15</c:name>
    <c:fmtId val="3"/>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Sheet1!$K$108</c:f>
              <c:strCache>
                <c:ptCount val="1"/>
                <c:pt idx="0">
                  <c:v>Total</c:v>
                </c:pt>
              </c:strCache>
            </c:strRef>
          </c:tx>
          <c:spPr>
            <a:ln w="28575" cap="rnd">
              <a:solidFill>
                <a:schemeClr val="accent5"/>
              </a:solidFill>
              <a:round/>
            </a:ln>
            <a:effectLst/>
          </c:spPr>
          <c:marker>
            <c:symbol val="none"/>
          </c:marker>
          <c:cat>
            <c:strRef>
              <c:f>Sheet1!$J$109:$J$121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Sheet1!$K$109:$K$121</c:f>
              <c:numCache>
                <c:formatCode>General</c:formatCode>
                <c:ptCount val="12"/>
                <c:pt idx="0">
                  <c:v>104</c:v>
                </c:pt>
                <c:pt idx="1">
                  <c:v>65</c:v>
                </c:pt>
                <c:pt idx="2">
                  <c:v>156</c:v>
                </c:pt>
                <c:pt idx="3">
                  <c:v>113</c:v>
                </c:pt>
                <c:pt idx="4">
                  <c:v>172</c:v>
                </c:pt>
                <c:pt idx="5">
                  <c:v>143</c:v>
                </c:pt>
                <c:pt idx="6">
                  <c:v>162</c:v>
                </c:pt>
                <c:pt idx="7">
                  <c:v>157</c:v>
                </c:pt>
                <c:pt idx="8">
                  <c:v>331</c:v>
                </c:pt>
                <c:pt idx="9">
                  <c:v>199</c:v>
                </c:pt>
                <c:pt idx="10">
                  <c:v>284</c:v>
                </c:pt>
                <c:pt idx="11">
                  <c:v>349</c:v>
                </c:pt>
              </c:numCache>
            </c:numRef>
          </c:val>
          <c:smooth val="0"/>
          <c:extLst>
            <c:ext xmlns:c16="http://schemas.microsoft.com/office/drawing/2014/chart" uri="{C3380CC4-5D6E-409C-BE32-E72D297353CC}">
              <c16:uniqueId val="{00000000-AA27-4F39-8E3F-4073267B04E6}"/>
            </c:ext>
          </c:extLst>
        </c:ser>
        <c:dLbls>
          <c:showLegendKey val="0"/>
          <c:showVal val="0"/>
          <c:showCatName val="0"/>
          <c:showSerName val="0"/>
          <c:showPercent val="0"/>
          <c:showBubbleSize val="0"/>
        </c:dLbls>
        <c:smooth val="0"/>
        <c:axId val="190338527"/>
        <c:axId val="680467055"/>
      </c:lineChart>
      <c:catAx>
        <c:axId val="190338527"/>
        <c:scaling>
          <c:orientation val="minMax"/>
        </c:scaling>
        <c:delete val="1"/>
        <c:axPos val="b"/>
        <c:numFmt formatCode="General" sourceLinked="1"/>
        <c:majorTickMark val="none"/>
        <c:minorTickMark val="none"/>
        <c:tickLblPos val="nextTo"/>
        <c:crossAx val="680467055"/>
        <c:crosses val="autoZero"/>
        <c:auto val="1"/>
        <c:lblAlgn val="ctr"/>
        <c:lblOffset val="100"/>
        <c:noMultiLvlLbl val="0"/>
      </c:catAx>
      <c:valAx>
        <c:axId val="680467055"/>
        <c:scaling>
          <c:orientation val="minMax"/>
        </c:scaling>
        <c:delete val="1"/>
        <c:axPos val="l"/>
        <c:numFmt formatCode="General" sourceLinked="1"/>
        <c:majorTickMark val="none"/>
        <c:minorTickMark val="none"/>
        <c:tickLblPos val="nextTo"/>
        <c:crossAx val="190338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[Ecommerce Sales Analysis.xlsx]Sheet1!PivotTable16</c:name>
    <c:fmtId val="3"/>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Sheet1!$N$108</c:f>
              <c:strCache>
                <c:ptCount val="1"/>
                <c:pt idx="0">
                  <c:v>Total</c:v>
                </c:pt>
              </c:strCache>
            </c:strRef>
          </c:tx>
          <c:spPr>
            <a:ln w="28575" cap="rnd">
              <a:solidFill>
                <a:schemeClr val="accent5"/>
              </a:solidFill>
              <a:round/>
            </a:ln>
            <a:effectLst/>
          </c:spPr>
          <c:marker>
            <c:symbol val="none"/>
          </c:marker>
          <c:cat>
            <c:strRef>
              <c:f>Sheet1!$M$109:$M$121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Sheet1!$N$109:$N$121</c:f>
              <c:numCache>
                <c:formatCode>General</c:formatCode>
                <c:ptCount val="12"/>
                <c:pt idx="0">
                  <c:v>0.12904047455747172</c:v>
                </c:pt>
                <c:pt idx="1">
                  <c:v>0.10335951070172533</c:v>
                </c:pt>
                <c:pt idx="2">
                  <c:v>0.25420986009091617</c:v>
                </c:pt>
                <c:pt idx="3">
                  <c:v>0.11173430610194651</c:v>
                </c:pt>
                <c:pt idx="4">
                  <c:v>0.13548072563545077</c:v>
                </c:pt>
                <c:pt idx="5">
                  <c:v>0.16355570363774719</c:v>
                </c:pt>
                <c:pt idx="6">
                  <c:v>0.12906986793700792</c:v>
                </c:pt>
                <c:pt idx="7">
                  <c:v>0.16579313653420402</c:v>
                </c:pt>
                <c:pt idx="8">
                  <c:v>0.10927481869636323</c:v>
                </c:pt>
                <c:pt idx="9">
                  <c:v>0.12954010427614723</c:v>
                </c:pt>
                <c:pt idx="10">
                  <c:v>0.13309436499081728</c:v>
                </c:pt>
                <c:pt idx="11">
                  <c:v>5.8167953775321496E-2</c:v>
                </c:pt>
              </c:numCache>
            </c:numRef>
          </c:val>
          <c:smooth val="0"/>
          <c:extLst>
            <c:ext xmlns:c16="http://schemas.microsoft.com/office/drawing/2014/chart" uri="{C3380CC4-5D6E-409C-BE32-E72D297353CC}">
              <c16:uniqueId val="{00000000-D301-4DA5-9CB6-66FA68307D03}"/>
            </c:ext>
          </c:extLst>
        </c:ser>
        <c:dLbls>
          <c:showLegendKey val="0"/>
          <c:showVal val="0"/>
          <c:showCatName val="0"/>
          <c:showSerName val="0"/>
          <c:showPercent val="0"/>
          <c:showBubbleSize val="0"/>
        </c:dLbls>
        <c:smooth val="0"/>
        <c:axId val="359773407"/>
        <c:axId val="362012575"/>
      </c:lineChart>
      <c:catAx>
        <c:axId val="359773407"/>
        <c:scaling>
          <c:orientation val="minMax"/>
        </c:scaling>
        <c:delete val="1"/>
        <c:axPos val="b"/>
        <c:numFmt formatCode="General" sourceLinked="1"/>
        <c:majorTickMark val="none"/>
        <c:minorTickMark val="none"/>
        <c:tickLblPos val="nextTo"/>
        <c:crossAx val="362012575"/>
        <c:crosses val="autoZero"/>
        <c:auto val="1"/>
        <c:lblAlgn val="ctr"/>
        <c:lblOffset val="100"/>
        <c:noMultiLvlLbl val="0"/>
      </c:catAx>
      <c:valAx>
        <c:axId val="362012575"/>
        <c:scaling>
          <c:orientation val="minMax"/>
        </c:scaling>
        <c:delete val="1"/>
        <c:axPos val="l"/>
        <c:numFmt formatCode="General" sourceLinked="1"/>
        <c:majorTickMark val="none"/>
        <c:minorTickMark val="none"/>
        <c:tickLblPos val="nextTo"/>
        <c:crossAx val="359773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Analysis.xlsx]Sheet1!PivotTable11</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C000"/>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Sheet1!$B$92</c:f>
              <c:strCache>
                <c:ptCount val="1"/>
                <c:pt idx="0">
                  <c:v>Sum of Sales</c:v>
                </c:pt>
              </c:strCache>
            </c:strRef>
          </c:tx>
          <c:spPr>
            <a:solidFill>
              <a:schemeClr val="accent1"/>
            </a:solidFill>
            <a:ln>
              <a:noFill/>
            </a:ln>
            <a:effectLst/>
          </c:spPr>
          <c:cat>
            <c:strRef>
              <c:f>Sheet1!$A$93:$A$105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Sheet1!$B$93:$B$105</c:f>
              <c:numCache>
                <c:formatCode>General</c:formatCode>
                <c:ptCount val="12"/>
                <c:pt idx="0">
                  <c:v>31695.886999999995</c:v>
                </c:pt>
                <c:pt idx="1">
                  <c:v>11347.843000000003</c:v>
                </c:pt>
                <c:pt idx="2">
                  <c:v>44694.881999999976</c:v>
                </c:pt>
                <c:pt idx="3">
                  <c:v>18287.980400000004</c:v>
                </c:pt>
                <c:pt idx="4">
                  <c:v>25908.74519999999</c:v>
                </c:pt>
                <c:pt idx="5">
                  <c:v>28657.958699999996</c:v>
                </c:pt>
                <c:pt idx="6">
                  <c:v>34653.993000000009</c:v>
                </c:pt>
                <c:pt idx="7">
                  <c:v>46795.600000000006</c:v>
                </c:pt>
                <c:pt idx="8">
                  <c:v>61366.116000000016</c:v>
                </c:pt>
                <c:pt idx="9">
                  <c:v>41843.433200000007</c:v>
                </c:pt>
                <c:pt idx="10">
                  <c:v>67164.824000000008</c:v>
                </c:pt>
                <c:pt idx="11">
                  <c:v>58637.214799999987</c:v>
                </c:pt>
              </c:numCache>
            </c:numRef>
          </c:val>
          <c:extLst>
            <c:ext xmlns:c16="http://schemas.microsoft.com/office/drawing/2014/chart" uri="{C3380CC4-5D6E-409C-BE32-E72D297353CC}">
              <c16:uniqueId val="{00000000-FF12-418F-A799-4F5804A8C545}"/>
            </c:ext>
          </c:extLst>
        </c:ser>
        <c:dLbls>
          <c:showLegendKey val="0"/>
          <c:showVal val="0"/>
          <c:showCatName val="0"/>
          <c:showSerName val="0"/>
          <c:showPercent val="0"/>
          <c:showBubbleSize val="0"/>
        </c:dLbls>
        <c:axId val="497407407"/>
        <c:axId val="189091311"/>
      </c:areaChart>
      <c:barChart>
        <c:barDir val="col"/>
        <c:grouping val="clustered"/>
        <c:varyColors val="0"/>
        <c:ser>
          <c:idx val="1"/>
          <c:order val="1"/>
          <c:tx>
            <c:strRef>
              <c:f>Sheet1!$C$92</c:f>
              <c:strCache>
                <c:ptCount val="1"/>
                <c:pt idx="0">
                  <c:v>Sum of Profit</c:v>
                </c:pt>
              </c:strCache>
            </c:strRef>
          </c:tx>
          <c:spPr>
            <a:solidFill>
              <a:srgbClr val="FFC000"/>
            </a:solidFill>
            <a:ln>
              <a:noFill/>
            </a:ln>
            <a:effectLst/>
          </c:spPr>
          <c:invertIfNegative val="0"/>
          <c:cat>
            <c:strRef>
              <c:f>Sheet1!$A$93:$A$105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Sheet1!$C$93:$C$105</c:f>
              <c:numCache>
                <c:formatCode>_-[$$-3C09]* #,##0.00_-;\-[$$-3C09]* #,##0.00_-;_-[$$-3C09]* "-"??_-;_-@_-</c:formatCode>
                <c:ptCount val="12"/>
                <c:pt idx="0">
                  <c:v>4090.052299999998</c:v>
                </c:pt>
                <c:pt idx="1">
                  <c:v>1172.9074999999991</c:v>
                </c:pt>
                <c:pt idx="2">
                  <c:v>11361.879700000001</c:v>
                </c:pt>
                <c:pt idx="3">
                  <c:v>2043.3947999999987</c:v>
                </c:pt>
                <c:pt idx="4">
                  <c:v>3510.1356000000005</c:v>
                </c:pt>
                <c:pt idx="5">
                  <c:v>4687.1725999999981</c:v>
                </c:pt>
                <c:pt idx="6">
                  <c:v>4472.7862999999979</c:v>
                </c:pt>
                <c:pt idx="7">
                  <c:v>7758.3892999999989</c:v>
                </c:pt>
                <c:pt idx="8">
                  <c:v>6705.7711999999965</c:v>
                </c:pt>
                <c:pt idx="9">
                  <c:v>5420.4027000000015</c:v>
                </c:pt>
                <c:pt idx="10">
                  <c:v>8939.2596000000049</c:v>
                </c:pt>
                <c:pt idx="11">
                  <c:v>3410.8067999999967</c:v>
                </c:pt>
              </c:numCache>
            </c:numRef>
          </c:val>
          <c:extLst>
            <c:ext xmlns:c16="http://schemas.microsoft.com/office/drawing/2014/chart" uri="{C3380CC4-5D6E-409C-BE32-E72D297353CC}">
              <c16:uniqueId val="{00000001-FF12-418F-A799-4F5804A8C545}"/>
            </c:ext>
          </c:extLst>
        </c:ser>
        <c:dLbls>
          <c:showLegendKey val="0"/>
          <c:showVal val="0"/>
          <c:showCatName val="0"/>
          <c:showSerName val="0"/>
          <c:showPercent val="0"/>
          <c:showBubbleSize val="0"/>
        </c:dLbls>
        <c:gapWidth val="70"/>
        <c:overlap val="-27"/>
        <c:axId val="598829743"/>
        <c:axId val="603836575"/>
      </c:barChart>
      <c:catAx>
        <c:axId val="497407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091311"/>
        <c:crosses val="autoZero"/>
        <c:auto val="1"/>
        <c:lblAlgn val="ctr"/>
        <c:lblOffset val="100"/>
        <c:noMultiLvlLbl val="0"/>
      </c:catAx>
      <c:valAx>
        <c:axId val="189091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407407"/>
        <c:crosses val="autoZero"/>
        <c:crossBetween val="between"/>
      </c:valAx>
      <c:valAx>
        <c:axId val="603836575"/>
        <c:scaling>
          <c:orientation val="minMax"/>
        </c:scaling>
        <c:delete val="0"/>
        <c:axPos val="r"/>
        <c:numFmt formatCode="_-[$$-3C09]* #,##0.00_-;\-[$$-3C09]* #,##0.00_-;_-[$$-3C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8829743"/>
        <c:crosses val="max"/>
        <c:crossBetween val="between"/>
      </c:valAx>
      <c:catAx>
        <c:axId val="598829743"/>
        <c:scaling>
          <c:orientation val="minMax"/>
        </c:scaling>
        <c:delete val="1"/>
        <c:axPos val="b"/>
        <c:numFmt formatCode="General" sourceLinked="1"/>
        <c:majorTickMark val="out"/>
        <c:minorTickMark val="none"/>
        <c:tickLblPos val="nextTo"/>
        <c:crossAx val="603836575"/>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Analysis.xlsx]Sheet1!PivotTable6</c:name>
    <c:fmtId val="3"/>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Sheet1!$B$13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CE8-4229-A7C8-268623085F62}"/>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CE8-4229-A7C8-268623085F62}"/>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7CE8-4229-A7C8-268623085F6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Sheet1!$A$14:$A$17</c:f>
              <c:strCache>
                <c:ptCount val="3"/>
                <c:pt idx="0">
                  <c:v>Furniture</c:v>
                </c:pt>
                <c:pt idx="1">
                  <c:v>Office Supplies</c:v>
                </c:pt>
                <c:pt idx="2">
                  <c:v>Technology</c:v>
                </c:pt>
              </c:strCache>
            </c:strRef>
          </c:cat>
          <c:val>
            <c:numRef>
              <c:f>Sheet1!$B$14:$B$17</c:f>
              <c:numCache>
                <c:formatCode>0.00%</c:formatCode>
                <c:ptCount val="3"/>
                <c:pt idx="0">
                  <c:v>0.29703475933822748</c:v>
                </c:pt>
                <c:pt idx="1">
                  <c:v>0.3689154914651735</c:v>
                </c:pt>
                <c:pt idx="2">
                  <c:v>0.33404974919659902</c:v>
                </c:pt>
              </c:numCache>
            </c:numRef>
          </c:val>
          <c:extLst>
            <c:ext xmlns:c16="http://schemas.microsoft.com/office/drawing/2014/chart" uri="{C3380CC4-5D6E-409C-BE32-E72D297353CC}">
              <c16:uniqueId val="{00000006-7CE8-4229-A7C8-268623085F62}"/>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Analysis.xlsx]Sheet1!PivotTable10</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4B183"/>
          </a:solidFill>
          <a:ln>
            <a:noFill/>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4B183"/>
          </a:solidFill>
          <a:ln>
            <a:noFill/>
          </a:ln>
          <a:effectLst/>
        </c:spPr>
      </c:pivotFmt>
    </c:pivotFmts>
    <c:plotArea>
      <c:layout>
        <c:manualLayout>
          <c:layoutTarget val="inner"/>
          <c:xMode val="edge"/>
          <c:yMode val="edge"/>
          <c:x val="0.1492206370100331"/>
          <c:y val="0.12305158235130258"/>
          <c:w val="0.73395131503460342"/>
          <c:h val="0.73699056523792794"/>
        </c:manualLayout>
      </c:layout>
      <c:barChart>
        <c:barDir val="bar"/>
        <c:grouping val="clustered"/>
        <c:varyColors val="0"/>
        <c:ser>
          <c:idx val="0"/>
          <c:order val="0"/>
          <c:tx>
            <c:strRef>
              <c:f>Sheet1!$B$81</c:f>
              <c:strCache>
                <c:ptCount val="1"/>
                <c:pt idx="0">
                  <c:v>Total</c:v>
                </c:pt>
              </c:strCache>
            </c:strRef>
          </c:tx>
          <c:spPr>
            <a:solidFill>
              <a:srgbClr val="F4B183"/>
            </a:solidFill>
            <a:ln>
              <a:noFill/>
            </a:ln>
            <a:effectLst/>
          </c:spPr>
          <c:invertIfNegative val="1"/>
          <c:cat>
            <c:strRef>
              <c:f>Sheet1!$A$82:$A$87</c:f>
              <c:strCache>
                <c:ptCount val="5"/>
                <c:pt idx="0">
                  <c:v>Accessories</c:v>
                </c:pt>
                <c:pt idx="1">
                  <c:v>Storage</c:v>
                </c:pt>
                <c:pt idx="2">
                  <c:v>Binders</c:v>
                </c:pt>
                <c:pt idx="3">
                  <c:v>Phones</c:v>
                </c:pt>
                <c:pt idx="4">
                  <c:v>Chairs</c:v>
                </c:pt>
              </c:strCache>
            </c:strRef>
          </c:cat>
          <c:val>
            <c:numRef>
              <c:f>Sheet1!$B$82:$B$87</c:f>
              <c:numCache>
                <c:formatCode>General</c:formatCode>
                <c:ptCount val="5"/>
                <c:pt idx="0">
                  <c:v>41054.792000000009</c:v>
                </c:pt>
                <c:pt idx="1">
                  <c:v>44824.356000000007</c:v>
                </c:pt>
                <c:pt idx="2">
                  <c:v>54672.69400000001</c:v>
                </c:pt>
                <c:pt idx="3">
                  <c:v>60188.777999999955</c:v>
                </c:pt>
                <c:pt idx="4">
                  <c:v>65332.02199999999</c:v>
                </c:pt>
              </c:numCache>
            </c:numRef>
          </c:val>
          <c:extLst>
            <c:ext xmlns:c14="http://schemas.microsoft.com/office/drawing/2007/8/2/chart" uri="{6F2FDCE9-48DA-4B69-8628-5D25D57E5C99}">
              <c14:invertSolidFillFmt>
                <c14:spPr xmlns:c14="http://schemas.microsoft.com/office/drawing/2007/8/2/chart">
                  <a:solidFill>
                    <a:srgbClr val="0070C0"/>
                  </a:solidFill>
                  <a:ln>
                    <a:noFill/>
                  </a:ln>
                  <a:effectLst/>
                </c14:spPr>
              </c14:invertSolidFillFmt>
            </c:ext>
            <c:ext xmlns:c16="http://schemas.microsoft.com/office/drawing/2014/chart" uri="{C3380CC4-5D6E-409C-BE32-E72D297353CC}">
              <c16:uniqueId val="{00000000-9A55-419B-A07C-49903C0286FD}"/>
            </c:ext>
          </c:extLst>
        </c:ser>
        <c:dLbls>
          <c:showLegendKey val="0"/>
          <c:showVal val="0"/>
          <c:showCatName val="0"/>
          <c:showSerName val="0"/>
          <c:showPercent val="0"/>
          <c:showBubbleSize val="0"/>
        </c:dLbls>
        <c:gapWidth val="129"/>
        <c:overlap val="-50"/>
        <c:axId val="672937567"/>
        <c:axId val="252582479"/>
      </c:barChart>
      <c:catAx>
        <c:axId val="67293756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252582479"/>
        <c:crosses val="autoZero"/>
        <c:auto val="1"/>
        <c:lblAlgn val="ctr"/>
        <c:lblOffset val="100"/>
        <c:noMultiLvlLbl val="0"/>
      </c:catAx>
      <c:valAx>
        <c:axId val="2525824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937567"/>
        <c:crosses val="autoZero"/>
        <c:crossBetween val="between"/>
      </c:valAx>
      <c:spPr>
        <a:noFill/>
        <a:ln>
          <a:noFill/>
        </a:ln>
        <a:effectLst>
          <a:glow rad="127000">
            <a:schemeClr val="tx2"/>
          </a:glo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0F9C498C-5F94-472E-A047-F07B3EA22C36}">
          <cx:tx>
            <cx:txData>
              <cx:f>_xlchart.v1.1</cx:f>
              <cx:v>profit</cx:v>
            </cx:txData>
          </cx:tx>
          <cx:dataId val="0"/>
          <cx:layoutPr>
            <cx:subtotals>
              <cx:idx val="3"/>
            </cx:subtotals>
          </cx:layoutPr>
        </cx:series>
      </cx:plotAreaRegion>
      <cx:axis id="0" hidden="1">
        <cx:catScaling gapWidth="0.5"/>
        <cx:tickLabels/>
      </cx:axis>
      <cx:axis id="1" hidden="1">
        <cx:valScaling/>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CA731184-0706-46BA-9E41-687DD878FC6C}">
          <cx:tx>
            <cx:txData>
              <cx:f>_xlchart.v5.5</cx:f>
              <cx:v>sales</cx:v>
            </cx:txData>
          </cx:tx>
          <cx:dataId val="0"/>
          <cx:layoutPr>
            <cx:geography cultureLanguage="en-US" cultureRegion="IN" attribution="Powered by Bing">
              <cx:geoCache provider="{E9337A44-BEBE-4D9F-B70C-5C5E7DAFC167}">
                <cx:binary>1Hxpc9y2lvZfcfnzS4XYgVuTqbpkL2p1a18c+QurI8vcQIIEuP/6OW1JjtWRY01dzVulTqqSFhvk
AR6c7TkH/K+74V93+n5rPwyFLt2/7obfPyZNU/3rt9/cXXJfbN1Bkd5Z48zX5uDOFL+Zr1/Tu/vf
vthtn5bxb9hH9Le7ZGub++Hjf/8X3C2+Nxtzt21SU56393a8uHetbtw/XHvx0oftlyItZ6lrbHrX
oN8/rrROS5O6jx/uyyZtxquxuv/947Nfffzw2/69/vbcDxpEa9ovMJb6BwhTRBnz1beP/PhBmzJ+
vOxJdYCo5IRJ9nBdPT37ZFvA+NdI9E2e7Zcv9t45mNK3//448pn8cGHz8cOdactmt24xLOHvH6/L
tLn/8uGy2Tb3MPnUmfDhB6HZTeL68tusf3u+8v/9X3t/gHXY+8sP4Owv2q8u/Q2bq/th+4bAEHRA
OZFUIuR/+6DnwCh1QAjBSgj8HbiHTfEAzC/FeRmVx2F7kFz98S4h+bdNJ1Nun3bsf64thB5gRTCW
iD4sungOCkLogHPKFGf8CbQfQXmFQC/D8n3gHjD//vwugfF/Bcn/oZ6GW51+NbZM33JfiAPMKOcK
qReVFSF1wJHAAlH0sHGeFuBBWV8n08tb48exe7sj/Pe73B2f7l3z4Sa1cfq2IMkDTjETlLxsUaUP
GBFBlP94nTwH6dVivYzT3vA9qD7dvEuoQqON3X4xTyv1BiZWHiglIRyh+GVV8tkBo0ISvgfPa0R5
GZm/Ru6BEp6+U1DK8v6uSe/a5u1woeiACYYYIexFXAQ+EESCZ8Ts6aGPts28SpqfQfPD4H10rt4l
OrN7ve239v5pld5AZdSB70vBMfkrRv8xhhcMQknJwe7JB+ezh9BrJHoZnr9G7mEzm79LbFZftskb
2jJKD4hUvoAE63uM/iMwCNEDzhQR0t+D5JeCvIzH47A9MFaz9wlG+SXdvmn0rg4gQFNCPaa6CnLZ
H+GQ/ADsl/S5ejRx9ElHH3PdXwv0E1ieBu4Dc/IugblIIOv+sHJ6W355WqH/3IqBg+FYYsUejZTa
YyIEOCAkAR1Ir7599vz/a6V6GaLno/dwuli9S5xWpn/DHIfiA19QDvEzfQgAYP1/1B5FDnZqw5H/
eJ0/7Y1H7fmFNC/j8jCHPTxW7zOvWW9L96YUkTygkgL/I8SLIZmS4H58MGhPcQGwFT+yEb+W52VM
nsbtobK+fJdacry149taMgIpDMMCVv25hgh+IHwEBJJ6ZI/2LNhrJHkZkb9G7mFy/D5d//HWue1d
0rr7pnFPm/YNXAw+ABKGCCrIiwoDLob7zCdE7mnKq+X5GTzPprOP0fu0ZsfpXZLG2/IN4aEHErBR
Qr4cLksGKaYP8dsuitt99jzMayT6CUDf57KPzfv0/J+2LoHKVGPeEh1xQBEiTEgAYPfZ576xf8AY
p9KnD/wZetoZD/7/dTK9jM+PY/cQ+vRetQeIDWea7dMivYF14weEKkSJki9aN0UPkJLEh/rF00Mf
kDlOXyHLy8D8MHQPl+P3mdscp86Z1qZPK/SfwwLRAOGCfVcLH1b/WdyMD6gQQGc+JT5/s2q/luhn
4DyN3MfmffKax6Zs3pQQoOIAnD1DSryc0iAfyjaUIczJHhXwClF+gsnTHPYhuXqXwfPJ/Z926/K3
tGKQ5kOdjAjxUEH9m7qoA4mAUoMiwYOV22POXiPRy9D8NXIPm5P3SWae3PcfDrdFBaHAW7LNlBxw
yThST4WAPR5gx9MAeBhYtgeA9rzNq8X6GUrPZrUP1eE7VaNu++UNlYhAcwiEYpRBuPzts8elIcSB
eGaQ5wChtvugJ3/3EBGc3P9Knp+B8zBuH5X3Wdzc7dSje+vux6fV+c+jgV2/FVSYFXsqQu9FAwIq
AkIyaCl7AE7tOZ7XyfQzdP6azz5CR+9Ub/oPx/dDeveGRRvo8aEY/A+ijw5oz74hnx8gXwKI8m9a
8xppfo7N00z2sTl+t9jcGpu/oe7gA+DOMIW2twfPsocM1Dk5XAHf9Miv7UXSO935lUQ/R+dh5D42
t+8TG2Ob5MNsm79tAgoMAfQsgl6QR+P1PNMBWgAK0bv+uSfj9rQ3Hr3OK6X6CUbPRu/j9D550NMk
fUPLBr6HIvD6VD3WC/b0R0ILhw9hnfwJPr+S5mVcHkbt4XH6PuO001xDg0DxlpEadDNJAmrzWHLe
RWLP2AEBVTUgbXzxyLqp5zrzGol+gsv3uexjs36XNu3U3sdvyncS8DYS+mYIf9mafeM7oT2b7IUB
vxbkJ4A8TmAfjot3CcfZfVm6UXfbN+3hBBMmFfTZPub+3xKXH9VFiANJpNxVRB9Ag8Tnx5Lna6V6
GaHno/dwOvv3u8Tp0rT/F6EABNEE4jBgAh5w2C8WQCiAiQ90Nd9LcF4rz8sIPR+9h9Dl+wwCrptt
8rSL//MEdEcNQAkUCJpHj7OXgH47wiAkxpjvhc+/kuNlRB5G7SFxffUudeXm3hbA374dGNAg6AuG
4Z+9UAy6aTnHXHHIM7999ljOV0jyMhzfB+4hcvM+EfmUujtTuvQt65zAwMCiM8Kf2gSfR2RwIk7A
uSsGfZvfs9AfXcyrRHoZnB+G7sHzafUuFWZpoUXwwxVkmfpXSvOGJ37u/vHw4ANWD4b02S//lycn
wZBCq8juOMnL2RQc0IPeK6jrPXX70KcleMh29840/lysl/fK3vBnM/n/dGDy55B9P3E62zbb+bej
qj+cp/znq9+mCwdo94Y+hnEvOsCHtVt9+f0jAbWFdf5+BHZ3k8eRD6u+f6zoh0H3W9f8/tEDFglD
OkbAQVL57UDDxw89nEiCSxJKHwI6VCCBZrsDsQSiy3JHO8CD1QGcof3W+UDAckPl8OMHtwut4BI/
gLtBJ54AZvfBrz7N8czoEZKW7wvy+P1D2RZnJi0b9/tHKIV9/FA9/G4nLAgFjwcHDrcEKaDxH+Zb
3W0voN8Dfo7+n+y4MWaM0aGUY6n7oDMytMA4h1M51pu0J/OhjD6PpWQ6aGWcXPttFYfUJ2adJnF7
QgxPA2U7smAiQtHcQvH6LBnjam15qa9MOZZRAIeCV3XUXEVdNMhwbOutT6rcpjML57aunfXKG9zw
4awq+kgHHfbsFxaVZm2SWG3oOLBt6dd6Cgfs2JZUHH6EOVU3DTfefT6I4Tonphjud90+IjtKHe1P
EiPmtnChjIds7Wd5JZe8i8qrntC4yYLYa+lJ22CEZjgx3pVHWdUEU1J280pmcSBqmweuSGs6gyaw
4QTZQc9snsjPOtcSr13TSVgWg/EhGvp4k1WoDduc10ngY2Lmkex7tkC1T4PI5X/SYirXcZ9WAZMT
nTFL8z9s5so5QxGdeYKzUEekv8E4Gy8Kw1C8oq5Nl6YqqrNITb5YDlFCV/7QebeN0+msdcNwnfgu
meVppmlQT10tbiqXdk0o+OCp+WSnpAqGLPLrRaRinYZiog0+rVMy1QsPmM8rW0u6bSuaTAHXfXVL
Yyo3cDARXQ092a1yjmAtEqPQlcqZj4MR9+gKznsbF+iKwe0bov0usKZBJw6o1jYUjatcQKpSF3PJ
OoQDmaiyCD1bl/miL1uzRlZjEn77X40ywDWquOVB3ZbwuzEpYAwjYy42VTlUt1hNRRGypohuMirz
NGQtl5umo14a6CSe0CwemLqRJidtWDaRukGt18SBlZ3pYGtSdIURg2kUbZcue2HaaTk0iqxI0rBt
NejaLWkjbRrYwU1rVY7w/LFAZo1jlE9hRieYkNgtCq4tzdZNPunkyJMjCNCjeojnIs5gdYsuqm51
XxRREEddXszYaEk2k4PQdCaF4fgk6nQfLVwT+fGqqbp0CmKTNV+yzHhhmk/wnQ672yamtnqps6yp
Q+OVnesC7vlwgcoSbj/w3eTl1GRTMOEcVtD2A/xlqgVZUV7Q1TAkAMvkmuqWx60XUq+CSUQt9s9k
2vHNtydy0ebDovM4WfUawd6sOwzrm/VxdNPbvJEhoSwWM9rjblpai+jWH0cnQxoPZs19W93WGE1d
ULPBHsZpxuh5nLVqnpM6MauUpNbNI94SEtY4hfvHRMO0xkLKTRJp/ok22ejdfJNS6qmND/VI0zIk
iIGwrOKwyzxM0ImyuswDnTtSBo73gHNedPV02fS5yRdwqhAgBS5/tybZ6LuTZlRmrbgz69Ea+K7G
NM4CqWLHA89M6TI3HmwIVdTpUvQaLJTIantICx+Ni7Su9NdpYrAjM+7t9hTC2gQx82SxNG3Xm7VA
xdCGSZUP4SDypp81Ck+HbuL9hd/L4azLxuqWwE4joW9aJGGflgUKwLdXm0a2oamYHAOGvboLHHZq
3hZlTMLROnHCfRGtMzWqGwCTJzMCxaWLLBmbKdDWVbcNbV20EBkeLjvYxcusl8ViIgiHfhez8zZt
3F3mEUQCDU7nRis9XEruFaHAFjY2tr2FycACbLhPPZhdkRsSTIaVLmx6q8mMqdLVISxZNx0OionD
Hnpe7uoqE2SOSiPJnEa9B8bB5XQVxxldkXK3vuOQRDdWCLAgbW06eGDRn/aI0TntYhzPvYb0Aa4j
pILC0mpFhpQsjZZJElrwGOclqsoL3RleBl2uMxOIPMHXykxi4fV2vKeiIEeRbdLDrJPoi2ZiupFx
O4iFDyZwU1ue3pN66K9axsZVVZTFfMx0FJrUu7aZZ28STN2srPPGBFrJdDkiLwvw4OkNGsoe/jaU
C18W47yM/ek+HeMcNKDXbi1ZL7Kgy8RIg2KKyO2YZ27d9JGoQwX9J6t2svlxAZnZjPW9jYNoaDAP
02gSGxbXJ5bb4h5ygITOJ2k7HQxjPR6VzSBPdO9doMLDw9xniNgwl51DG52DNT+fKElWna+WTceH
xdSRbubqvDru29IEuddGZ2VnwZqMIihTr2ovUFn+QeIexWGj3BQvuzYlmyovfXwdVcTc9Im2l7qn
Zwnr6osR53HQxw5dRAiJy1I0SaDboZGnNfRlHqZCV3M/Tvw/YtwPaxrJqynG/FPrRrw0AzN2yfrS
KNCPSleHnR12it8fDpUqwrbCZ87FJuBFlbC59hN/05tJh2NUN/65S4yZD1j4c51ZFLiM2CFIuiap
5rr3S3+WREn/OargFSshoi3LFn7RtsXhWGvdhh6iet6R2oRy8JsrXObyNoUWEgeukPinbUbboPC9
atVxAru6J9nnAdz7utdte9Jg/3NvZX1cuWlsAtQPFQ9FGTUbx6ds1lGFL0fl0fU4ZOg8R7z52tHB
fh5VbOrt0Pi6O0+5jeJ1Y6d8Feu8DKva/oHHKTpPEhTNcp5HAZwNGzZdg0ioHYQ0gtuj1hHv1NqG
zx0m8RiMorjXTT9s6inN5hEb8XmWNt2tTHk0i4uEn6lKsdOh7WMR5GVS1IHPRHUivCg/9qMal7Ok
9b1zmhs2E7Tt57BcIugoH44qV5Sf07ahITPVddRW/lHu25sGXOI8yWCfusy/RTheZX3mNt7I6B99
H5MCdG60IYocmkdekqxdTONTIk173Ap7KNu+CXKBmyDxUQtW01QD3fRJQ2GGEoU4oUTP4gq3DTg/
74RT2Cp+mmyKXppDrNGnKKMiiDUvAosNDcu+yWd80HqGqg72Aa7oPBm4Ak+homkW05oHJQcXvlCU
+EOAcUXOZUz5mVS2uTSWtuDoy87AfJImzKdh4YmmO4ZKMguqNr7mfo3WpfXSGSJDFcblyBaqKYrL
NDNdGWQQfixwidLZgHXm5pU/eEHbcFYHo0uSs2KwZJETf7zyre3WoyP+J8/CwI7H5hgsUHeYDi51
s6ZQ56Txu2VVtgl8xbRak2KqLxJW6C4cS9fPW1OmSZD0Bh21NGvP05T7MxvxlWwyuTF5PF77Tkc8
YEV7k7TJH1lURCGDc2wQUAxdfN1Vqg6EGxrwuI4c8aoYDgc/xgFViVzwlgMOjc16HhSFr6ZQipbb
xZgnDDShaPKwGli9oGkL3lEnKg5qUehl1VN5UymYeFcN9jLKjFi4oY6yObjD/lBmLp3VWuWBjKLA
Hyy6SCJeusBmCZ1NY+zWho6UBH4ytuvBUrPoMR7IAsYMx6IYEhkKsDdfsrrlX6VO+nmaczYdJqrR
d5UQ9aGyKprrXWhVFc4GuhvrYKKoMKEuMj5PvbqaZ2WXhrKV7XFfITyLRt2EY1d3sxzeabPOs6I7
mZysyDX4t/y4KTVJurBQQ3GWNSkJXc7MRVsMMb/QyiNTyDxlg67JICwoe/pnjrAfLxQvS1AgH2LB
nKP8NAYnG3d62JS5c/OxzdUQZk5G5w7CgGOsqwos70jiP0TRlWY2kQxiLKpu4xaZiynqsyoo4mRR
5+24YY6xk7pMahuouvZmrWHtETG6WQ+oHpeyTIczxBp3lfTFUd3X60pOw6xWuD4tnHF3HKzlsmtq
e4Q6Fi1tLG8gUOsXwtlZJyw9z7pR64B1eZ4vsqGI9ZFLph4tUjVNY9BTW2Xw7oLSZEGB+XTREr/6
c8gLHcP2wboLqrLQASlbWBASTZu8tV5xN3aDO/PUOJ16yWTTeVylrP1TNtVV1Y5lLgKbtjTCy8ID
47aKBr6sEyIuDNKfKqKHZF3qWkQbUvrbplfV8cAgkEsl7IVV3qcR4JyN+VzmWSIuoFmD+Z/SAv7P
9oHNy+jMVK5esFQH1tMhq/pPU0JNSImVsTiLcVWfgfdbNQV40B6KxN8z+RdSY+CnnyXGyofaNVFQ
kOPwRis48v48MY5V3444hrhWWEtXPYFMlKUJvppG4b4oi9LlPz+PAQm798DdmXoGHSnCpzsa9/kD
ddKNUNd15rAsrNo0CYTuDgzzNveaIplh094l2qf0JO5kS1bWchKNoUNeUhxnLNNg+UCx57wuqT0t
bIdOCo9P1ZGF+vxNlzRq3uUGAkA6lRGEbQV3X/zYJwoSetpMl5h7kZ3XQ24P07aFMLPK2Nawrm8u
HVLMLaYGod6FJYf25s8T5BN5GMkBErY4YgRi/RhykRwsxlUhSHXb69F9gS1TfpVTV14SFUNE39QO
fg9dN9WtX9Bh2MSQG3k72+lDgoW86HzyXOsWKoPEYSljYw9H+KE9paZCfGkTxIe5Q9LcfsuFC14j
ODfwT6Dv2I4f2RA4Xr/rdJRSMgpFcroHeg4RcsSdbw7ZuMuXWZpBbtAiDenaPz9od6O/PUjBG2Tg
5U+S4P3dJS1kcLWGB+lEA8SVLIp5U9aAD+ge3bpUQm4dmwGSkAm87O3/9ulwjBNORnNJoUVDsd3e
/4H0qbwRCX8czKHNKnzF+17O0jodIX7U9tAMHjyVNwKSAK8vIG3754cjqGjvzR2OL2BfKozg/Th/
m3ufMS8ykTWHDlVw966PW3os8hpflZmDtJkiDpPv6GjWTVxBjOrbsoXEr4yFPozpgK6+CfRIKJ79
yIrdmWq0aZw8vj3v+9f/vjIF/PvtjW5//XH38r2/vsGBsIe39v3jr5b3ZscNuv0f7aT5fq+/3h23
oxS/v0huj6R8eM/fE7v3v7n4OnoT0W904Hf9+Bu9+ey9ETu68HHEI7e5K+75lMA/cEzIhzeVAdCP
3CbkC1CRhTydYthkAkzdI7NJd28X2fVyA+zAcHIJivHIbMKRfSiUKA70GKRCTPjk++sPn2EIbO7j
9x+ZTTi6/HybQSjsQ01lV94n8KIsYEyfb/IcRXULnCQ/YQn1VnFUDvW6FOOI555EIxNxMOAiJ+XR
4CuuL6e0YupPhMV9YiZ2SUVOWIgMueIcDZ9y4aVrRsTQBBpLHYG35LII1OSUmUE8MTYXnsZxHSRx
39fXfllHXgAhiybFOlepW3YdsDknAicQwvW1lovUJeWqiEYSiqytw2JE8Qw8MJ0hcBKLJEUYzzPV
nueVamyQ+X200aSqNq7FzXLkXX2EwU1+mZD+TItGfqHK+cA+GbH0Qas+2yL3Q8oKvuLEbYnNEMxX
JmMWAA+QrKcxGQ79ytAFAOWdlJkXDTMhukUCDXk2Cq3CcWdDUbWo6BbM6aYNcNpnEAYk+FM3Dhva
kmqGUgiqXZr4F6MrzUXT1uWsa/xPmqXqemDDeDqUA1lWWH0aBsnnnT+GEemKc5p59SFtLT6xRWFX
rSRR6Gdpuik6068YT9Jj5emtamrWwlpXc2CD8nVd5Gqpjdf96XIRrUbwPIu8RPq+0KmdT5lE90CE
yDqUDsyLwul922I7V306/AFhdF8GQFJB2FvJOKwLLT9j3OZzJrIE1sZ8KtLiU+3Bo8u6miCe7bvb
qPHYnJDSzGmeCghBRFEGogdGLtBFx1BAUlVcimmgPIj8pFrtduR13Tm+kCiCcD9qdX4ocFsDqSdE
A9J3YlZ6XUeWfkf4OKv00LcBz1F8QXOUnwHBNp1GfeKHyUTrTUKw54LUHxg8BXhlaFahS5ppOwaF
R9LLnju9YUU1bpKRk2OscLbgSdSf9ba2i9K54a6RVJcB8kkDBLVXfVXOZW0Q9xQtC5H1GztF6SEE
Zm7TRHIywC728ZcEay+EAJcdJqgp42BsK7FGlUpMkDbCP+nL0Q+4VRPEZiX2y7DmHaRt0rU3ZBjb
PqjJiCF1yusxHHyRznCcdIsuwSzMvQJ4F1Ngte6KYsiCpqJtGXa1sQsF6XBag1Ci5tURZOjuOrai
LIARwslX4PnMXEqtDgXkEBvLvC98Yn5AkgQCeS+KeUCs1+NgmOIiJBWpgCjz1ae0G/Ogs2JdRWV6
BvRjstAx8//sOIL0L0X8Lq+j6Wgaii4JeZfwZW89FljU9H8oQ8mZl0di5gsZLdrGqDgs835cm96j
TShlZI4kz/tqVkDKDFkCns4Eo2Y+1aoMOR/KWTMQvHI4txfaZ2wpdd/esIQZSAHLZAyyKPeAYI7T
tVcR4AULJYtQKpgSN8DEBFgrFxaih2jZduMcGNcMGOxonKe9nK67oR7AidZokUDz3yxRI0DS0Og4
kaU947yeoUjaqzT3+IUi7aEtyXTat34fmkEcsRbUOsg0HlZpVEC613NzlhXYm6MeuSGQlRwvc6er
48J1+ArjOvuc+qieeTuWo+1tv5JjmkSrEs5aXw5ZjUNlXAjJtn9cCG/ul6Y/hzzebsYMEhAwnv6J
awFuIBwTIB9TAkahVrOY9P5qqtEX1DN+UtG6XGHU4VXhWh6kyBXhUFY434G8tDhKZlFaXXmiGiOo
SZDmclLJeF/4VRVOnhgPx6yg52KsC2D1UdIBi4qTEKUsX4p2qGYpEHRQp5kaKGK1w3UJgfWirso4
5FAQO/aH0gugLNavVJz0syhX8pYYPzkcq16H3qDV3NJm9GaZY/wWnOB0CD3k3j3Kai8Y+gSYXE7b
r1nkmRPKUnPhao7CihZBY2p/G09FPK8RkB7YdN0SCD/PhlVUJ7d4ipuNLfSFM6Y9SiAdDYm11Rrr
uDmbSgap9SCnMx+l6tQlNq+Dpo2mOY25XRbUpCFUquTMAYc4a0VC7+MRylm9GO5ayC7CHGymDqK8
B76VM2+TeLQOgIruP1WDSkOKqumCy17NGijq3bYyAd0gvJpNTOoVSvPhuExaDwxW3Ac9S+nnXAMT
IkWdnqCoLJeTb9C2L2I6G5oJOCcw6bgf8SHrgKkIfC9il2mKhlnlT3JVKH0x+WgF0YMPRRrIwua5
D4xkUGKmZiLtznsI/T55AyvCrC1cMPIyOcu0G8vAq+P+xo95faRILY5iiJUlWNBIHYLd9ELX+Bsn
PHIxTe1ZC8WqACJtvW5hwUIGe+8qG3FxFBlI8j2eLkuFyg2f4mSlpHeRj8BeDsCRy4CQCCqdZSyB
4+HtIpaNnjvSFqEvow0UFPOl4a5dRX4mg3Ly01lfQeUFFCpZtIVJl3HT7uhlXc8HGRWbmFkw333U
b5PUr5Ze5/P11Dlxh4TWfwK1750wZ88dKdjlJOm1P1J3kquo3vQ9ESvbeNNStqKd10A7XbsiaY8Y
L7bZlDWrJBMx0AypAcp3zA/bSQseDF7sjlIctXOaxvTCxaU5m2qWzyR4ri7IsnMEVN2t15f9RoFX
TgKCou4TSlPvUE8d2xRVmh3hlC0MyerQx/5pzunN4PU0AJpcz1MgCgIBBMmVknG1bBtZn1ayQeHg
KrLw6+he5jGYwDhJltKpKugTpw+d0dMmobRfVyyP/+iUS4HUAgqvmnQ9g2L69JXV+iopyjLEeSYu
8whEaFDeQGEoGgOekWPgw8t5laDPkaNeUBianGaV2QCZPh4PfNiMEaLXus7LozojUH8Azm6Z2kQt
0iGPPtt2HJZ0SO3nwSt5ECvIm02Hu5Xos3ahufvcI7Aryi/QIu67IKdxMddtsvVaNs7sSPxAyGw6
UmoEvjTW66FZQ3mPQnJtgIei2sRhIn0TJr7Q15nHy0sIqvJ1WUtw9VDxFUHa5zI7NVA2XSoRVyc6
pouCk2oJjLY9hhp1OSsH5i2TjBYLP8HxRmQlmB2ctYdxlKUMLH7Gz2pWDauEarQYZGtnY5axsKf9
Z8isgOwRllXLvkfTaQX1izBnFh2ZyZYLJvth28pI6sDVEwQpueMsyHVclwEfoeTNzDTclXlSfeZj
FwKX6LZFrKIZCPK1aIt6kRWlMkBrenY1uv9h78yW7MatLv1CzQ4QnG85nCnnQZmSbhiSskSC4AAC
IAjg6f91PJRdsn+73de+qIiqqMwkDw8J7L3WtzZJXk0DD04dXBBo6SufhjKM+XwnLOVVxOO02c20
9lUQdx+tlrSOZw8tYUqlLpOC2GfOhwfUvZVmZIR8mPoDaQV20L0NLx7rQIVNWNQ98oenNgrIT0QR
k1IDGIZYuy/1kuquCdkkYaxsslEjf4I5xKNSocu9aVtFqnWmw5ngq/66hKo7Udu2TTZvUCU6p/hF
Qneouj5Q9QqXAG561maf157I4hBuWVIyT54ygQ2p3F033Ie7Dn9YkY0P3losCIaOVdRyemhnP87h
S27bbWjr1uT98oNtk0lhHM1jMb1mtuc8vrRJzvgNDKBied2dwVVb9IcNAlcWMyrlcpBp6KOuHMPM
QCUfYCwVjGe167u5DnQ76NJ0zv4mUtF/7CBM4F6p5DN+Z/kadPCYHTXi3LrWyjI0ua2JytllM/A9
VoGfXlS6fInw5EXQ+w84YnDHi2Kttw6KPcsSAY9Q2PlDtiS8W5jNzymcXjzBaObuISu/+h49+iqT
9CMehWqhUnhx0ybF3iS+kM9yWiPYp5O8BJOYnsje93UaATQpl37fTvGo8+tq4GpUfbReYpQwdFdT
2XWMn1I5xk02JvSGzCq+SAI9ggGfaqAe2zpJ3RSVWYDjES6WT5aZ+F2FPLGlYmLKSmhitFzJyCuC
K/e8R3lSsVG7L3vSPnRDjstKoE2/2L3oajN0rK305smdEx2tBq1ULSFdrqVK8nQr207kDzl2YRiA
FrLloELUyApq6cVOw/Da5aP+olF6omdS5t7NvnuZEq8O+fVit1M/HINCo/tK6NTfB63ZZbnM1jQp
TJmzG9T60rYT0TVb8KObL5IzV3J+1h0E6m4N1zfZy/BzKPL187x0b+2UkduYih12/0yCU0SF2Mq5
IKLcDLnJikm8mN6quW5bMWd3m+3jJ8jO3zIvR14Kb7u+DHoCe2An2PaZ7+IdF6RNkQ5x4/tAxPAp
H/b2iPF6cBLdFtIjWiH9ictt/zABLC1B4+5GTZ2ocUbzYYDnsNRWzr6UqU5cidYDtc7KVgj1fbJ/
96j6UPEHCVyDxbrHNct5X8/FyJ5lV6ASW71c4a9utFF5EDY088V55zE7994Pt0lv2HmKiux+TNA5
ZBa2eEqC72O++E99F7dJmYYpPlzksGiQhLt3jqWC4s7fSeWHDOq1W3w9bqI9amrG5/laJ0Ue95UE
ElMC0+ku7ZV9EKh8K8YKqLBDG1YD2rIF/ee1kA0TeQssZSzZTJLrCtY1hVv3rMdtN0zr50XDiX8I
4QxHzeggk96tIXYBEFUKFsjWQ1fcS0gi/iNwM9kfwyIYTikCQviDJnDvGrCLffV7MGB/DTQaXv24
ERVltNk2TAMXZQGXdL/BJZF5fli6tU+rSIXLxsv/M8VG9bEO7L3v7LENsvV1HCf79m+ku19kS4LR
oohE5gnG9hCoO/8gHMJdH8Yo3O+7QCV1UNC+DKnBNzKdgzyv2+4rnaKjGegl4skhiOUh6cMmz9o7
sfkGE2wafNRjAZ+VA7341yf3i37+53ODeBzGaYaQDf2FZJtCs86kpfu9EPI+E6gV2xMz/0Yg/mcH
gRuAkdGIG1zF4j+KSsmgLZpes98zSsrrP2kwHuZsOfxXkvzf3zHyN+Iyh1b3d9/6PyiSfxsR/Ovv
/I23xBcDORJ6YJhmRQpy8i+aJFBM3LYpFm2MNSIAMn8XJYFbAq3FMPcCPNP1xob18hdREvN2Ygyq
SqDaJDRHVPg/EiUx1uKPoiTuGWB1IWT3MC8wzDf9VZQcTD+EvlhPLnX9Zz3oWdSpiFAWWg+/02Zy
0gexusdxoX6vrm0b0nxgLFoiDoNh81D6yIefWxQVfTnPqLdYQfbfrE6DOscfr/I2AiqFfnHOg6CU
G+TBQGKx25g4zF2hjihfuwawRupKXER2aqckeRn0Pt9a9G3345Dovcw34k/Zqtq4agfs4hjUyWFZ
trYMsrEvdY/1OipSeWNXCZliisYSrdpw3HFy8DBkKs6ZZ+15CaR+nosOu7hiX4dsDT6zcQpeUWmm
JXb9+bhBaWxEJ6JS5EqgnlJ5PVn1ZPLuIwk4PiT20DLs6VNMHT8UBXYOl0RBOXSzPpKO/xQygoRB
Cr3UM/EaUiHzB7pqccC2op97Q5/SyOJxzfQdGvCo3Ch9YmEOHHW7C9tiLns7v+yrD2/tjm0eRIcB
v4HCn+bT7eKm2zgXn9tJ08qH2l64674WaXtOATmVYxQ9cce/ronBzrQskEAC/4WPYFgEZKma52I7
bARVNLSeCrfgq43aps2GtORtej2FtUwT/OlihVCa+Yw8RDwIDhpu3UunivFtcVv8FtpoPkbzKKq1
a6NDGua2nLWG3kymn8qLR0y69ac2Di46duu3JQ7lK4RjU/asBWsZibHZcyoexz05QeTLyzzR64Mz
vfwc8/w1VWgd4TaxY6hcd5u2PGs8kMdTsaZ5I8f80+hFsJZxtH/Cfttd4mlRWZV1anqiRbv9CMgq
Z5T+JHrSdIzuAc72Yb3THrXs0q++AQH3EgWhbSI5y6udGT1DVC4OcNNnqDPYylo8OeXADKv7MTCV
mexaHOUKUPjciTCEdOsWABtJXuortXxPQ7vddF2gt8NVrfuUxTu7iaeUfI3xwWvlNJBMNlBWwxNf
lkOYy1aWECfJze7WRJ+XgSRlgiXd/QzmxAfHXC5L+9MV2X43Uhn1ZTfHvBkzFqGIHjsUB0P48t+F
/v9loce4n+vguP/de/o9WvS3hf4vv/PXlR6vNMoirDERpqBiyPZ14/jrSh8hLxhnQORhFaIuS3Gk
v/pPCXIUCcVoaIzkyGG1Yxf4y1KPkcQYBIWhdkDvMRQKr4X4T/ynX5zka6QHcwkA1sMfuw45/qUa
yUOzebbkCbh6pcup79HTdVh7/u6a/DOX65ftJMc7RvAZY3hc2Eyw6/2xHGk3s9Jo6drTNsxzCHKl
wJNt2+XrrI19nFLgwKNfuawXD5zgXx/7+n2Jv/ewrwfHm4lyUuCyIQP4y0fs03G0Ec8LeLIFMNxM
qr02NsRxE8Kfh5Au3zp0IwWcWxbV0PLZbzbQ89wA9o7qUYYersLAQDfm6J7XYL1sfOkfVD7MQYXq
Lam0k6JRXefvNpW1zxMY9fr/40NkcClD6AzX2Wy/XEECEDWatC9Oq7e0sfHiD1MAGY9lu/u0RsRU
bcgBvgYTlvCQgEffiy2HQNI5nB8r7GM6U/u4qDwviQFaXBS9P5icj2dbGI4uEMD8BBLvgM4QuYNg
mv/DwhcvVIO7iZIX88yxYaMC/uNNoOJo21y2FycWib2WBJaMNdIds2X4+a+v1rW6/fUbR+MUITZy
Taxczdu/5wYSAx1ehDiSiTpycujwjjrN14vU0fpEEngu//p4vzxEf/pkqLLz+JrmuL4r64/Ho6FC
IiCA3WM6Jp+woqgSlHiBV779vrD8k4fol5r+ehTUY/F1GCneORLFv1y/QmK5gHKYnyTd2THHVRNR
wU5c5a//+kD0l/bpeqQEaZ5rdgfrwj8sCkMX0gLqVn6isG3PPlO06QvcMw7GQg1VQ44odFIF70Hz
Z2eS/FaMKa/jIWyf+232NyjV1ifpUpDuqUE3LUJGTGnCyJ+6UbQX8F3uyHBvfjJdNrsq8mC8y27Y
vSzjDgexIqZNmFN2UjRV73vq2elff8g/G+t/uEuQp//TbFeaodYukqsx/3d0SUtbaKVe2tM+RCEA
OPgoWdeqc4BIzWHhipZQgn7aUQZ1wkdZ4uYdTiD9toMJhT5wIeW94AwCh56jek1n8h6iN79PChd/
zZCveE/WtJHhTl9CIPxwu5BegKXRjq+U8OLQe7wGUUMDgTYw0xqvJ3RH3h3CwXRfsZxBX9JJ8tBt
NDkZtiDmkRb9aRItbaIuZadgLhzcKTY14MXDo4qW/FW2yXAegmGq53DtYSh07Y8eG081KY6kjvDm
QYwhDDrjs/h2ytfxaNo0aYShcZXGYqtAZy5jBR1oOXG58Det5mpc57GcJxc8JIVwHw7WbwmJSzcd
19ExaWPghEPao+zkIkVIyMdPSR+RV7Gp6T3repS+Yb/YkpPCuaqQPWClfSER9KXefs7ymdfZROUJ
r0AYz4Mb7C0syfQBSkle65zNRRlNbH/YAB59nwdwSGRVTWCLoepb/lvAg/wumMegjjsGej+Tl2mC
IzWm4dpwWpytCeb7pRWAnYHP67KTMkB7MANAGOAdtND1xkFUmDAblGrZVRlO0ZekT/cyRjrl3PEJ
lXUr3Kdg5BpizUT8PaI78KhQl9KGYH+phmmPjnQpciD2cfQNtKx6HHCd5rMmW1GtmYpeeXyYe4E7
wkAC2tYo+ob0zHJAeCCoI2GBaSx0lp9mp5C84HbHVwPTWdmlO+1uO/R99ETbaWuwtpmzHheQ2QEo
+FL29APgxFRDixVPTo53rE0gYu+G16Ybt3pruSz7SW9IzJGLoEALSBfH5VDY7mUeujuogl97FJwn
vCCUgLL3roGw++40/0Zhb9S7VEMVDCmSbEmbH+D1hbcZeO/LnPCiXIy31UQgV25XY1EbArelCOCl
LNtehdM8VPGw2Jsg74ojV3auXJC3XwLRO5yMbQ895XHVIxq3lJKASSixGQE+8JofWJencz3sDEGy
LqVHqVRwk/hludXBQippE/dt2BVBnkRlsLcc5vzAMB3QoC0E31CowvXGuTA+97MdT2HEyClD13FM
obQRDsSVer41FB0AuIcezrXuW4AAw/xDmrgD2hxuH2mm3OfIyP0y5bk5cwMp0HQivpWA94+r5qCf
W2LOGxxvKHgcCufoXAfUeMhUeJ5ZkXm422s6AVXuJhhe3n6KDZkPEaH9mfBONDBj4mpwgNXhfaO9
AR95yyyCRTOZYD4s+M9h3jgs4dTCTxRoc9Nlc8cgzRUoa8IPLcDan0bLfbknoALrVqAo8Ab4g1wo
rwWdQM8h2ncMfZuXlGxITZidNvjE8pKlmjYIr3CkDIm78Zqod1/s8QPFg3rvGFm3mrc6RWpQLAYO
stzrYkTvDStH/ugz2x3ShWVvPdPz7Zxk4WtAUF+Mi+gfON9RnRiUfLCqoUR1xYCzg3K9AlkkKGZI
yp9hLK2fhyHiNSd+r1mAujBIhDuOPIzOe7zyg4Ar8rYgVHheWaI+PMTh0zjEWHskPuQqUH6l49Je
fIEW07lI3Ee9by8Aj7FzwZoMK4wj5vWwANNBEhSfnLP+Ae7ZXidbRJtVe9rECYIEPhOtgp3m8Tu0
GNV7B9ml2mSEM+FbAb7ZaHykIIVcrqPMI8fCB/A3RZ88AA8dEUpV7Cg0wlZkSMeqyLb2glolgX2O
0ADqSHkxyM2WYdS7n6iBzRszEuv6QtfLALsIgDOQtWNIpvXYzkGCDMcSPDscoK8DGH+lR6QHp+36
5OveJtckT9rrZ5IJ/BvvtmdJ6FrLrA8/kzy5UYhHHjNYGEc1QK4B80Kim8SSo16xKIRyi+4RU4kP
ol/teeKIBIEC62Gntn2zzNtr2Aa02rVmZcL3pMkYeZTtXMBx7DtzlMK4/ojLn/EfMs7X/laqaTW4
mxNdajtvrtSTRIQgorKFgzslAiurU1055zTu7+1O7eT/DK7+F5b8d1lwQIQoHH+vK/9BmvzDK3L/
FAT/82/8pV390wttCgqgvEDqO0P193u7GmIGZIo5dhnQOoqi+lo2/jUInv7fuEjxv1AAo1zEy1l+
b1dpAtESCCW0RLyu7aol/iftKsrdX9q5EO/aA45cZChq0EriWH8s24gOAtzJCznvK5XvJkBQR43u
R45kzL0Pg7Xpg1CVdlr4c7bnd0oJ8zk1w/oiluBlJVJdNod1bM0zfxcvWwA8L0rbo1mG/nGb1+Db
lmVLWaQLAfmXt/BNkoR26nHOEhc9xTHjdCpRb4TZ2Ycyp/dYbsjySY0rBUcRcL8AJORaiLtcSAI/
G6ss3NeSF0ZPSFm3fIgP3nckQ5Zhl3L9NOazhisIfGwMQdPYFLYgbQvdZD2J1aEfYaNBL+vYSMsB
ITJCgIQ6VzRsGnx4yRZH32IEXFaOfGS4oN+LW5vDF8tcct7YkmBD5o5lw2vrgmAzZZhxs9b9kizf
AI7nH106ID7rqbJqbWS/EBi9ucJj/mI90Ota4xTUkduF3qDr8qraUIretFCIDZaFDNS9IcNgGr8M
Lq/RmZxQTYsvFi+4nspxjvRpCGze7FiLvqBdiEt4m/2JKfbSjXBlS7sNd4iJLaeB7m/DgrgldF54
81PRnfjeIfW9Ip/yzizbu8bBZMtye7fE8gYe7fauummutlE9RgjxYFExIDhMl/7QtkU8Y9u/+CFR
FV2Litvo3Fn+Zo2eS1eEwwWd6ne8jVs2cMU34CwbNlwfTEdkKt4C4JQlgmz7UWV9dsjpfMSA7mc0
z2/pSH8uI9M3HgVjWfDu3vdrVk2b/rJM6gI4dD5xzQQAoaiGYk5L5UR6IwQJD3L1j303IRlJ+ZtA
GLhGgmVpkBT+LWVzejelvn3ciyUFFYCwU7GhJlAR4nrI9RxjE4eQ4M0DHaK0NsbYqgux4cS76W/B
cMq7XGNPB9dHztnC2GG2Pim3oOsrr9b8O9uoOQKrYd9zrPUXK51rxJoEz51AZhS14G9t1C4PSaBf
Es3sC6r+EXUy8LSZCXaCjp+WGyPgFxeXgBxOtoNGRuGMdaE/SEmLQzclCPP1QXE06f7bkvDpjIzI
UrdYO0psTVCXW8u+LxECMiZB9rXrsH1hF1b1siDYp2btKqiciJcRMzZhAPM/p/Y1TGZUMiN/C8b2
7D1ysJMSa5no4D1xLdhKbodLvyZFFYiY/Yy2RH7dfFYNoS4HvseYkmBW4A2bIxz0Lt9u0lTjid+Q
sayj2Ac/F53OETbnPAR3AGOtq+VgvKvcZIMT5WR7djBqs5cx5uIReDgI27WV7F7kND1EC8shl7eZ
qsJxG14VgmyVJiHSrYjw0cu8dRJDAyKNo+HG4r5sdw3ebUX0ujXmcdh5WBmD26IrzBhCHbPuYxVY
VJsui91l02w+Ub27HTFb3Fq2ClxKbLXibDkwiV3/DNcVvSigCnFI7bb1P2HaF3jW9mJFXp+sYr+n
eaK+qAR3Cy17TFM4hGYiN/1cTMed5aLq1wBBSLrgk3F0w25IjxkisN8G7NHVQrqgSSKzlZHwaCHE
GjUY+TAe0WUyeBD+s8WM2reMCQt3JviGR+qdekbKeeRLM636ooM1vh8IqlFMVhhu5oB9tCqXNaOC
vU1yQHw9FQm7o9IZdOSbj2ofTuHjOrWf1pHyvCwQE7kVKJYvYaEPeK+xuUV4WDzj/SDBC49VhoYl
YXXHi7XyUwHPZ+t6PMa7Babegmc4uNGRu7R1S6NbrepOa30/Iufb4O/MhyUg7iivTy2P2/RpQpj5
0GJsQIMUTH/MRvM49jFrmFNIm4N3KlsNLmm9OhUOacOnPXJfMDoiOcVmKn5Iqp4yG/d7qXhkTlGu
P6cgPoFJk6ChkTmDiMprvoVRVGpoCj/bJY6bIdDBjduSHqLcFl69oqIRi2Wl6/Lu0MYh1oPc3QOq
5Q8+IObOsWJA67NlNZstoGI14NECy93omHbHvohtSXaaVyB1AamH8uiCTmIN1nfFhlXLRw44D2St
iqBaO2seg1PYZVJ24f685Z6WHEMrmiWeQD1uCyRIa4+BW4uzJAax9RCeFWQ/hPDQGjQkuPLbYQAA
U/G1HqYFKYQip+q1YENRRzl39RqPRa30ei4CpDslWG+7Zp8mlgGlQp7tQJRg1e4QDQ1iAMpo3YAq
IhV5Cfj6Ybi/G3W73YTI45Z+T1bQutn8QFGZ3FKLL3YmbjjsTAPUBRpwCuBmoT1AoM/MM8KZHYcJ
mOMzb3zAdADMFXiAUPPVe+JQkWZh03P9lS6c3yQCUdIQ82ZKzDxxpXAD+t7RqKNicV/tnP/c0rE4
WOG/IgA0lhxIUVei7m3v2iVsKVARLP286L5f5ciKjFo+gr5qqx4K5f0e58gxjFSUKem+LGHyE7nZ
32LNxsOYoGAwNn6f5NZXE1fr25jjT3kZS+SFrf4ptxgQkBqgumERBZi4949LMg5PBV1A9+fU3xqu
cRky/nWbWlJjMV2wajPznjsoPLGOQLlCJjGd3coBoYdyS9n4nc7w+CbqlvMGjwpWbuaquQjmgxr8
dEtDujfa+bgykfuuemCOhqZZuWNyCjgpzhtSrPmbArL8yCMFiWIGKJSitd7Q9u9c4PQNeqUveOw5
XM59zl/XLMHvIrv8IjeYlYgZVJBSu6dNjftjAoTsC0zIlyRNAYKP3X1MF3WKMOInqmw/IHChWlzo
nvXxpwLdSWWTVJZO503s25RWq8oQYUcM1tV+nVzJgP+HVbfQj2S2c1I7fM8lFeHyYEKvT8Tb7JTZ
JP+6c+RUNmJ/DKLVD55EwdAY05vTIHT0gMCKAeA+2Bkrq4B/mfRQtqgpACkmCe4IMj2veZE8746A
6sOqGaDEoIJWSazGn0pGeXx9UBGKhpVKFoTsZXoUIkzwyMypRuRNFR6TekA215ASXgRz15k15Ba6
9/BZpQX5PnfrZdx75M8HDCCC4Rp9oDVMXuaU0R9hN2CWhsdkarDobLNnsS/wwhnvh62GamJ/kDEf
a7Fs6sXvcj23WDzvTB+Mx2JOH30637RLprPaYDuwpzDwA27n1GQfbZdNVU9V9lDohL0nQsZ34caS
Wk772CQQ9yuxgJGtJWLbzQJI+1lGsWSVw6W4t5zmEBHaJSkzjeR7DUhIT/BjlHuYczYeu1AOhzbb
9SHMQtoInNdRyzQ4IjzaTsc1G9k7VjP+ji1u+zzulrzwQbdotDN2JsmOirdd08sKgGcoWaBaDiR7
H986ygZ3A4DpmoaC4lEE12kpPdl5I9hYXOgqTdVPNuSlja+0g+lI4wlIZ+2tfie53z6Q7DWnXC3F
zYKRNw9x18tPS5RgAlOmMB+njta05tN13BCqK/+G6P+EGHOSqP21C7HCVuiTtqL2hYhAFYzCmYYN
eB5uYPYhWJlj1synHbZ3+rnjAfM1gEjsrPkWF3gQJaIATqYY4xODVL1PI95/MdmeIgKQbS8j5mCF
NbJawd04W/YFXfZ8kG0+xfXk7XhGlIHUAyZG5WUcQzHFzKh9eietbZ8MfvRkkXC5yKl42SfUxmpe
t+/zhKx40GcI6mjf3cgZJek4mxVN/WSm17DfQWKTjB7Bk/HbYUEE2k26r0F8jZUI/IjZOFIkhz2c
96cxTqSsE99OJfAQ3pgh3G6n2W9lTIf5tEFBesTQhNY959kglwfQfzapi86SNeWYEJBSFAuTQGpE
5eUGMkKoD5SbLMdgBQ4tJH5ZdJeCD0aBt+Tw+E5D0U9FuQ/O+JvRxkGVqiFswAfMso6QSighuY4W
pVManXSfJu80Z9NW+70T2UlyPIvfkRlsaxIMbXfLjGEYtuCIHBqad3ud0s0IZIQyxHh6yDMYohGI
06aK8NmuGr1AuAZHj4QYgmYuQFJeirPEPVlvOmK3SC2zqqVb9nOSS/yDzBCbkFGXGomZSbwq8PTs
S4iRItUUF/udxvNY5grTfuoUDt5vSy66U7pNKMFDjSjBymT25oedNCzF6twUQIsPmNjjvxEU1uAI
BMBb9MdLJshxwZ+9eIAnTwIJvM+9jadn0NfJxQu2V3SKRQ0aLhLweKYIGj98YWipqA5Wro6WG3gY
ckBiJF6nOsI5flKoIhttbQHdKxyQvQ+vxfnqMDlF6mYbs3MgZlMvaNyBi7LiIDmh35LYxqeJSwHF
CisTpMK8zACXHlmHATJygasUsSnF16v6/TumIZjjSOOHyPbFB5nlg8GZIEBEaCUodScEVVaUUlt3
i0B+bsuwiHcQfel6wMyIpFkdR3+Dm5KU4cD6Zget0xQjtvHWBvyrQk1fLkU2nQLWRnWwYyeZ93SG
TT1qVWGmlYOIHUWHpUU8Zi6y4EFH3j2LvT9tlo93liMrlHQzEIwOQ4dAVvb9b0Kk8V3bMoaFdu1O
7RLg2VVY+Ddg7w6R6gqs69RghJXBprO7p16T4t7YjmOOBEtPPGVJQzGUpiRI2lyQZ3rMEYoolYIr
gNk13TeVzQPgVij1KOzW/J7DvKrsRHgTji0U/rGIvnRwxctov2baJ9ZPEN7VlzXKeNmb/BgnNiRI
15gPArX5lDPiz266GnxoPFlpEgQq7dxhIA6PoD5kXVqnfvyGMYF9A1eqL+lsP4scTUSX186vHzBo
PqvBXO+3jSwNTBuOqF4UNemVdB1Z0V4GhvF4MAJamG4krVAzh6QKZjuMCA5gz+tiu94u6XCFi1UG
FZRnFZUxux27jj9CfyCk3mK75Y2Bxn2vNOrtAWx7vV7lHws864zRFSOwfEyGAkhNfttntGiDHsxp
ivVW78GKGTYavBpMvB+6t/qSAcFBWoRnF2AYdd87cc5FumIDDviFZpN58hA7Dx1bv6NfQynmZubq
2A/TGXS+4VVnlHs3Grox9J67KMIYOJRSryxY1yqTOrvp02ivVutROC79ud39qkrklGQ9m+1rEa53
CHNEJYbevM3IrFWDiSHIpjKvdrzS6L234VRGgJfqguSmolubvPoF02MSz+nN7PpbFsyYhpCpEybC
vMAK+gkzHvWfQ3U0d2J+6Rf6Jerh50Zmjj9UMsqadDKqRTC9WVjOP4WYAn/o5jzVJVQPFN9WbH3p
0+k5d5oAie+GsNYib78asnED997ASSvc/ryGV9h8xOQVyE5635HEjR1D8T+F6HFscuRbVDxjACQU
YRElS4qP12YY4SF7HeBJmJqUcHmhmGqye9ZZtDptja9KZHcQ1sUDcgkorEMe/A9759VcN45t4V+E
W0xgeD1ZOVlqWy8syXYzB4ABJH/9/ejjqWmr57pr3u9UTatb4ZAEgY2Ntddau9lQr8nsje+gX9gD
pNvdfkDPCsvKDy/4F35U1OGfTuI8UnQieIRZ+qNccjlLNlfbNV/joh3UsRBFskcv5W2CgNqZLKfL
JQsKlrr9gnyF+qHdU8hxVixwVdzN0RBg/uBTxpYYUMWZLY+OJBNOOoeQ4E96NKe8GU7g7K9JuFxO
TPhtmUGeLxJxE0cduU4p1T5HCoZCoz8YF/ZaUPjlZSuB/1RkYVtBqr8lM3W2MaJanYwPUY4BRpUx
4+NZ7rH+elBei+qmmoMLaF8OCoM+RdM2AyAulbgzjvdHZnvYfsWipXLnZ9ukhJSXWm2yz5rKPsH8
Ezsth+6i7hML5AKfMauQ31oTRw+DwOwhj022TZv5tUhskLN+dg8BNpibvHffY9gVTyakkOJPs9GI
3hrzXXbB+ETso2TuS+TYlIsuIdffhJad49IkvJtShwKcJcucvbaK4oRm8Mbry24bL6437JwMugr+
hDa6iNxKi0vF/mhHC+XRbG7fYI83XyQ8qWpXiGX5isg2nrb2XIi3xq/0XWCV4pSz4UGcC4LphFGL
vg4KjkhBFObpbsqSS42qZ+9W8/xOnsXSStrqLcvt8K7BQvKGKhjswMz/M9H2DIUdic2lAoZ+QDJN
eQ+aDfZZmWWew0kO9w4OUsutRoyN1CSomiMoKOzPqEf9syyRf7CbzA52fpEhI3SyWiNfmNtD1lJm
9KxY3NqZluNWshmcsnj8NCfymQxBPqk4aQ6JmvsT62De+7qzOVyFLwbl7qZNa+cpsSBXdql7F9pd
/FYhAaX4HIdbekBDISw5pIsr45DUXJc10KqCYHBFDtFPB9SXzVbnmT9cejXxB+8MKuDHJDbTChJB
lzVgYeQ0FQTHmsMN6Z1Bd4lNZ6NfNFrXK6UogOL6GETWZrDA+OY2j7cojewvfjNF7q1B//Jp5AP8
XaiG5Y+h6Et000EMaARAvVIV5+7GHdrhOmD2oNZrTX80qs6ulxZC/I4NK9r0ekjImGaK9bbTU/9E
J0wmRJT5UhV+8OrpNGRpD3l/alEubZSYUIR1Ia6TGKbiY4WXyfQkh7YHfEJ846OGQnLcOgKjQaeD
sJsmOTYGSZxMOzC1+XEuxgkJGAsNOfQ0r0o/Dt6TwxZNClq1u9Ft/zSk13tKBA+zIK1fOp9ieuFj
IdYO5og8Rz1Myej8kedk4DuJMRTndWnfd6qxsQBVY/jYSc1+Sixr7stFjH8ITK4u3VSBy1RLFN7o
WfR/FK2wbqlKzkenpWk0h9fOfUDkEzxGIub4ouECXwmROu9zmRWXfReOT47jAoZOzsAqbWrC6qaS
YY2nKe5gO6qlOYvSeOxYgwEVhPgcoQ4D4e/ZT1C1llfQ4LAc630jedMVNm+9TvLdVHT3S9J5UKfn
lvokMNQnawmSS+zRim1dUr0s28r+Etsdidri93CiAZhu0yjKEvg8mfpj8Fc5MOzXXYJInM0eCQ6H
nQzLvi4/tsIgPQEavdLxFFyMxur3becX1y0egZRgA9u6bpbGPPc5NoRE2azapQg7t5itxYSTXjy0
hWpv5WzCU5Xayb4bF8SEneVBJi6YJUKb/iYsK/cz6K1gEzPtJ4v87lo3yiCTJ/sHzgxAaUT6OKf5
iKI9GQHtm3ybYE93M/TRVzHa9p7gFCOEkf1OzIt9E40sDTd30n2m3IsmtcP7Gk3nhZnleOnDgjEb
qD47vENtJk0UILHvNV5X0XAjdFBcw0l6r8PJ3o/xbB3ycH5L5irdOhg44FiUAyvacQVWpucXkblY
aSIQ37fOAsePiX5Mx7bbQp9zkGE1YDZNUc8OQNuyS93J3kGEDza9bMhlrUV/yUpv3nJUoDCuJ39h
I+uG+zBATUqih8K7lqvcaJJptpuR/e5yiWMpeNZYXKPR2RlJ+QaMFY+6uUkPdhEuGwwvb2Wx8H0L
ozH4ynemr8GBx+Il6hz8HQnWUtT7zHOXHUjJW1SjY4oSCh7GpMmuE6W1Q7HUHBy78E7Gq45ekj8u
YctRAe7rNoLbj9BuuXPTDJfQXP2By1Z+j0/siXr0icSqP46LN76KiTKI44rPUHCtg7WQIU9KUIDH
qBHDjOGtinL1YAb1MDROOW+sBmOwjb0eBKFw38FZxe1jZWIgzHGuvVF880Qw3KxsHHRXk7fJKIMB
9ETe597g85FU0/XYomjVpfrjRy32/8vW/9F6/t+cacDZ3xWtP/i+f/i7n6Vr3/8fPMJdX5KsnrUz
/ypds/f9D6RZMmMafSFdWwmhPyvXNG6FSrH6imNxtWptfrKs7ZBGSM7KjcZKB99Y579iWbu/6mnW
K2LMF0GAdUDCYW+ujMu/cA2xj9a1bQr5HbeVHhm303otVnHW6q38ItmpijdPaAqptZq72cOYkbVI
jaeJrfek1h67fONMnE6gmMxQcUBk1clEVdnh7lhhlLWBMSbbdwnmO4Ha+H6Zu9sEExb7ezAhzXhE
khqUbxiKtfFXtwKpuoVEqJCzVHbGUtx6rdTVXWpbgLK7pATU4kBsJNw3G38KbjkhmZ+vnMqt8z8F
Onj+5i+v9D/wW1e+5b/5mCCRELQ90GCYBLw+5yMVHbPiDPVhGn6PTVPn6kS1vPROJYpBHZyWLulB
J3A/KrM/SyvGL+CsZcPP6j87Ma3qqV+vHwQUjBzPZcETHqMPLN4ld0O2dD/7ltv4wWTbHmgPcQUS
PqHyA5LGRPc7DiyJhzDVQ9db3xvPnTtna3sLbs+X0KPqjmIc2h2NGbQMFT/7/Rh98MFHLIZazPOx
sQISRAX2kcweKgcnQUTR7zUa0zX3YzzYaaB59bO8cmPJTOqSQRdvVS5r3hG7ubah94tcjMVGAen8
mEsznovUdJdyvPIm5Mn/RIm2VxrGX94mNxq5PjXdAJoBYrKPhPXJNXUb1Yv73sWOL6o9guW2HO7V
QlmcUoCaFTcnOFjzswYDlGbehcUyiyfTtvFFh5V2nmyrtShzVaUKv/RVO+zH1JakJcpHH27AUhH1
o4lBdkQ+2/UllbKSTy2y2EAu+/3I/8opR6XhQoVmT14bPEGOCT7MjinNhJNqFycfTBosZwfdKQnU
oQyppJBlYpfrv2I9H/dnItP/OS0/rIr1umwsJO8oUZBPfLwu9pVN0AgXksbMavc3o9WW3ecUM0vc
jkyeDdldHcPbxOuWEz419t8/9sfXaKEKWb3/nMiDOkn0+jVwJXLMhDWl7jf0dAHFamksX74RwgTC
JA7M5W0m7Ma+WQ2UBgx4LIvEhebcJYPy+zv5lf7OC5CQCODIhb6EaSR/8IL+EkJ7P7Pw4Kzjr9Sc
a6mPjWqxJduLuOqi+TiHeuKt/P6Sf394GEs+Vh5oR7CY/Mi4hxAalxi162+eb4ivh9n2F7s4SG2G
zttnYez5mHQw6ojwYVP5rw0COo2DZdZwrvmHibBuEb8uKNdayVXSDtiWfnT8+OsWMlAYgB27TO+T
7jWjCwRjcRfWZFxgYAyAR/GE8xDcPhR3plm/ZG0y/MNd/C0AWQhQIGWtgRprxr/Z1SWIomGB9+I9
BXOuxGnqUbZz3JiatAOTNLQh8LZZ1c3UNSeIZoyNzKx0eKpaP6eWKGxdP0VVWgFlKcy5nccKuWj3
/vs3Z/9q3sh6QVqIqhZZFdofyc3+Om+5s1qN9di+BrKRuI20cI+4lTgeOO9s7QXfHUCc+byGcdLg
Z8OPSd3iQsWPJtO7YMeDQZH5T9PK+xhLHLINZDwRXDZ3nc7kPn99lQXHqipOm/a11Yyi2rtYIXk3
jp2685XbDTPBK6IFw/JSwcrGNR1LIIMtCWHH+I+JWmJx0pWXLy9aDJ1/ixH3miBMcA5KGNaDXINp
07noeqCoB3J8bHVeLC8LIg1T4KGA6amDHrcUhNOmjlK+6eJHubyEFdraGPJpPvOlW6yEE10rO7c7
+JRw+atiSqAl79SPy2OnI2ZEuM0EfQX9pG1x5+CQa27Qt7Iq3qbOx6TuEI3aHp88F3nXtdZFjHly
WWmHbhtJjDk0gK9JvtQhjq8vozXabAlBmJBnIJVvSFF+Pzc+BhJGH81dYNOBFJk1jk2/jj41pppq
XFu+wi3pgBUnB95shyIhbwBHB2VYVb+/4sel66zKOsdm90D0H/3tip2m/YmpXPPFXfCIx/qG2jrT
nxoqpasDHonSf41zl5rMxjhD3yU3AI0B8/T3t7Gms7+EEDegSw9mAJj2Wg4YyIcnX+DuKBH51Uvl
1VUP56QZpPjeqFSRO6RFV9t7HUMbux+7MCE/wBK/SfZJiBdFg4EWLSjGTY975FUZh/7ThA6I9hCd
ARR97ENhZVslFzpuMIkoWeSWh/fZBhqNvW7NqcU8bMaUPe4izot+3adHT7p3DrtOO8Pf0u40Hn//
xB+zkNAlQLHp8dQ8LUTXD5qpwo/T2sABeB6pf5LEUoR0SGLHZZ23Hlu9h2+gWanoUxG5fEmwnl8T
E79dp7Q75MaJn/CLXr/pqGyp8B1uOWuS0CgKEfZBlRzEMyp9c8Gqi0215tT2HFaszsBWLKPfP5Lz
IbIh+4R6y9HEh1NLee2jllK5dQU2UTvPYZ+6rK0eJJMb6GkBsi7dH+vYsayZe4vTaV3ixMo1pOgW
YdObSG3SeBsKAN9qKOkVb2WUB+CQ5gclX82m8W9jNfFbWequjzivLswHSp2YzLchPZS67Ux2x+P+
w6N9yHV4NHysPcdmqaBrJev4dWX2U4HH2NDMz24yrpGq14qptZQoVL/2FGccWJso45eXwMGassBZ
srF5IZOPO/i8X4Ade8zRXTGYZ3IlzXDgJ+Uy+9xxIZrQfCJiinmmbNfoNhA2TxkONYS1nh2JC2Z0
vOG/OGNBpqM65TEUfR+kot9KWH0siRTjSv7rPD5rKCzefj8IH9ZoSHLP7ho44Hl2ZP0t4bINnI3Z
VwIUNWiIDucky0nDiSITJ0u0Yv8UFj5sR+slURVaDnRq/v83uZ+VU9T02yn41A3Yf731c98zocjU
GR8vb71G7mmk0kwdzZdcioOnkgZVHDAIeoySoeNUfx9Ql44hbvSQmh7JhZ3xUdPDlh2gEix8iGVs
VD9fW6IMvlqbCd4za4VVtL6OBMUTQy9yTBRxGZjzaHy0GuT72VEWBXsTSOt6Tv39aHuR+2tM5OHX
TYAgQaWaM8vH/JrcqROJNc2fqPn5UNX6oYDBEhsrzm+pMnl63qtU+xSnI8eJwMS1xjDo0ioHd6J3
A2cTcaWTihIHFeWADkKmmZKvVlZaJxMPHoSQoG7Kb1ihLpqOWVQr3gyqSnPnjch0lx0q4khil8Bp
r8MhwMhwvNWK8sbakwRnt2vX0na0q2sNbymf+kHHm2YK1ZJvaAKmPQjA1ORZDOOiDa4/k5C5lx8w
tR68Jx87KS/ZWpM9mOHYRoa+H5y24qSHlBtwjtoGS2mWhWMtU7G9mIoZpF51be4fRgzfaLJTiWn5
hNmmk70MXklZzvV6x97OnJKgd/lJ30W7KHMMFVBZJljIuv1ONZZZrnCssKwj9pypc8CHJ0ytfVs0
lfcMQAq/hY451jR9mjAd7W9E19fikR0jgGWjfV8/L8GIEeCmbRo77R6iaSmLY5yBbhwWcGR4shH9
gDDLDPQPYrNd5WGNGywUxInOJv2svkcDlUhrW5Sms/NTH9dKhjuSZln6x7gShX9LYVwUBUTl1unK
9DtGpG7PKE/omCE14VE2MqUh+Xdt+uD6Vu9b+7r22ja4GOBnpCVKp6lQyR7FZm/Ga3y7EijXMATM
IB/j2nHVhZ97VMYPzBUIO5t2XCy29RKTM4MLrfB81dNDRi/5fEGHGzx94eFW7DbbAvEVAXZss0F+
bgQoenfB5DAiBkInbbFvh5asi1rJ7IaTfwcFEr+pu/78TQHlgJ9hqu5xuaXpPPW+DAqC2mXua/zD
TjYmbkGwnQF6B3q21blNVwUJ9sm+aEmR8TiJC7nafZtiiMbRNpdpJJO72bSmDe7xDM1NSVXQFU57
Qd+IKBzvcDzET5lCZrSejAPdy7R4QVIbi+XK88qOkYI2Ssi+IWqrVF4JN9ZBeW1j6m6X9zk9XsJ4
byAbd8meAprLvROy1luaR9BitJZJOmdqZ7XU98Jd3VtC1p+p9dZcr4LsED0PSUjBXXMaY2SdcMjY
QbYYta8fwv2v0mWlojWn99KOp9/izli7kANSs46YW/YFX7DC6gXk92AN+d7YJ2GwjUzfMAGWmnzj
2Eew3aJNe35UGrQtDJ/KUdQE7CVdzNXKlHrDEz1b1tdj07vOkX/YJWV8tLRelIMlCar/vAqBpAMT
VGprEScOnWVkWlsT2jNdm/DXl7RFY8oPanihCAJJmfGiY0FzTAeaj0w3YR6st5zxptvlyWdmrf0x
+JF6j8W0TjBf44A1XtLphu9h7rcOzThSMM/YYkNluIcRwRrP+PN5NEo39Q7glvI9ObWN/1RIL4Yh
7JkIGGLToixjLH7OnnjpIj4yyMX6cDH8UL6ogVmjtz9z3Egucv0vt5PFjWtlWjz9HGpx/vV/DfL5
9zgpOsVN4LQVN2DXIh3fi8xvM33Ey3PmoZFt0kRok9CgCJUKcFnSRBt5flHNMvZMNXCyQScXtR3h
vw13YO1bcRdVA9zEp9GpSn7FaUF6NAUfF3ki8uR5TXoRMOBYvi2DxFLv0XkE6e/h8YQ/nyl1Ms5o
sBxr39inGQda/sw6v9rz9MCYpmR8fMp7fJF4BPKJE1ZKzFMIjutloN/7fHPGaTdInxeReUN/yZO6
6/CeJ9Iy0IKS/Ntx10+hZNzxd9gDuMyurk/XWz8PqFgMzGPosW7jBXth0bwkv1gwkpraY7LiKtbe
ZNTpx+soT1aYoDO832wMHPVu+0nN9KG+WK0PrxEd+3cdWPb6gc64fqEtGm2MtngFrcuhWuR6//WA
X6p5HsqkTJCZJCGfmyrXTtxT0c2B3V+557mS5V3UB8efQx5BZOR2pswt+BB2gIaL521WsM+Ptlp8
65nMLccZuFWYcGRbq0tiLi7ztOHI1OMe0F+UwHvgG7ymdEDmQoXW2Q3sr3wPlYyfh4eCZHGaL12I
cLSP6L3GojdjGXkltaG4SwCv7Mge+P2UZh98IWmU5W2lBv45VwYoR1pQ4gTUfkwXbqFSx4ACRudc
3U6TZnzxa4hj1T6eccnqdyYilOeHyUWTVq60lhJ2UlmxxVZ7zFthf1zIiK1q+mL5E9KdQ1I2MI9P
P+HkvC9TaK9DSt+b9iuGup7rnto8ZTiO7o81oxo6D/LaY1PEy4ubho3p8f0wqfFP/fnRpyjBkHGV
ki8FT1QkppN7f4GCgSKMfkf8zJ7addaALq9T/IzihV0B+3pjD876vD0MDb5oJji/rzIAObHJygV0
M/KcAi0+kMXsVzcudV5+w5+xHVGHEToJ8+oMsiw25CIsyGulY4eOBmrhM5YzThVzLAc1UtIrQO3w
LOHoW1WcneptXwJMyCsq/Ot66rFJAoRPirAnVKLQm9nzuplIkx84662DR9e4FSpwhrAAi6fqnvDn
ei55yi+G9CwWlybuNBKdyM1XkKoZ2O5o4YHgr3/Af6qa4/0U52JOD75pZUnXvUZgY0N5lAPuq5dg
waagTxvYbptFeAtP5cO8YUArGa/TTTvaZvKdRzLvG/BQJOaZO16aRVZx8FAsgxFPaL56UIWlxdfg
lXjL/BKmXRiB3LPWZ8ACUxD8OV6uKFWZka+SWUcV1epXP5pTZb97U+mXt76v8BI/rCz4XvxpMjuf
4j07mltKZJCgsGILKSrQL9QPTNF/shKVJwmmVbObTo94bNuu+haNGYY8X7o4BJo46mJArLIVztIV
L4s3OF6DMNvnwIEoxW7IKYNARoMNby6q8sjZjnxToF6EE0P+CVnyx5Oc3yXtFwEIITq78/pYP8JN
WY5r/IvmZI0mZP/r4s06DCWqff0DQ45zZ/2etOGUEBOTef3FGA0Xv8HJfUXYs5I2e80pIVuMb5d+
tum1xUJdVyXmPWuPmPOUJackEuH2sf7ojMqu4VQkmAXQ5zSAUaKt8H5Ig8SgC7JqMFyPnniRcwEN
ZV3liVhWOLCjTsQXj7Ssv1AwwcWTZ4GC31JlWO+8yKg0vv68kNQRWxpFZ172+cRWZzmCaPSa7eA9
FOeAVZyBRjRbK3IrSrWCkJ2GywBLO6lUE29S5Q/iCTp9yzP3hireiDc2zkV6m9LeTzwFY7ne1vBj
wYmmYB9BcjCsi7x11jLjrjbTOieDmJarKLZTiJ94hOQlq/FwHhCqNmvQK0J/TbG8jv6SV6njlkH4
D8DXhwM9WA7xgRnsENzg/HwsAqU9GDLVJQfyIW1lFSbcycRqMChVbhW2m9xEOQK8pBvY1eu9/8Pp
7tez3Xp5f4Xv6QMtba7/AWfVw9QI0wVAVefQmIMBcxecA1hJv7/Uh1IBq8lCp8G1gKz4p78e6/9S
nUCLpcKYVPJfc8RCLdtsFfIF7y6IqJwQkWkXxJchy3nDqFc9XtnP4Pj7e/kVQpDorEGFbFihq30P
89z59V7i0XWAb/PkKaK2479mdGkmRHddiD8UnNF/Hue/XxDhK8CBH9ImiXf9AVcsUm3ZZWXFjxgl
slFAGY961IMFYe7nyv79A9orbPfvWsj6hKtvGjYSGKTZlCM+XHDC9gFXxdJ//BkxTLqsoP3su/Oq
vvGgRB3Q7Sz6YTDunO+qAVbrq+dCwH8S3eKxH/3DHf0607kjjlIh1lZuEEkPiO4D0DhHcIqC2VWP
5XlRGfI61vg04J6oDlk4ZryC1EN96uwil82B1EKk643krQtTbjsqTvYHWbnItTcToWXeEuoVv876
iO3bbHY5T27NufjTnsPs7x/i42vkxXmWa0kqJjbmnx9rfey7qqfN7HibdsUamZYfiVDbyXqA8oYM
5b8ztKIA4nvS4kWu//P9jyajwUQ2guPycPtz20PzoSBhN0RWnGC6LPmvoDVpAfnjPcbzhS5L9W/h
wMWl3abXUX573pZIkte3ERQl64JWwuuG8fsBXePLX6YpE4Lyk8cKhI/igWh+wDPNvEyZXiSNdTCg
LyBSVjSde/Vpz/5fhjo+mgtA6HZolcZJ/28md1XsVDMOOcnpnIqM8LeINZOjKr78/ql+UjH+8mBg
hVwKrS0+s4SQ8GNctyzqMkGWdke9OFba7R05rTXxAWuIocHns6asum26BGyVJsrxwmkRMlrS29UV
uzUUHJzyixbk59rxwB6s+yqWCZZT+FRTE7xFIF7YE6Qsh5LTl06pimOQzh2vVvuqHBanp1+15XfV
LtQSqO0axlvj+vfRuZ5X+BxG3LuYXtZquimSdIygzAyjn8GmxJDFuCcOGgFUwlLkLa/iZ4ISCP4s
pTugWacCGXrIZuH/CGPno0ZhLEK3SSuH0M3RcE0DzOjQJ+jUOPT7ua2dgV8gxfKH4NbtsIYnfTzn
Ni1UBla7BaVzoaNH11f4Ctadjups5+PQDwX0X5CHYttE8nFOZH5kUFTWDOO7qHDdxAM1gixxtih8
BHK4LImnCvU7mQLCuDhLtuVUdZynwPPLvHx2SXuh5vpzH3ntRe5bYgUDulGDs87nc1hkaBmLI0Qx
VMCuIDABVYYNrWrDJt6KoUmMVW2UC3vIuY9U1AZmnyCml+qTnKNxaT5Rb1grWuSAluPfYtJDEeET
3HffS3aQkCgnH1INfzdHF0XS+efM0bMLL6WPsPzVlhOCzVtgs7h9qKMoL2gpVnfC4iRM4Jj6re5T
mC97hC682x1i7oW+Uhb6BNp3k5rZMtzO3hyb6yLq+g4lVYllFKfpKNTURen71R091Lfm3beqYqYp
D35edb2psNzQn2uQF4EW4Vxy+xmLFOyVxL8OESVz4KjT0keZ8jPPAvhe88S57tdN5zw1yh/ZYB2U
BUc2TWfIARMKbfm0U9f0lw64DaeArW8KMUafCOJN+NQirC0PVSYTST+2xDzJOZP5bs4wtc+80T1l
lrtcVHoaTyAZzWOgEbROkUxvIe6W9IrwRv0JIUJ08hKJVRSrL33PdVt+TqwMo/sIZwj0S25/5LAL
pOTU8ipsrdemYDnWpvWvfbN6VHhpytu1hD7kqNX3GHAMd0te9taerLzfh7OFbXLR+dXXtB2eHNtr
r7Qnkqtq7HAx7oCgoUMkp7FB25hGJqQDRapg4bTZt6xT8a5MsSWaPYzEZBypSxTl1WGOa6rAdSs9
Pjqca9RVdXAwfORFyHnsXU/NcHTmNP6moqLEe8QuseGMclrO5Vbz1Hpg89hH4wS3ETiLPptpCd9K
/HE5yg/VJ0yEYRg7vXXpWVEKJ1oI99oDpjtoHO2+d3kQPwAe0nMn7d3om02ph/OM3dqPo5On2aGl
Zcje7qr+sRs9AAdCAU69E2TtDpOsjaRR9DYOojgNP2ejE80XMBCGr52DBeK+gXfOMSeraJk1ujL8
HvYyqHYiFvqyiqAj7Dy7zx+m0aXPD7X6K9n1toLzmzZvVt6111PgWVedDwOa2CnXGmoyGrw6hunG
wrnlAvRbXGaFmzq7kOj3zTbGrTfLEto4XsMr/GJaZb4rIWDFZvbyRh+1Bmpw3EIfXJaOmZuWLRp4
u9ED3WxMMV36Q6KwdKDR5e1sBwRijlTb0bili28VioNLPdGmzWkH50ri178B6X2RZv5qDXF869ks
n7GjmTbQooUFxVTRPE7Ojbv3gr6+bVNPf5nbiZzMoryddCjv4UAU2yBL8IISg+u9UZlGnu6UNfbO
xt04uJ49THZd0IIdcdu26PvkWaWz+qwneh9s1DRMOJ6u3S7Qd5VUXEMwNxbelC5bbwrNfeR0kPdr
epC95RVt8ijyVC91g4izbUf7gXZp4UXrIK8atIU5V1bTzTSkJU8O3o8xD4ArF417GuMJxYkUXSEN
COnFVNpF9KYFSQ0Kh5Z8ReaduveNTzdjR/n+NsqW4NTbTXoPqw5uh0EkjKNGexyHyT7m7ei/aTd+
NpyTn5GkL+FRtR7N1bC4+T4zIMe0D4ZhTxo4P/U6kvFGe4qKbZHQgCIdxwsk3bjOkYfiNR100XNU
99E7jczcT7mOm/dxGZfvAxN8NwaNc+NBLDha7BQ7hS71ifxSbCSNAa+F7opXnIvw6y7pV7StgZNv
09ny2MsmIhJtDjFE7GXhn2gEHG/brs6PhRz0M9wel/sfnUvbqt1D7rvdF3A5dR/VqT7Zcxk9VZVe
riD4I8cLCLkcg6vstvas/lIPnrmvu1h/0pjvfHWLkeDgqJl+RHPF4gHTurPdfm3RHZiLzExuA24T
1sfYR8vM8RiGJbBHdLEI3MTiONUPtO1In0Ogky9qCftPbPhoLeHY3yy26GEc+tmhjGJ5TYWbpiC0
8S134TLj9WLBRTosiWjuCyD4+2RqWrWFGWIdtMnVl7YfPPzU5LJc68gbrqAVFqADVfMpcZeoImZX
+IQHRXiyqfltx3bx7sIxcUHmtfgmYgfC1vVM27UsWk1kyHV3wQCkHV4X0h2Dfm/R/72kU2fUxtdG
tMk9KEt5K7y5fsEq4o2/SQB6M/ulq8hg8iHIb3G9hAQoWzu7jJrWecWHclj99w19YcZgeM6ccVTH
FG9zbxuldnDlxY0OD/jr1NFllYbtjjouWuORevcujJZVb7X0WLlVboxLpqDefzULlPvezrdMr68V
XSTKg00/dYPeTFUIcD3xENRR1m4RvWGckkatfqQ9DSJgSr4zcqOsaLKd0LWElxfHtsB7ruuWx5lG
f0N6XFMPaxepqSmbglFrTFJcFpzJdYmKicxlK6shHm9AS3I69A128skES4PZqVX613DbYhzbbVLE
q56DeP9Cu+slREYsdNujt8bbsoZWdBp7n7aBzmTV+ScsTmL6f8yTsqLh0iHYWRehR0XgqMp5lQGM
nRyeIpEUOQycpKSljaaDH615hBdNT5kLa2aD5qt8aGasEI6GgybGXoFyrGsT4QKBPhUc/yYoCac7
6KzLrgHZuswdzN197Lawvpmxe7grZ+FHCy5DVW1N1Q6cpipWllbryOqu77087Hezj2cgos2ha1gP
IeVN/FRoBbf3bPrjXdPtClP+qgbm3S79KnxC1EbhJxjy4lRnnmz2CYXCmyIDJt3lUzad3MTDZwY9
YhoAieXaRpKoW8qRgwzmjWOofuP/2N8KGU0o13M8FzaBV7hAcWB2L3Yr9LcxIjVxdUvfJdznbYTh
Y+oM+Fn4UyqaLbV5qGhmE6T+4yy8hnZQaqDjYrklkuLVycsT+Hd9JQgpGqymbdluJG2Dpgjnq8AO
VmnL1Eh5Y4vRH54p5iK2yVXovSXjiDdLmjwnafuaRK3MNxwTqicDt2Mfh7E+WmweaJgHX1P+ClD7
z0jdabaAUW+qo21Ll9R2E0Cqps19JasnXZf+TmsaSwxh5hFfMWb72ifxcggaLGVUMtEHpmBf2dpT
Z9RuYbPx7iNEd08BBCL8ikawHuYDE2YDH858s5u2eGhV3YX7LgiS666pm6dBdbT7GtCEYWtSV0mA
qfYUXWAJoXZOrcoDzTxx6ygsex/1aXNVxFLcOMXkXTktRcsmwTgE75ik2TlOPL7V9NQ7Yv7tlBsa
vpTVzopGfHBbmx4D8AdNf9Fqg9VOZyxsoYoE11W/G9tNhGwJ9QCEyOGi83m4/QzI/bRgXfUtpu6t
jjn1tZ1mUZrNMheYGg8Om3/mF+Uuy8kvuIX4kV0nOwx0MtkOdZu+5Fliv4K8TQdIO9GxsaLqELRB
fi9yS9MUwU8/W3X1XCLmpErn1YfAwcmlMQ5iU4nT6xfXivXl4Li06oj1lIe0vvpf9s5kN3Iky9qv
0ug9E5wHoLuB32d3uVxDSApJG0JTcCaNNBqnp++PrszKiMjKzC78m140UJusiJDcOZhdu/ec7yjy
xoTJl450OtzJgBXLNq2rlGPJoeuN5C2LLe85CyPjMcPIe+yY3K4cUVd7i5bxA813yFKsaYNYWKle
Q3kKLepWFsf5IbTf7Gw+DI9lMe/agylfq87XknXuJgxCaSZX7r50yqRaQgwdWmZNU0WzkLA9Y0nQ
lk7mnJakziXEOvM1jmM892bOZ8Bl75GclPFz59h5ngnc486+cDEPg85DyNlQa2XRoRBV+1Vwaovx
nVuW/szGS8pWoPlgRbQ2czFXp9ouqR3zftYNbAz8V2qRjJq4wiGcvqrOF2wPnDw3lQpRQ1WhYx0Z
3TUXAksahOmIkuY4SCVeM7MdkqWkzdgtki4nXrcdeVd4KTmnKUEX871jatUtmMh16zLtrANN6gjJ
FG4ninlkox84vrpwU3hxe2GPnN8WGuVIu8rDmrRhrS5Q6OtT5zzAZM2fPIELK5OWXOW6Vusn1XvG
F6ZrfoAqaAYUuG0f5zhlw/bA6lf266EmD5dSLqD0RMVBCqkV94a2VOGsxBsL3RHrRnTo3FGk8BAt
7ZiYMjvrNlHnMkopcMlnFGnNej7GAmQd64QgP8cqw+mxlKrMrszK6OWKUwXRgUCJ3WoSy8ZQUQ45
F0xwaV+55H/6i8yoE+slRzaqgUTS/CENNwzMskG/zOLKrYIlp+3BxhA+xUS9Lj02XDIWY+ZXhBMq
vBf2iJF/DIvsYvSJMtGXUnEAI8mkoztkwfqJVKA2jRJ18gjGwK6iVc+rwhgFN46F06wbavIBNxG1
WrlXkAEITKnl0DnwqLKkKNdOzaztC0Y1Zi8YJ9PZvNmMtqan16kSGffB1pBLAaEE9tIzvRkavv5H
oQWeznWUaTmuAgFW5dFhyhR/+WzWamIeOLR5MLdGTSMcxEUQYNVh5Mo6Tv+C93Dy3klT0QdocCAC
eN9qQwbJk4J+oRF849Po0jjZhmnvskWwHLcPKqah4B9bCsrhpKcBKaGAHaSqsy1IOJO7xZaXVumr
5auym/33rRrLC0vx9aZFUqGykEtEL3AUvlgtUTnu2kWomlgHXal6rM7mT2oczg4RiA/hE2GKTK9a
ZaiQLk3EXJTuImDFHIOEIsq3t0nr4f4WdGE7OqnJEkmVynt7HZWDneRr0aO4CegdlJV/nCj94PnB
2g2ZgnVhQHadYdcBeX8jhvUtc7/iQfgqv9dQ17QLs8J8trAV784atUkBoWQmuuBVIc11XbkygAPT
oFMZFtNMXsEwpIBs44k54JTtrh3UsTv6wMnxjFoBwasuU2Mci7WwCsRaHdBhS2j5F5jdvbevKeFg
epQztBGmeVZuzyCUdvAF4eFIqLN3Memgj8LGLsKFyz6qVmdgiUy0fqBAAFFCBcoJMUyhD2wb14bC
FBb+8KpN4YAD3oj62rj1syRzVn1SwsMmOLlZnNEeOozMjtNIk2JJpZyAtqNiJ+veIzCfdFyoqM0S
GjzADHxaXahtCoVc/16ZdQD+UbcrcspHXe4MWXlP4I5tMANeaEb40yczcTiheqM8Fb6rgwbQHdU+
In1ANrFoBCq7JZqOuqNAMkx0RTS3ThEn72Jh19ThlwMDtwGg2G9wBdJlK6TsysEKhbZOFEg3zFHJ
lV86hNz/jk+YYBBpCwtt3a4WeZ0ucf7arxOCBZ6N39AIJAaAVzTEcD1ys1d2EPrB+sxA0BAv0TxM
RXTUWIblM4fLPr4BLtHMVZdFlgEVjHtobA/8JkukNW6tzk5vz/wBZJLR+yd7wAcXi1wNmicG3CkZ
Fr9zB/qGpK2TwMbGdPh37sCQOcHtJ3IgSIkxMGha4LJFG/O1t2x8hGfQQGmnKfLE3ygDrVnqj+4M
GAg8dIhxk08o9OU0LnDhjKdPnoCpZIe16IwSCJIu6PZnigBScQKwFn9AB5BASJo6EyLmrLqFsXAV
dVbH0qvhdyAn4Z+CACLT6PwVsRzCg9GSi7t+8FpUx23Jt0QN8Jvfv6AAv/re6k9NjVN/DlRGjkJQ
H+ipjkRI2kJdfw390YST7QqI+1mHwG5l/e7ujxzkdD8Z+81QDtBsnfHJY7XoCMstG7H6zrbfag6s
wU/LfmFWl1YewsON88xDJvRPjPkDoJ1rtHoQMBLffMHDpkrmDB5u4z868uFjtOFaxYmfs/7+5MjX
whimJp0romIRcoCxO7vukwDFw+JsuK9QmOhrr3dGDgWBiauhDnUH3ryRxneZMzT9kn2Tqo76HIN4
U5+DqN0r7Pi0oS2zCk9nj3yNyiJadCondLWoHpsWJn+clPQeUVQilMIZbwd58xRpPUAYGD4aHNLJ
uGwUZjxJ3+W5jEAqg/LsAMAlmXfVkkR/aJ0ar8fseqcv4O20UPcf6BgnHjyIyH09u9oHW5e33e+G
9rTzocWP8O+RzpS0eDwp/Z204tKFoKZROBXE2my/c643NLdWDUwNe1lbDnHS/zCsF2lvPEIrHB6D
sDUWQiodA5+TrQs/D78hK9bBKNrtvU+5vzXs0HitUKA/6vwTh8C4X+3leG78yx+d5QiU22uhdGKY
/bbSDSRC0zUe94yKxsDR/ukcV760Vr6HOIV/fexrs/ma0uxYnZnVdZUQSDrERvWg+bn9JY0tu1ie
ydRClAajMJSWmWW9jYruf7MGWWTXzSsbFMjgFTNwXEyPnGirQtw2tsQ6f9Wmcc0qDyls1iY1Nf5n
RAID6NGaWQMDx+rKHpHSjNvexKthrqxKH1qSCFQMUXqPkHts78Nk6J03p7SrDK6NX7RE7NmN3s75
fRBkGxavDDULMy30EWlgJK6+QnhnTJSNvj4mS0KWG33YE2JNF3PhmoOzse2y95/dkkg4wklAZg45
65gTE1RKnYdOAbSCG5E6X9torJAjU8ajqhrxQvPSIGMHTUrohqg+9FobPblioIlQby1FP2YxE8sk
ylALiQgghbnkGawZg4D6mPT6pgO/yhEmsQa3aR4qvw+7dMUg1ufch2UoGdJTCsROVSvZuyTkrHVh
KVm/KigIxgjMIoLBuOwrm5JsMYmYlYEgO07FwZKO9fxNbDfSg3wbR0PnAb7QoskkkTn0M/4MLbzn
koHRSg7MF+koYf2RMxH4Xrf5m/HcjwYRhn8YqAMcmww5kekhfPhx/F/qnDnSQQRveoqL5Nept+lm
DuOnxioi1J6930ED0wu7MYEaNTlGpEXOHEUuW6scvPv0POj668/143SZj+Uxp8fBSQQaw0NmRT9+
rMQZsSZFifeeVWL2NsFgnoUfRRbkPIhaxbjsbwaVP87k59+IjZurMTtYGfnOiIHvNRk0Df1Wxy/x
UXz+xu5TVWM5ZcNoHqi3rRDBdVC2sXwkKcPKz1vxL9Ecth/V6aX4kP8x/6u3SuC/ieL2v/7jh/+6
qwr+95d/5TJ5aypZfWt//ls//Fz5X+c/xvE+g/9/+I/1Oe/uRn004+2HVPnnZ/j1b/5P//DfPtEL
fxNCYGAW/u7h+EMGwf/DS1iVTO8/f9qcQvD5T34lORh68IvOwBx1uodpC0nNbyQHzTDsX/Aju5/i
j0D/LjPP8n5hrK9jj7LOOQPf0RwsKA8MYKlQLYQxyDT+lQwCbB0/zvV5Kx0+1xyBQICU/Qf5SUGc
jxwyt0eJLRiyugu6L0UOodEhNeACmJ6PtRHOVzupLWkBSGO+MipkSclKUcg7EIstQVfzM2uu84aJ
XZ8uvQ6jpP8FJC/8G1zuAAANtRQ9MNINcZa8riWBT4D0+16jAkbIVHR7DjCF7ChzKC1acVnmY1oi
7U7IhAl8UR4dFoJDpRWdvof7NF6OdhjepVYtmI26j5qsum1fdd7sEMHF4aTimBasmEU6KANuaWbe
xW4ylcskRsW4CIqefQ0DWLBGP0z+SN5MxE67uTvcTpw/X3RhcuYoW9ldYvnlXG7GLZGxDWhteDEW
6KotieL5duhwDpIUXyV7t4hq7xQEbZcu5ahjO9I0ag5XjO22bTJg49ps6Y8LO9uJsOk36dR48Gu0
kh9MRQsGrOjC7sp0QvB3/Wjc9lAYum1FZu0qlrIDQ0TPcljKaJzAcBcNbJu6e0QQOz6EU+WRhx7V
sFyGCqUa5yWHL8pZV5mPeL9rPB1GviWDrKH7mhGGHonaWEijOfYYU+bZKaNwfFUgXxOiUfZuKL2H
IB2HI6x2QmyTFN34JpYNs+yORx32OxKgG5ima7PVymJrtXm4dCtnoCUPkRBZZJpqS6djgrbAmt5U
K12x6dEQLHboA0GZRZ3yN2bf9+u+BfTNet5Fm5FRJxc6EjCJDMDJ37ww0V8mlF+bzOFt3GRh0qwR
O44vBcwTc4N/wdmqahBfDHJOL3DM5I8V2ogFQUagqoUWtdi84khfmY13hUK3WSmga3M6BLYEdj8i
13VjMDr4/TngVzDS69hrgqvBqZlOhQ0cRzZx4izgOi0A+2eYkSymfU6s8nc91ao9EjVz3xaMRkG6
hM+8DQzeMKIEr2HRQcwaJeGy26itzbswT9S+bwpvQ8eNRI6gDOUXivQ3vXe0VTdCPcIdDxuLNyDZ
Vx6HZmZ2QxcsI9c3joWb24csdvwnxFnmlghyN1w4cjKMldOZzFjMQiP5MazvGEc3p9rXp9e8LcIV
8vvxQSWi2IUTcpKlpumg1mHbWqAnNXk1VkN5qh2cK4sWJPBMP0qgxdGOXRlxWN27EbTcXgvKPfOS
6Gtbz7NTCv38NrNhQUsC07Y0n7dthV6m8UJbLRBG68Sn1Wo5oo8JNlVpm1isndAIyY+gzaGcVlw1
RUgmravnH6WRjfs6wHs/zOqpbhgDoojbt1RP7BVOgX7p0OTezeYYuqDmy9CPX5FnO6AGo2BYBZ3p
NdmKepn7iOO3joVyr3vJ9INfizpbjc3ntvwv7Yr/PxveDzvnn22v/wt3RYg2PiXKn0fzXL4gTn8p
37/fF3/9R79ujGSDo5fzEMux0UGkIEznH2GyARE8bJlIXUmiPKOMfgvnCQiMZfdDIobTcdZs/YNy
xJbpo/o0sECyUqFg/Zdiw+fC8jtVGL8eBSjaTGAZLCHuz/UWBuu0KeKMQO7IcAi46OzyGA3ReF8Y
9PIjDt1/59784y/02OtxsPDJcXL+VFLStMSmNbnjbhjSBj1H1y3BxP9dbulPu/38tea4oflwQVCv
+XNuaetIHYd+POzOQaKcmOqbrAIWnng2EWpaP6fMEYdm16l2K1HY33/3DFx/Xr9/A316zTmvlf/5
75Qnf/iamKlm+AtFPZ/mZzCRUqOfdKPX7iocAAxcULtuGDnouw4h6hFIYXMY0qEhMj300BsJIlwk
nbJEo/+vW84X4n051FehP17KPkZPEhmobnyEH+wbGX+XqS32GCvXJprGTBfLhRPKOTeWlIRvdTtm
t1bqZ8zB/GmHZpVOO1zlQ+E6NQHvNTaOriDpU0QGKzADfJr3GPLJPsNEfseCK04N6SZ3Jufo69Yi
Cq13pXjxgQDSJa9IrYvlnEVb5t1DrggGlQxUj4yNgReFiW9w5jLLYxzq1TPWE/FkoG7Sl/2QBEdZ
E4ZruG54G3RegatNCr3ac6lYq6NZJI2qhvptazKDQx/lEWTqTYl5N1bkFMHFikl+mMpjhbyeI1rE
aE14SXNT0bSnC+L17ZI9GVY6jhTsoAMh9HNanMVeeshoZt7IoiVvDnj51oU/va/nBDnEC91Dqhfd
Q51O7hfuDklzkkqvNJ2c5KShfhsrEvEiz+AZ6svxPm7D6gnYHXeGmAp95/YB71DfhAerLYOja2jJ
rkb88q1XpFDqDf8EKI386lZICcIhsvd11Bp3OKDk1xR81xHpeXAsCs7sK8h30BuR1mkwatWE6J/E
Jc7LZAYhAjHRW5jZrXBjMJNGBJbXrJo3O+Q/o4zs1GVEXly0o6tLLhIWxDfGGOO9j2dv6yYq3yOL
EqfRmwNbVZrHK8kgo6Qekvle0H1YtPRYqJE08kKMMLuNeug5Lmz8E2p6Bz9W1H3gupuBNWQ9Frmu
s2gY1XMy1N1DCGDwkj4vP4qUvC2wH/LyBr5xgFTiFOJ5Xrpa7Vwh7AH4yT6G3S7FDwv2fdllGY9i
RyH4YQCQ3Y4J5PCI0+4aox99ehrnK7Z8GwUogKVvlLXixcsDZzn0YZqu2kEjmrWKQ8aeeli/gcSZ
Lss+Hu/Nvki2DAgyal8iCbWsbClmXOMusZN+FUc5kTpzAKCMuI+pmi/1/IgCBO0+aK1lmykbKTjq
iTthu9W4tQ2ef+pc8ZRHXnjIZfbUa1Id4qQpriL/m64CnQGexkAV81dh7mPpPOsmQiiTDjGpBjyb
CxjVydYEa7jCZvuMibr7aG1PnKDM81AOZkdtwI1y6XWTZmOLK1FYNvENvXOlxtC4KxMpnhSHl2eN
yJg1vhV0cibx3FbhjBcp3rgvgz/6SCxSn25H2ZOY7Xskwya4fBZBE2Sr85fzZ7y0rKR2ywShbMHu
ptNl74/yq5BadjtWreETzcX1MVojPCDjL5Zurye7tjKJWhzQ/W4dJNNvxAnP45QCb/JyRPr5aCRZ
cEz1EaW2y/Dm1Lpm5Jtf/SwwMveJuK2+fUuQFj0lRllkjC+tqQTu0E4AKOmT9OoSzUDoHPrIUvat
lZH+UpNBeG/4IwgcV8XlAhVqs6pRC214DtHgt5wLmbAOLUuTKk+qCkzUdWlwsLXsusUOdIMe5VZz
FMJVUWz82HNu4L2ydnqDdWqc6EvohKeCPv9KJyJyF5lTvC/M7F46NkTQPFRrZY+viU+kq92p9yw2
i71WRvT57HiP9Y8oM0OJY1V0/Tp36EFKfPvvNNXrdZRI+tN1uMn7xjjg9wtWxth4mFadaBWJKDlB
YRovtUB0IyOV8IAnkvAcUa8SwnynhQjCem+ber4ytYFuqY7eC9UOlJciz79FYiJWljaJt0XYSa6J
Xd6OpZesKZODizSOxCUqkn7jxrywdVoYF8kYDmsFDmg/Yf1c0tDX9zqIjh0Mi3EpWstfVz1dFmGR
ctsREgCO2hNLlNP6RY9nfKci4wujvmDj2p48GiV+tjW5I+0bnb3eXTp1wFSwmLiH6LKh5RMY5TGG
od1chc1RSROpn6mrfdQHIMrzwEWjifFiNYbyzapgH0ROxJ7XYmhEFMI2F5tDi8jYrW8t3BALo80k
U2UVD4s4Izgk8Idn3+lQA5ErdlFy6EJIm2VPNPorSK5YebeMQwASepAhODn7gAg626JvYtU3VGf+
xlaO5e0F66u+GllESInKmAotOCJXl3YuxUU/hdO6MnVzbw5Crqw45q2SnKeyelHOLpCxJZRBuM1w
P/VWCrq5QBEhy12fr6xOIwKrcacX1GrO3hyL6Y7GbhVx+gt2ZL6hMwEYfo1KlBiRUNWHrBBQc828
4HGH3Z4julpjM7VvPLIPKA5GA7Bp0xezQn1Ta4i5tADJLfB5MPf4Jx89NyKLRB/7jR2O3UIxMN7U
MRkqKipuckNjL4ePvU9osFp45rtVpEXglv3I2OYJT7xrgb33O+yKQR/alxUKTHTwvXZbMLY8Yf0d
D0DciD6FEhPb69ptig9muycCbrxjMLSkkto9Q8AFqnoHOHycXQqOcHsRozqlQ+E2F/kUWk9IH5mK
eg7yoIXZ5/IiHqPMX6ZGqn+IoihA8nqlO6x0IgP2E9bJJdz7Zovyznnqc0XSMIT5FLFwJN8KC7n8
pSHtjsAzozQi5ynodMgewJKSBdpJSeLjUGYbL3a61yo1EEJhTqYuEPXNMLT5yoVCVq39rkguNPKq
6DCQIu7x+BXxHmRbcwxqWvZ4EyXtT3xxyW4o/VAu06RyrkbU/LspLsWrKXxNMsAcs/ne6IxhKZHO
cbl5bky71JHlMTBDh8VZtO8+SkWxjHpCrDY6QebRQrAKfytzui5i1MJbkXnzO5BRJnihLsJV5CgK
ojgplhwAnaspSbRbrRKCr5tYhG8xBvZXEfZe9PtQile2O4hXJq2TWMfIuE7nTGGs1/Xhs/hCiGHc
McCW75gvU39lYkOkTi5CCCsgzciTTwS2PBRQIMopGMu12dlk8yJc3EOxKo+0lqYdE6F+hQeWxbhJ
o5RRl4mcPHYkmzveWO22nCOBEyAAV7j2MyjGrjhF0/lTBPWjpc0B9GFdz4vyVIzf2pSahDRmypOg
ro1rlsHy3RJu1a20CMmVpEw8uBEL0aJo+DijJIA4Rt1MrrHOvTNqzS9pmzfjFiTSeKF3BFDFhEut
kEiN24pi60kQR0knay5/kZswSyR8x0STtZhFeHcA1sZv/iiS7TCFJJWl8DKMpJdkeRMhbRLEYeX7
zAzqm78+RPzEw3M4NswGSM/kvAQKixWIM8Z3/sTGBJcS4XvfRRoZwyFO+Lkc9splndbNDfp2ynsE
G6uOG/Msx5mu0ZdcbNU6f3egodv68znx85NYnmPwcX62C6rKYlaV1u3OxkIUL11m81ceAsQ1FJXw
gJEDW37AlSWdYLj2ogrWlnSs3dRWzxFpyLcag+GDtLrxAhND/agUHssuMYf7nor7s4X/p/hN40c+
0OeF8+H2Wq6PXw2b448XDkBk5mELkgTDIB7rZOl+GQUvGrb6+EpTPHVsRTxgRscTn7WSSTb71CEr
B2ITBXWzB6jv8q/v5vnI+eNJG8zDmeBGJ9r+w8E3QkZj0lCSuwKSr7XEqRWupK/q49QTk9Ogsl2x
NE/r0bLYeEIGh48pwiPCHCmiR7vLbtPerg9W7k47kkSqdyKwvBuf7iZSxHqa1dOz9K2lufbXn9z5
Jw8ihlSf5sUMY3a9n/FljtIskYP+3w01e9pIWmS6rotg3FTjwOqUlASLI/P71pljt0PCGm00w3zx
U/G1LyNrnaANXmtOH6FhK6pLNDX2U8ec9DKZrOxC1wvrGYJ6PFxCRSu7iyaO/T0Eumyl23RBk4EX
GtlauouCxLnSjRiFGdKL2yEvgiMF5ERgKhBGO6aab2qFlndeYUxbabdd1LhfyBIcvxU+UA2Cb2wb
uYhkjcWDTN3bgw9UigWMzh81O4dlziUovWAfIPko6c4WrMTnWn0op/qmzOt5TQnmsj2joA8KRy5s
PXGRYWRibQ6hOGWW4R9TVVODYktYorntHqKJOFdgNmb+3Fgqcw8IFb3uWIckV33tE8D72iDbYe1E
WawvFaFahGNYVqrQ8zp0naW94guV5gPYL3rZNZz8vUeoT7TPKGlWBHLwf8y4BbKvJK6oZZgA2yTi
jor7AjiofPdy7AbsxtT0jR4zckCGzzeOyqBaE6rHiSQfKOWBDegLjakzaYGRvuP0zRLr2/KrnnLU
NJltL6WjVYwCAzFdoiUvloBwxOuYqgwOTptsVUd1pWc9T+TUcqBg9q8eCEh89hrOj9NgiCe/z60E
HVyCgWC+dkHW+8lhmrj4bDraLbZBa2+wcdwQwZlswyxm0fOdNt+3jl+94OGrXuwR7WRr5iaqa4hu
G6v1CWrsuPRjTeNe9Rz63byUX2E/yK8DDIU98/LquZ3PdmUczPOJtkNiMeXI7sacCEuCX4t9I1NO
LaVnwclKvJvCatSDDmhjbZZm9eLMwfS6zQlLGJyeV005sQO0lSG/mikNJSKMxKn1Evrdoc1qAsHK
XzHE5mQU2jYRY5Uz8Y5IXZVkAhv8YatP9Rshp1yVYsoXktMh8FV72pUxeyJuFbpyZs+WMwTzFjoP
+zfO6NEAKsz6sR89/2j0tFngXQXHyBDNIRm98uhGXLiGDXQLH99ZVn7ZPfg252jmLcnWnztAzLHF
qcjoD2ELpUMA4O2bz1s6QcmdxFPmFtfd4AlUCy3HbbQ+V0aJyLzoY3dp2PzQUpsL5/lTD3ZAE8tP
Kh6MinzU42j1+d6YX9VhXt9Jj+lxLbFNOfWgNkNTMLVIcT6uVZfQGZkPr8mgc4An2ay+ISqMO0Mw
NY/tvBeT5VOGc69nvMhw0KNObnr6OpbLpZqbElXujRdTxLCMOb9/PD+G5kALhse71neD0sZLO6Lj
Ycmxvjl3fEqLxwfTaI7Un85JXXAKzgE/wS6noMIQ7h9V6DrLc3tAizQug11zsqXhyKWfG3lT4o+b
TNAQ6uP4W4M75RLKDrXGAHsRSe5AL8yP6F7pYshu8QsNqN3iLOCcQkmmKm+4rhVhVzFB4mQm9Hq+
Hya+0Qx6oYlDStWyCnpacCEMAlo7OrAIReg0GCraGTTu+jVUSdaXoXCuzMx1vlDw6Kj93E5+bdOG
juBkZ/Uj0kcaZU7b128R/p+1hDp+D9KXvg3cmz3WxvncaLOscaIPD+dODVGrOjkkHiE4WCL4SYVJ
s6dm9LG2DH79uX9z3iSHjN5tWcX2nry1D0jSc7mMKRd/S0GxVEudULvzo5nQuhQ2raGSmNVb4APl
UVSIv8HK+Ee/lfVjRXgQ8sKInpqaa2Xwq/FVZ3PSWkZ6y+KumfK9yoPqeYgodhq9Do69xzpb9TGX
MHbqhlQ+ixuSZcpYMzikleNSnrcp7/T8PNfNvAzLsJIXuYTYgvHLo+bNGv45myj0TIuCL5673tQl
8y7AAe3Z8Hkk7EnJd1WH1Qs8vugKUxBtI0hoSzezOQCwEi3wm2arcO5+nctbP6BDGmVldlv0HV0k
dDQrFzzC3XlvINgDLb0fxVceSz59J5qoneZAnog0xJQBCUL4eChDSMEz7/pm7JZBYdM/q6iEiYEm
+NJNjTuBkWuRKG4kHNt8P+Z6eZwsxRjZ5MUp5nsQUx4+Sdk3YtNMFcV5T0aniT/xYewpk0lc8Y96
lZt3WlGy2LKOPVbSF08xaMUD/Qt3eW4JAuqy974pwkNU4kMifjYjD5iYQqQ0MttEjGI3dTVQnCDP
IAia9ae1LLqgFczI5ah31XNuajSoIdI+WEnIUaGlcLZchtImzeU1mz0Pz3mZHTyuBp2j8YKkxegr
p3rUrdhp5vOEHOhCNdZw3dC0uRceVTssLVoWney4mKiYyFnhPUKpwq7ldoIznsWzpsG6GIAiPptY
rRN8UU596LG0vHjzUmkBRCHUzyKe2TcR1pDiR9dLk2sL8hzHLlomvJMN3emy9cZLD070nVV76sOD
KbVt+eiLkgLPAtHMIUSQjPgqi4aSo5ZTvocXySFGJPEVqcfPXedw1Wac9R4XHK9Kl3ENcAdzGur6
+pGqJCX0fBjRpuZ6FVC3KCc59RpoyQVQ6e4BNw8V5NgBG1Tc8BEK/yX64/D2/J/nF3MsUrYYzVDN
m4Pk+5aMbntfYj66HqDzbRDlJ9uKqKi1lVBVRgi6MD8DQ7yyhUf8/OQk06VwJ05kMDI2gyQ32Z4q
XEDS4vvNjWJPimfb5GTaz1UAPi2OZKgC1ZZGAt+YLHIc3Tvl209TE8WriUbOtqWhssbBxC/LcAge
MBZU/zeq/B8JeBwnYAr255PK5QspG/gfkh80PJ//6jcND0Idg6Gcg0THdBwOT/8YVRqm/Qs6HaaF
tn5mYjPw+nVWaZu/6AZwCB8+BzNEY1aJgYNo4//8d4sMF4sfyLzvU+Fj/Csinp/PITN8xJhDAWHk
6DCHZ8HS9wfiFrqnqJUaTmVvQezvkdgiU4CluMy8vrtxNWc8pENXEmmtZ+1TW9ndPQHzA2CooPw1
9ufPT5k/StVQ98/olWAmd9hMiU13HgF+dzy3y1FkAZ2Ek1mXxinKJmoU5VU4hYauBW3Y9bZ68tAc
JIum8NuaY3uDFgfyomcjy/XK96Bt9St+Roxinp7QPYQZ39iOrhN+GIAfh785F5s/sU3Onxh0LsQf
EFc6SqifPjFlKfd2bE+gTaOIMMApv+8oCq0Na1rFgjcORrpKPA6ck+ei0x4z3doWCHwNvGZV+x7T
8jKWiSYclv6kwmZRzIcIr3EIZoyqNL7OFJZVnBNyhds6eJBxfQHM1RnWBNa4l0kTd8X2u6f4n8xa
/3gbECnqHjfC5dmAw/zjl/JGDWeEyOWJvJHgoYrooyzIWOTREKUarvuhCb6I0Mgf//rX/iiNpKw0
PNg0nkUxxlDftOaP9d3dx0UX2fSNylPpT8YJVKU6QQYB/hnGD3/9m35qvZx/U6CbqCJ9F9ix/9Nz
JhAATTUanhMcCPsFVnGTb0PGvKTUi3it18wQl0Sx+9USh39f/N1D8zO3iW9JP9sx6Su7LqvDT78e
Uk4SR7MV3Kszh4QaRQ5sPn8G2nOStEOUX6POrd/2eU2ucp1V3gfdfNC3wWgfB9dq9KXVp9iGUw93
IXZU01rFTKk/hNaJla7hZ16iK7ObnWPRV/obQanxxxvloyk1DXg+MLqRlv54o3RXOaXjhBqB5yHp
kQ2o/oWhZW1pL6yRWIED4/XsFVomEIephiqIWjiZxyHet9abpophVkTdX6XdRwKL7r1zROwd/voW
M+PnU3zXHdI9i4AOuqT4tKAwI1X88VOSGZvogCWtS8RnIgw4F1I9bmfQcrBpO6XoNtc6sd+joxb4
GL1lY5RbaTZim8+qpCyvi1tBrBSJoowJvvZpwUxdotgWTi3uMeD7VKZlyLljljwlrYX8KUxleepn
TVQ9q6OiyEAohZWIQbzZxcUOo3Z+a6bRdYTxfljkymOIh+CqPUuv3FmFZSSjydpgq2la6L2fHvNZ
sYUUzz7Es4prOgu6ej1GHs/lSPbaWfLVz+ovY9aBETL3JiSQAwWnDy5g0XqbUNZqT1iOeVfHBHBt
OU8gLZviLHwNzoKzpKy1ZzWr0ISQhOlBatgbdZC/J51wee9n5RqhxYjYulnP1szKtpHrgE3ADK4w
Ig9rxPD1xjBmMVzueAjjuh4K8bKb9XKFtFDOieAqDjnorOAptju2GpN46Vlt57de/khec3xhNoH4
4mB126og1UzEXcX04pO8uZb6wLG3y3xaYaj1X/Ds9t9gKyH1g4SE7K88SwCHWQ1ozbrA8SwRbGa1
YN5axa7kr0Kfm8WEyAgRFqZnkaEX9oi/z9JDe1YhWmdBYoM0MbJnkWI/6xWTs3Qx5UlqaYvMksbB
8oajizMpD29UX7dFscDmjYv+PQ5j05yeZK8N5zTUhqW8emM2RW5sg0lSKaGf2qwFVoTrrZ62cJna
EMBNwiktNfPqiz7XsSldy1k9GDAroP8SYJmLgSasypDTK/OVrK/XBJlE+rLJGSNfxbXugizJRq+P
V+OQB+3Rla3FE9WHNFP6pWIv3LhanIZXHa+OGy1rXxANaVjksGzKPGmCBWp+vFzrAdvzUgsDg0L5
v9k7s+Y2rrNb/5VT332neve498W5AdAYSZAgKYrUTRclij3Pc//68zQsJ5aS2CffdZIqly2bBNDY
4/uu9azJRy+5Lui6Z2tSGwd/O6QuUcWNz6lga+dBNq/lbLNi5kay5JOGtYbKs5mC5h6bHdDFIojk
h9b1LomKemG0UH1kJ8824jr/mJtu69rxOh8bel+UcVjdcMEHoQs3kxTLCo1mk0fbKXWyaa839JQo
3xH5uXZHe0p3NdRsbc3XanzWymwWG3ymCVrKJNO1O3zXGpiVNs8/E8KssgOJn23qJRAZH+aOu9QW
BaYhTuEQcjPHtY9Sd+fXfZk/shmbRywTRrLtSt6BV7QpdRwpxpnefzyVw20mAfN4GlOlBvkkumNN
7F66CXwz6DYuiDXUsG7D+SQnVG3+jntFkQfLGyAwnu5RdRCIE/eUxBLKgElChzwqIn8zdz6B1jh7
SgVgfIittQkVkr4vsDvtpC+pvaL0aVW7oXJLT0xQsA9hJIbAS5QVol7kv6Ogii+K4RNAyxuHiL4x
RmjtC6oZqKVYoRNp0K4i+oxuZm9p9GzTwejOTqmmYpNjmLm1u5wtKcAUsagbcOeaW2jvIn/FYp2H
xwoC9rhtBnuOTgROtE8WPos3e/Sp1EgyvE3ItyNChcaZkT3jfCReOjVJ2ljjOfEiaOev6cC9eUUd
un9sbGf4WtahieV6CHxPEiJGGVL6/B47LeDdU8ASZ0zt9Gqb1hZPosW6vBockPrrFkr46MFWjqN9
DRsARodLnegu0lz1nOvVMjjjuGp2btqEzf04Wa1c69Wi4w6HnDdWAHMRJ3Yw9Yxrh9GdsUrWGynU
iEK3Ub5xH9fgeh4MmSvrMFoxWop2bJfDZziN93aiOSPN/YyXLgqqrjDnsnaGOOMuH35569Ttl/dV
ZuJs2TmfoqtA4y7dx2Req6Rn6pRpkESXnBIINIaOU0HAv2NNNdo8vKuENRG/aZYh2q5wqMfuNtNC
EnsivauQwy2yRm/qK2NZNJhMaz4RCwju6+WcjBTsGT+2OoJgjOQKnnrCuABr8TbkS6NvrOPpwWxH
vTnR3zRi5PuAAR+Rsgy7JtfFuVJB9Uq8j1MtzO7IOBaSnsCJ/CbMcIguKqgJkB93lJgJQYAJMn1L
0sS+H7uGKO2KRLDk84DMnWaNj6cbXvSyhkQVcinuAZKWBpirhqj3TH2mrpBts6EM8KVaLHNTPYQP
ETi1E2b32N7YRm0Ask1ti+0oNNRzTapf4KVGzjSZNd9UB4uSWPU9Y0GejlIwpDwQOoyR2Ma5vcXL
3XtsMkN1EnVHS91XyCnYaU3qLG5dxV9qBZ9MmzimH2fV1uIdXtZEpVYItwfHY/CrxkwslKUB3OCh
5GsZ1hpOMHIZ+r69HScXl3LfVCvpNnsro4q6n4eFngboopl3ZZoUxS0NeOtGa3WLklKVZ/0pIFgg
pC7fZOETJxEyzwHjUUVwo6ZfJWEz4GgYelmxC0zVYwo5JHoRxWzKfgXlJ5k+ITLRFL8MshBCdAx4
R80vh68o2LUeXQyZwoeIJullRNo872rgHJEXzYsxITLa2Lwfk3S2z5lTLgSQstedW0uEoM0mTjeN
NwAsgfUnc7orOBgz1g4a9p4YTURDfQrpZzeTycFbtcbARXYyEebul/A2PuPJpCwYothmOkTqmbGe
Nfe5Qri97YxSgbPOQoc4lO41mGpbI0M9FemDDSJk2AxAEy0YTqnsH+iVK1AHASPaKyOTb5OLA06D
yGyT4saty9C8B3eTOgfCQxSfaxy14DapNYrVWbN0lzmNde1tmvq8f0RbwbYJZRLC09P1w1RZzPvJ
gYuI/yF0f2tZ/lf0/RdWKLAydIz/pJIC5Kh+ey/+qPn+7Wd+r6PolERwTCrFjYU+9HJnGr437f/9
H8rq2KTQJOPxw1ZnkHv7jzqKoI5imEuRgzsAJRhuMr/XUYjJJV5VUfmAwu3yS/6TOor165WOBrh0
uWm4kpcjqXK5jPzh7qpnYUmgPfsztoYqVlvKOnLqXjAJWXl9RAfrglxL6FOE8c5tSHG0b0xWQACS
GS4yt13ZxWSVwXFx0ifmba5xR4bMo7XM3LhEdVVHza5L4nb0d4mM7Ci6sYOhp60986d+twcvz2t9
AqAwVKh0gi7rxvBG9EgXZ1Bh0tVWodRYo3oHqNARoCmbQ0JPKUID6Pu9/mrk9RKE57Toax6J9UL4
6kkrGOiIh2MXqrsoajHbKKbhKpOI1tacECDupV1NjtiKqoG/pN8UnCr/W3/8/6o/crNYmM//fto8
LjXB/7N+q4s0+tlI+ONHfzdMyL+hptTdhS4s7Os0+DF5pEnwM4AiTMO4H67/5ne/hP03Q7dhhhqc
mOk9LtPq97mzzEX8BswcR9iLJeA/mTv2Vbn/h5s69kZKfzg6+J2OKRCi/jx5OnA1eY3Ua49jmB6c
ChmX+PwitQuX2EQnp1G/zoNYXhQLfr8yopzavUMAY5+GXIno/7O3+JH52YGTeA9jPX/sG8cnq0GM
9+VsDiVC8tnelxh/YUPxjE6R1hdAj/MC2gEmxmwDBSRuViFka/NGplp4TkSh0bbAlnns5iqtvAqt
CeyNaRrEOumccNyAVcw/mgxrFFSdySIcrrEIj47H+yT0LXKrgfBTTtJMLswAl6Bv2XmM+Y17xqEf
Gzb2YnJuDRB+5bo1fPPQccwmM4FwQDVGeu6NXMheUXO4alNlfvudVxE98IOcfCa/yxtzJRG0hPzi
dPLUZJuH0c+deo2RrUg8ICf2PlpsHZ4569lHxBe+t317vHdyutIeCF7/fXZsnAoJgKDP5awhW/V5
Z5+t0qbPP+jJg0qQHyFJDu+Gzs+f6FMUd21TIzsaKwCJG6uDfcwp2EXkk2YwFNEEkXzFbbWUF44T
BIc50J5WsfB9ZJW0qcaVBVr3wrWARmAg5b2f0jZZkS6vi42PjznfqHQotq7M6EbP7mEss/IONpG6
t8nUDW9iyj37hue37QsalnSWqt0chsNN2OHpGymIZrAlYI8JUcmLZjFa4oSGipqkvc8EyrTMr8WT
XyTWAayUedSQZh5GKs13SV1BAJqtbPIcNxZHq8E6hkClowaA4LLZzxp2AqsT5tbMo+rrMGfV6xJ+
+7mE7UMHaa5shLqB3bwTaCE9kL3tYoyd1GXkUruaJks9GpijL6M5j4GnRlKJ1naPXsenEsxCr9kE
aYTa8CZn9JpJI9RNCeok2FKMYH8YccTufZeOOyqbyZh2kd9pN4a/9Ic5lmbovEeZ05E1VdweOObb
xNkMZffgcplPbkJzVPeoKAWs0NpxPuVism5DIMNDgPMFitJKYv+fbXr49WzugnHSlY/gPR4Ip9R4
EPV+sqNCvlY9tWqtVUO1Budi+nw/2tCv0Mh21eAt2+U2qMVssDMVtdYeWwc+xCGtqin6bJSQ8Y82
/4N9y/B5cf1Ae0QN1XAP9m9hKfSnqG+bz2GVnclbCm7SDsrFNw7vtNtXhpkVlnYMMt3NN66R6p9s
spS20TxBPZzb2fOB027ZPuHAmmgA2A+H56g1gDGqsLhtwEJg/Wgf4k6EKMFLw1m5MU0YDtjh8IyN
JnD2TG/tCaWVvyvqGpcyMmYKD1hpSmBwBvwIEmC3Wms0wTsCcSPdY9odwb92RrfBsQjiQOrxoehA
OkwqfyhmIFBx4x/iHrqAIir2OBCA4LkjyCWrhdlAn3c3kKf+bs+sNKlfrysO6KNEJI5tQ8BGbF2C
X8bHlgz4DakdO9nG9rOoQUDHXdet5qkr7gapPwjMb6seuftKo2uwCSy4Yj2xISwVTrD182bdkIl+
0nFYf48nlyAPw38lE3PYj0OVPuZOL+/iviDdcmE3odHu76nzmnSiqesM6Fp2ljOfo0pOFEr1dh2i
aSUTOkF9A3hrjREzWUd1XZQbhDCvhY+aZErdu7msb1voWBCvwp6TRwGFzc+BLTuaflvX/nCHX4aW
blN8Vay2O4zf0ot8Ul6KuqU+5NvNuiCIZj8XRQTUoteOcRaB6UwXGbYbfCkiA9COCCNaVxOxsqor
Vmlb1FRuq2GvZ0H7Ke7qloExaLugHj+62kl3UxhPXlujCumF4X8xExuL0OijvoA9l1G8pZR/6Jxi
SPZmZtmnvIoI8iXmZHF6FdGu7BLrKEFkrZcouUuHMGMXEf+6iRcLeWtbGaPCmd3z1FSQjPtkjmJP
VlH7oIBCPyuKAJ5JIcBj7w3Ps5LV17ygJkBSUJS8QETPtqLr65UfoabPmhbI4IxNBhST/lnVgeZR
ys7XBUoj2iZGccLgUe8zM5MXk3+BQ2HU7hoZEEBXZZAcVdVtg2Z2zhhbxEhHvE3EEahecKOSTOJ3
yu1qnbYRuhxa74B+K5zvG2sAtmOTH0U1V5hnE6HbaiaVGaJficDBxVS3c0v4niS5oeAib3tVEev2
3JZ685kRl+O46IbypJv1g+PHxWWcW/1sxkm+kS1PuksZBtaw1cERrkcunHvDIOCxbywgOr4bfzcb
K/veZTWFvdCk4Ni3/mCzDzrTMUdaa67jqbI3CFPEp4L+4UOoEvk+yi7wSlWh+vCNL5rqPqIoD14c
wxnR4+Uo9S37E6IF7ZY5lawN4HmrXrDOzVPlfwpqiyJv/MWHaA0B396RPteuMCv01OOmF5QCCoFB
QXKCW79VGTqL3tQPaC4TrxZG+T3AfwQHS4NbKc143xtdXqyNeSL/yPHFfdpgpk+aIbnkwjnnXGdv
srnuvKw1dGCkCChaVFD1gN5GZPM5IMrEg5rw3kEyokLHUYrzBWpP5Atmn+5dEc9wxXVIdWpZXBMb
JHiIlHndWnWD2FwzvTD3ozcKjU+a4RQbc6j0L6HhRvsiku73WtQPXS8+/IySBUVVwP7ua54KHTUR
EsQx0cFmT/58U9KJWLlm9VoEMMBmQLJDnvisnWXpAW8APQnsah+PE9XWvjzYEzfu2BGfItg0Nylj
nkB2RyD0adTOiNtwXerxDsNDeSza8dGaKQIJxP4r0pLWXRjP7y3nzzWGyeLRlxhoI9QfCKIyDBlU
d3oPv1YLH4kS9tgVGcBa+Q3T9osA4viqVyQrmwpJUSbtSyVaxpX9LTMycaDoATUUHc8JgWxx6irj
u5sNa84F7w0pNuGm4y2tRd4Me1n68aqxSrLuK0iNPXK5HScW90FoU7AJ0yHewgMa7+Da+fewp481
X3qR1juI+6CkG2ttY8XHeiGDzRSOxqYWsTibZfxpTErnwR9DQkmHiDYUybDFQxd29B0bbeX2Dp8O
tITFln6jVY2zoZj63CIzWQ6blcjvCrcNKEEpWKnFhx0F+wrOxirU9Dt/aO7mFFB32OKYaOh2lNmX
OsXLNTfj09B096Vo7+h13HJawyHrzBPzHo7ENHUJZ0CyKaaYaQ7YESyqbUYQuCGy2zc57oEbJ6ty
1FL1yphc1Htaks33BqDI0/U2899yyV+US0xbWhQ4/v3F7/MbB10WhSL/Y8Xkx4/9XjIRlDgEtzvH
RmNOABX99N9LJkhPXHiblFGWksjvqhPqKLphYZLghxbcDG/hx43PsrlAYlNQRL2htOde+h/d+H7q
zMLNUzQqrwUZQU2Gqs3P9725mKsOd6dzyfqUxTzn5HSBvsRBmRNI8+UPD+ZfiBmWX/aPy+X1xSj0
APfUMf7zcX+xfAT2aCEuba1LqE3lKxwvfM+AJJ+TqK0dHNp6+RogFHhTfVzv/xcvvfCnyIahmmVT
AvtjUSjSEoE+WliXWSFGzjk0ILGZ8MZ7bodZllAw2h+NXqNxa/yZE8Wfv/zy63/+5K5hEQwlFWUz
k3v/zy9vmBFS9Dg1LykxvxGawp5OgN7iVjpGxfJy4wJh//PX/KdcdiLOGEKU4oSL1eafUrfyMve7
oFTGhcqt8ZQTQnQwMkRvkI8VVV/U5jcWIPEIo3WHVz9ECv3uLMntqebwHCpnOVO5QTzuGw4TvoeE
3XpzpEFDw7d7sOx9iUlvA1mJ02hTClxYY5qb5l8wFX6WwCyjhhAhnDlLSUSgjPqlJCEHaXYj/cCL
6DTGSpdyP0y7ZNzKBjc/RbPiBG6yAWLx90n8L8bqz4yFH6+qmB6ou3jhX102nITdeLRrcYlFjx9Z
mwEBuXn4ocfQFiYxjw+2VYqz7aJkIL6i+yvGw8/Cjuvr46QATEYoLePm17nSKwVAkpARdF/AjKJl
wkwKxU/QV+IvkuLEInL5ZXSaRLsvRR9eEFzVz6MTA2Cb63onLhb8wgetDOkm99GS1ULPr3kfE4s4
DN1ZZqfOfb50l16hFqPx5i6v/cXX/a8+OGg0VkvhUg02f1kkDJDBqtJ9/dK1FZPEcilJwC7KdEzn
OZ7rP/+a/9UkcZdi9fX/LkKgnz+7KMHSaGZvXOqmpaNPEAmNJHIXTp2rF6esji3OTk1xquhtpysM
qOKc9YpwhSnmlr3irFecNKcfH4LKpoiQ6AbXywQglWid8T4Me3om+RQzy2yZj8NRhTpH7D//EFeA
3i9foLtIqHTBVkHh+5cpEpOCDtpeiYvvxzqhnW5d76/jZmyz8rWuMw3R/8C6N/EAMzko/NqcSHAF
qmpfTvjTgUVZVbqbhzmtN8LXm3eiIsaHP3+f/2IVRAlkSRSFvFn71+KiNhpd72DxuVBJ4oFcHzOe
DgAaOp7/KiVP9c9fcNlBfxrZC5WNODCEM8KmIvDrK2ZtYMR6MjWXAcTkyW4z+81X4/IX8ldXnb4I
rTFaAJmKfNp02Cc57g6UiB4jHKZQ2/OpfSd1nZEODWOna0wCVPQsnMuYuD6ihl3DQSqEQaUh3+Q0
oTK70UhPPhguH2ipBfx2FPu32kw+wa8fi0/C90yvBJ0oksdfBu0MZcCtoim4FIwS8kGmGYiYq8V3
lZlO7T7HlDUgSIPftTFskNHrqAd3u1VhEMWIrrHCoWgu1dqIjd7TF1USdmKsmKHTdGjARTCZKw1Y
wLwh70kRwxMO2qdS494OOQAbzGoIptCGceEihUTcx8yIm6Hz2AJQKCUxHmxLlvkFBlx4kk0W3xiZ
LM59TLVsI4saiVBppNoLWoHkThDo+g1TsNiknANgR0wzTPRp7MP3iVYMbrIpzDcRLf7iSK5mZuLP
jcv7Sg+LDIyEgpxlFY2+QXctK/qzrlY+dznqbLAorvuoVBUuUIAgcVa10YNpzuygxhGBVpQ099aQ
XysN2O0650qf7Gfuw+j8sHDWB4MKmXbwof/dGEG3aC5x4+JgURTIelh4LjnU9UVbZEmr2G5ze101
RhKiu0ELhU80S8nYRgfib4AAq+eAmiiGBMaIy8E+WDnFpHAahpR/ORoozxUtFfWMzIm3Bp09PPBF
fMkRkIUY6df40EQTP4Y9ik69b+YE6wLthLct4P3f4ApNOnZmEQqJ/j7vdLc84nKLp1uM7tWNNiop
tsFUAEQC4DzKgxVEIUHSqv0m88QpSEUI9Z0exTV5kFlAWcKqtzWs8qIqiC/G/fIiGpxsRi/HDYJp
4+sEjHdtR4uYA6v31kDB/CVTjf1SAOigXFGG7wyU8XvQ+TH3dYSWG73j61mHfgsgPEBomwlyORhY
mQ7fxs/HETeoRgtLose1kFGtR65S5ZMGMiw59blsKPHkOZHxT26PqVExANKpcMl5yiSV7XZCrQ1q
Ace+D2CUaN3BsMs1JhaNKCoKzARFbyT5EOULEROOydtNYuJWJiQ0cqvpy+FntscHwpx50vAiipOO
ydBktddQp8phUdGkSwE2AxryaSS6E3sdBN8zIHe6eL1LnvkKTky0iyZGJY0+IqO2xATyO4g8w75O
yNGSwDLzpUZxoa1xNREgp+jnI5tr+OoX9EodWcGlc+XcrufJsd58e6B2HOmcV9tUshplg/02+rN6
HgxsQ828FMk6bF2axTrkWpnyshrpwapihso1plx+PXUZ3hw3juLEsc5/7igvbsDSEPSR48Kp9MUl
MWFBumnbnvWZ5czHmIb7LUAm2PInAdW0ZoWaSpwNXecPALPgTpQ2DwdwKx+pJfEd1BONlzNp2ywx
xJDJGwpe6ka5xfgA/5VNnY7PeH9dIznDQQyy2URdbN8UqGXzXqnlUaraEk9N0/G313ebdR0GGbOy
xvuFDWFQB46m++p6FiHb3qrv4KzU+yBA4NPNfCO9xclwMq7lxFl5hoGspoMY/mymMTYlohzvw3ZE
ijAtp8fJ4NkLEqCpszF/Y6ooffMO82B8iJe/QyaOwCeIOX3qC1lSpuyiajkelSm77VWTExPnYZLu
10wP14PCnFRoXsY4dd6MhRMUNylfbcWbGQ0Zv1vkG/MsXNM8FJWmn/WQKe0Uvn5uajQpNwwjvjtj
ebd5UbHxNEW9b+gZPUCK4BBe0HHxbJGUr5DZ2c2xUmm15xuKU3oz013rC2ciGqFBvQKCH7rEqigG
9BmVVqOCvR5wuuWoksxx+/7b5cdcjj5TrBaFmD1Z6Rq2DBA/t3Q66xbhiLwJM9t6C10TQRrbDm+w
NFCDriT8y5iymPC/0rHjxfPrFBK+jWCsH+vlGMTOA/x5uEhraN4RUfMdlb5cwJTNuwoEGzAlQNa2
Yrmq0CWKdmLCicQyYB4cvmk06BBM+DjFCdyI8xBNHdgcLYTag1UoqvfQOMS5XYanTb3srAcxOxNK
SH5z3HNctVALdrflEGjhPkP/yinNyRm1MPSRPUn+R/vGZgC3VsIzAw6knhFgupjoZJV6LVlyO9NQ
jJE0TO23MBt4prTE+PzXRSDBhvwwRaTurNMEGpiztAGJBWHCOcvLZwNiN5o6HMdaUb5C5yhOKuBb
5bgP4983+VYpnUsg7+byHLC+nlAd+c/aomy7asRq2TJf0cURMx/NmgMogxlf1yDhVteRSFtKNKch
YgmwBWd0T9Qpiw/gkqC5V6OP8k0WyxcEh4ulCdB6tc9qoWjLzCO0Kq6jDXXRlkORIZd2qjEE2eOk
x/abGePJMzQ4aWvAEmxN9ESeBnMRmZrG0g1lnVcp4ltVvuLcX8RuYhihj/MJ2Yk4I0PpQa5UYLK8
XniBA5RoGE0q/gFX1IilW18NXGmfuoo/LFzcG167nNJmlIqAWJbRed02pxnNIE401LmmXFwas12q
m9wgIC7ujGyDZo+bzPLUyGsBJRsPxDVS7ePtXJ2FSeRbb+WiO13nYUDjEjzCgz5PYAtcc0Yw2WD0
hcgZsBxFCZPLsCSrI9xU21yhlqbBRKl1fAgj3zGJXHWrPVGZKLJs1aX2A3j7xV06WAgKtVq330A7
MWr4rxFBjjrXVrKFDgl9HCyvCsf4MesdfjrtQqN6FLoxMET8hAc9L5sL/all7RuNWNsVgWCR5ygS
LFdydNLz4vUuTtcH8NtatFzc+9hgXVgW1jpw2XGuY9cPRra1sS2BHbjR9JWuoH+5jk/L6PwdXbhu
R+HYSm7dTjJEiEKu95ad9McQJZj8MSCyIZMfpdsTmYKcst5rGAC9dCoRSeKxeLqOCgdS+rxK6Gyc
HZq+O7G4iGJ7qTYkjUaiEch1gopaG8b6GlmMtnaB0BPfa8eLAG75QBpkM2S7NYy6GkE7MEEOQvWG
uyeOFIuPwJATT3ZIQ2gj0oCZ5foVOwzgRHMLtmS87+KC1d6MxB3sivnCTZ1BrUNv6NbtwKJ9XQGt
pEWkTG+Mh9362rJ9tzFPyXQHps2yAeWrKYBbui77lkWhCGoiiOCuIH3Lu+Xdxl3LNDOrRWgblNP4
kE1W7eBNMNWzgn76DOqJz91NvWR0GxbA+tiqR3JYOQvNj7j6SURrux5lqWjIEv1NmUpqDe/Clrgv
2fkLRrsuyA9/au2OQwhAf/WsD2BbiF1bPq+rhnv6/+5jJ8fsDmXUt5B8T+K64mZvp9WipWTuILON
PwIQEdS3Kf+bDlfqdV+QpmqObI9xVLIjEfc6r1tKnooTyuQ8k0rNc47QMq8Ke5hB53WxudVzSbcP
yj+Jpf2YHaKyjG9NqxFYqAo7O3CzH/e5KHOK2SU4DB/IyocaSdjbQt5nMeSQiba2MVrpjeAh9GO1
LP7H2F9k7NjGOFN1VsENJs0xcqMNf8qpFHVIAPxBe4QDyNdTZyV/rWD9kxlhz+M9FUDYtCaNNxMl
KsLJnjNOthzpqlCOD0RWcsIbKyKdsBqdrhflBBfqCcvdov1F+umTIsPbg/FEsckoOB9Y/sA7Ha+b
iR+ybmMfLZLvBWdMdhdVErey7OFCi/1n4t8YQdeLYUDsX3lMU/JXVnXLmlY4o+ufqKfVezcEdBQp
PMdDqbDXjbZ6FqD43+lKkYtnoobgDsb3mjsG+yeKHEZrFrBazU5kPPW88vq6bhJNzOKo2DC9qcqZ
E+ly3lw8NgRb4Oze+CXlK5jdIA/ScVgVLeteXTGFyDXhkOprdAoLe+sEy8qMIYgdiLtduAdVEX23
egcVsl12zLirxhupsrrRfjthVNRINHbmLMmldcCprLsHLmxju2+436xk19VAr5tum1qGIbmrtPC4
k1k8SSko2dnEt62p8/BI3Biy18r3DW4SmcPG4vST8xRSsSZg2jUPpT2KM2TvZTm4HpltFDROYIwr
qmSZjg09c6VHnLSx5ZXDp7Duxk9j6Mw3oTVFn8ouwMzNDGF15rYDSTA1OowmTqaTN0087X2tOYiP
OE7n0jNrc9wbga19A1Riv8eqwy/AqfKjSMeG4/aQQi51JuMkykaHt94UOyhWwwuiLwdjje+nKAiq
nKBRdATV0QbSeY5cqCFB7ESfs7INHjEsAc/rkERvksbWd2hhprMyS/9TqLnJt6Ka+E12rkcNJ+Vc
BfdzrnFjTfUAuZPbknKEWLZ3Xq/Fkv92eP6iw0NTmvrK32vD/5QNsC7y/Pu3NvrWtX/s8Pz2Y7+r
+sTfFsK/gGf1o5fz9waPawI7xpCqwwWmEk9Z4R9dHsR78B8MsOnIxoD38z5+7/Lof6MkSbuIbpEL
nQ8E7zWhgXSEH8VrghX+bcXIupKO/1Eh5EVYgRRORwuFPYU345cKITYdB/hX1O+LPBAbI0TrEs45
cqe2fZmc5Kuk9EXG8Nyyp41qncQwBsZxSlDsJ4htWvkke8lSkbbJ7dilNz3UHJj3Dvbg2mRkalh2
YujmoCLhiXf5vLXMjIZ1UHJckpXalpya8QZ1ak2t4FKict0A5Ceq0JKJJypiyALBa17ZG7HIeU29
0jdx0rz0qXrirlcggi8MEtjir45W6ps04z9PBBoA8gLqQ9nXL4Ij2npGwUWCrK15me8+kwr0EJvi
a49KhJ8tX9ICH3nQkn9XuBiXHNoKIXI52EkNjH8QjHpdvThi4bbW+JAGjY/HvZyYcyICN73mHupa
HgL4sHiieDQsxVDCMnM1x8mHkWjjynF4lIWsqYxV/NK05xFYSfCJj8Bj0OUhi5pmg7WJ/rXOe+hL
S/NCgi+5hhjFnqNBuS1SxBsOgg/oCdZlkF3rLT8ZW5iXI0Wg3mzALQkmHkFJnLpnt2K+BEV6UVOK
56/hJbFI2Sfbqnj7gwmKpuINmaUDd2oOPiUNJjafQ95GFfnHlFf4Qsya7FR/SjbDlQir0uCbn2qC
56CeIFK3npnThm90MruunB6MO3IFV8qAA6maJ3a+BKaHg6pIAzpL2tu8HyRPz8TpgG3APUihPV0H
SVSxyU1W1Ww4RWJBnEzaj5J8Hl2Rkw5zxkj4C2mLlz7iTQUx26Gp1Ui5Y1LSCkKOj66Cztbjitjo
Lf8tORvnqAGqVRULUbkP47Xjoy2ZcYesiKQo15ltnxnPH6Misor9SAKcjL4ixeW7n/mnmHs1khMt
33BHI/utL/iZjKfUCNZuw4UHpVeNon9fv1y/7wwaDmIuhhXMD1AoIUPGVSzNBWTkFbWY9KiL4INJ
zqhG6I3Rh9EpXYZKscyFAIz1pzTkHx1J6KDgjTDzoNGWSXQGInFwLfdpwhrnDYizVq4LiW6AR3QL
LqpcK7d5Aa1C4rHLNyw7BpNkNl4fRl4yKcArg7hIsq/QCoEM4wI6ppQ4PMtn0KZJA9YO5eoDYWBQ
T4n7WA0LhMVsS4QkmbHQQgp9c2UOVnrPewjChkou3OSANvKNWfnRGuGj4VHOZBMdTLKs4xwJYcEo
Q9yC0S1PbgGq6EvKGcnkfYjZbwpST2ee6GkfXfrQhvqxDJAYsqK+UKjoD8tNR+4F2blxsdIzvm4K
WskxCPV8N+pm4hFvyjRM8INfv1st4+NrPkioHjFrIBgCeQlB06SehmJzsWou+KWirNWuCazEwyoH
09UM082gMZyvA2AZ4UzxC2AqsscnljFFxpxnzRB7rl9z2w0m84BhNCZG6/UIaN/KyNb2dshHnfF+
EVYutD1thX4dE6YXTQuoRyQfoFNNgkaYPfQOonVmtlTdc1DDeg3GBhvmeLZHeyeH+KsWoP/XXGjZ
fmIkXuoyI+Bja/srChMhqLiZ8BluXYdBlmdQXxAV8uoURVl7szcizOFRzzk2G2unwhTYEiRQsOWg
va3GdJaTg7nBAktV0Gjqw+BQaMAbKaEiZ/peL2zT09KARTEQLG4DXx2nEbXzO+MSmkruZgG3BleT
4UE66tc2YE7UKbyFoRPMIrcs9pgR+As0tt/WJkMtNPRl0uJipc4baE/87vDerhkStW1djCkG3O1r
XLWBSrDtDAymaiy3jUOad1IQg4aZFn64Y43nzk0+cGjwaCZmwPVZOwhpN0nGr4SWqqiz4hW2xrbZ
aJJ7OoJxbGup5t8bYkavVtDhkn71Ubn8cdbFHpMe+FTEemKhO0YIVX+TOkmyAKSCdVG5z6hbCy/R
wntt6M4uES4rc5DBcYq4DZADQ5FgQx6F7hnJgM46HzWn28zp/IXMz6xf0Vu2HI+yOwqiea7jr0Zc
jBtajnC9I914goeXQkkcuDhh0e2O0aDzFZo6ZtwVmcJW59HNi1dhEbX3YWChhl053HTdbd2MpNNM
Sat73C9r6jVWWIq1U1XasfS7N43C/Huj+m9WpBdQdM0x+ZCVqc3onzUy6dZMjGFPnGCxxcY3qhKt
FtTGMiYGPYutXtsEbEUbhLj+rRqoCG1TMx+aM+AJ6R6wXTbZvp3mVnuZAqhNYRf06Q2MdrNd1XUK
oA+sUxWd7d4xJi8wch8wasfxIXSdpz8cxX6cdP6YRfBzJ+x6rrEcbje4wHTQH792i1OlGbNV1B2U
t2kCCRd+RAmbi5nLp64uTIYVs86KGOl//ro/tzJ/vO7/Y+/Muts2si76i9ALQ2F6BQeR1EzZsuUX
LNmKMQMFFOZf/+2iktWxO+2sfM/90O6sxBJJsFCoe+85+wgrMG3IMD7Ckh/Hxoi+7CXs5XCwpstm
xz3oZMVbDYGQhmDx/dev9uMY8/dX88Gl2kBoCHv66dVWGpbwo+rhUC4sEH0SCIvYoAnA2OvySv8r
Av6mCGAB6Snqf68CPmUKUKHKflR5vf/U70VA4P3rohXBh+Oiqv9zFkpoE2vC1xeGQgODsPf8uwgg
JCxw9MGc/wJvx+Ft/FEE2CSoOD5DTVw/Wjv0j8w9Py5ZJA6AN1Df20J7iGDJ6P/+J18c6iRiy2mX
vXecuwo/jkvU0mFdFloffcf8408X6C/uzb96QaQ7iL308N2z+GB/fsGCTy1tWbnXjmsHW2uEpYdG
FcdLSaBtstD+//Xr/XiXvH9AX7ARYP5zdBTaj68X5t6qAOmIa79JvVfOpCg7dcdauSDQfv1SP247
l5fiq0YXhCoJN/el3PrTteygFCRDYYnrQg/iMh+9mttDgETEltBaWRnM+QXK0k5Pa3790n/xKVlJ
6AhJj0NL93OY4tQW42IanbhWNtqUOpBai+PC2qzooVd/I8b5D2kQi4YVaOHlxPntBT8rDeamVBXO
CHFNFj0v5EvaktGUm3TEx96nZVQzi09PFR28YLN0TMpohDTMLuYSFoRpkxbyTz++Z7KYSFsgI8gX
umT+86Ii35lhVxKL62ASfNywgrtGEjp//P9eCxc56kuWMAvnpwWV5FhWUmxC146aGCoKQxM7q/k8
6N76rz+Wvhf+XZ/rBYUdEGUM1T55gebPcq+Mljw9qEFcj3H6Xdkq3DHF+KfSqsuLcDy//D+71E83
JCW+8EE5iuu1QL2ScybHiYIjbGPRgP87yaOlr87PH8khJQPxnhaw/qwqgxdhjSvupuvczuiwX1RU
VmzQgi87BRBWA5dwDXCTatXZkvbOEdq5c/z1hf2LFUw0FdueqW9V3Wn8ccHENl6S2CvE9Rz09skp
asvAZUt/VBqKFcr0o9oVhU3DnmILOePl5nW1DJId5O9kqP958/IehBNiS+abpin045spyIGYq0Jy
81KunC/N6oma6ZpxRrj79Qf/q5fyOBoho9O08J9X1CwD5mwUh9eZy+UNw4Rb1ihntvrA49v/9Yv9
uNWzfQtBxpYfCp4syM9+fjGZ9g1+MmmcwAwwJjCMDrGZw7R7nVArjPAagr/bmX7cgvVLgo0HpOHR
uOIL/llSK4tV2Khew5MZM04UQU23X3EwPuMpQjCpITm4eRgJpAED9CzhlqqQEF0T1EhPP8g87Eu6
Y37ZQd7nvQtR76SEpQbsmkzPZn99kbDH/3BLIPv2MMBoJSu6bgdzy09ffx3MOaBcR5xUaVZ7cwWh
2mSesU8sVQz0UqoFYSETA0hJAILl4u0sftljx4S12i15KRVuC6IH0d8SvLI6Vf822wVL9320ZSNk
Sre0hxnFulBTAAoliAEuk4/SQ14B5rp/6/Q4nVR04AoqB0U92Xn70mvpWpAI7LE5FxA2Xr48JFmJ
oADtevjcr6lB34eUFutgKYB4EWm1IKGrMPWKDZb4mJJvyBzvqqxbXkNPqS8O4JbsQpKFRmHTFNGT
eZU2rBApmKMg3AHMAv0i9ICVItBTfUIcJqBvoDYFdok3pGTtiy9rW54qaFxnC+jPgwEynIGvLJLs
i7WEfGX+CmlIW+un+LmFTvpS94X3WmBmRsypWTiLFaKSsaR+Qo+oNyq0Et/kGpM8TDF47jwiD8nn
aDd+RkETsf8SqTyFLk+YiwTBcJh2MNhE+Bczq3RmMZ9LNIPP1AFQZbUM5KIfvYypaItwfcgU8c9K
JeuzPaIvkaGeCVYkaT1bJKO9FcRkAtagH0AWV0ywVbB04fMgF/4W2e24jmPyEKNKz97WnusmBq35
uDzlap7Ue1AelNnAizrY8dS8zN19X0+rUk8gT6qX1afe4mByEepeFDjELzMCQ1I37+jYoh24qCTa
C/mlcJhS+17B1VzyXPZMBYOl3oxm7HvUlOyXBkNudUXyCFW0PWsVuOP6RYWvluei16Tcf42ZLMmu
WgPrLjVQv20Xt2Iui6qH8SUhKDxv+oIJCcklDmt5ZO7zrIiiUTgo6UXOBkNbaQU8i/reR+G9lDyX
I4R1DPmkkxB55pcriTIZOk78xu6rp23Gkaq7sNxCNemeEme1DysFk7+1E098qcex/hCs2XKLfbvc
tmpurIjBoBXsLZh0p6wk1TsptZ5IgYgngmxtBijzsceIfs0mgNWI4whvyZc7MKDmNTEvjdQZ0SG+
ZoXaB+3TZqnX5UNBGOJuaDBfnQo4vZyMvAJvnqnqR+bGNABhQ1RMDbv+ewBs9uja/nDHCADP4DLr
2NiBMN5ps2ppx2TKjouA6vuzh9FX7ZW7eN/m1bdAU9bkw6HWSfZazT1F4SCzrZU39dXYDM1diK8V
y/6q0i+JluHRtZC3i5d6V4iR4mtr6f32ilh570UyZt/TSlm/eMnUnAgfSxZsH2L9QhBAsXNde90o
a+RrDND7b6Cc119y0lN6QL7oPguz86/0YZT204zwkdZSZexgOWLd4/CypxfU640JKVADnXhg7n9E
0y6PeYexbHGH5bc4aaZdamTG4xI21WfynsSG5g5cvzrDpg4RJ/KL7tXvsXMHqF22MSk1GzyY1r6S
Db8oMBChoFoUhM6Daiw6J6UjQ/+p6TeMKn0HZyJdmKTR37ycbjjpBgfbsRZ3W2fjBFcm5oVEGcYY
yRPSgBqp0OYogL6wuXZ21QwfZeG19PlrtR/cYkEuYn6D3tN8DsvMphkPyBSAj7MdSt5HGPfVI08l
OB/0v9MbTwBjkonJN+ojRb5hCFk/4PuQmA57FrVBulT/etEOGXbOLaG0vmvXyB7ukzfrWbLtzAhp
2G37t6Qz2ZCaNbQ+LObKkjV75GydPyA8D4bZNXdFls6oKhp6tlGFHm8lcsBoXmIL1dxl7O0vZXeA
osXzOBjcGCGTLZprgJf6t1mzVFfvZhx2Y+2La9htZ+oopdC2wepjesu4glt/gEd+EMC35sNFgSah
EfHWaJszlGFg/2I3bcJ5jpjmyHIau+GeTxW+NzdPA/l9kaPQ+kKclKXfK2JnxPQbwvQ22cDvcj8x
RgiPXRqqA0mQePXrOcmGqCTh5Ksae2JM6FW6IkuSDa7kVn0uVzyuT1AMGucQ0KS6GxmZb7wyK3bp
NLWEVHvrfiGK6CNy5sqPIBtMH0fakGd0St/tcv0803q5L3qb6bUHVG9jhzhAxSDttwTwyxv5Q9NT
Mvh8c9zxBIQgzgjRI8GygHtFzylqyaw/YXtVzXaeSknkjsc+vikGldBqC2fzWrTNctuq3jl7OIoN
uLmA3CN4uFmOzQGpmVGPM6AJqy/JnugEoUdreQ9sbDhXGfjGrrHUN5pz5a4BFvy1Cb3xGi//apMs
ZmdepAIHw3WKhHoa1imMqpb2JMA0FwN0IE5olr/G0piepj4pMNMMeL2zxP1STF6hEV5pyLOSkIAI
IUtyFzI5v+1miBsGtHYPjUeiXu0M53AFNnZX45G8tjzTQHzdwwK/stjy9gaH2XGLlcqOo4zUv3mf
Ygj64BVSHsbaWZ+AhMc35jKsjz3stCgck+mFYPh22JlKiew0g4giMqqhWR4F8RQUd96MyoV29kDe
jVsbN7m/Nh9NxkIhjK+hqokv8c0CcUQw3U084b9bY6tuBynHK5rGBPLkioAtGaYx0h2L8iJlc7sq
RGxl6Eolistk9MdHgJW0+OtLQ1ix5b0UMzNC0nHdmzkD7E5Xln7fBg4XnHu76oZ4U9aNfQtaGJ44
Ngoc8kHpCzZEa/qtsb0h3ocG9H6y78RRiNbeXbJt1OBnZ1VZ7ceBLKrnoMSEPBKXtwEVijTK9wQW
U7QvIDhyn3ndxIAQ2U/6hkqf51APvG0DYCIjM4xL9TCu1Ck1aSsEqTRxdo9JZP5odpNx60JBxdVB
GM8+MJzOj7CDuftW+S7ZE3YWqquBtfsdtcL8SQZO/21yY/9t8uiX7k3UnvSISwvpVU78BJb3APEO
PIeWYJMUS8PB7+V3EmiTB5WjLY7WTPUnZ5rTBokpFvN0ZsYXCXwoDGHq7t7AmbuzTS8m/zPhzJ6s
yzxjK2igoroDk8TrYsBrbQh//JwiWkVbT0bEPeIQnyQHWZf3dViWfVTbs4F70OFbK2kgiUMlp3Ie
nue0nWPxbtr7Xy/0b3qh9CF0CNJ/74UeURPXTab+LIf4/Yf+aIX6dC7RQgQW4cFoHnTx/7vhNbT+
BWLIw9qGwEGzjHCj/eF6BaiOfcJEJ0FrB9s8VsDfW6EOBlrPB1VCtYcaAkveP9FDgDL/qRLDbcs2
hRIiJOkI8YU2Hf6pgZd5mchLS6WnubXgy00SQDhnPO9atj6cUlDhghNBHj7JgtSbqI9dYtTNMXDn
baJ4vh46q4pjdqrSI9rHFzzHxmYldN0058eBo5S4Qny7GI8I8LpPbS08l0G/kzC1iUs8MqOtgBwi
pGyjMnYH1OyVuYoobgbvhkam30Rq6tbjaq29YFtqqBJK3+kYf+ZzynSzIbxCoe2KRGC0X0PgId8u
7vA+CGGVryaiRQCB+M3RFhFOaCWTsMnj60nEDSvvdsKgFVXjcFakVux9ZbFXoBxgPkgfMHuSeb48
cq7q77rErs5VziARQEpjpJs8gDQU1S62iMjL5bl02Wn59S0Io2Y5JJMXnmwOr9fIKq7YOjtgZ03W
QKcFxmOrtOBiTsz3t7Mbt3tCg+xPZVhwkEJQ/mTZM/OyVHxJxkXeY/4Jt/XqOA8DsR1HAE1im1o2
At5VUbp4/s5YeOzN6A0eHN8o75hRnV1zUhu3LEmFkbhGv3mxLa+E36AV9DHFWxVPg4zI4/PYOT6X
Pc2SWzUocTelNCwiLLnDjTntWrtp7mLZVd/z0QthHYuFM3gWbJLOV2fbC7+5cdzglAOyBMiXfGlg
8BFBLZ9CgWai86sahqh7GidMSj7816e8U84Z5M987WCgfMiU2T7KIv1KCZ6+uo03bcFJX5OduWzd
gQmvZ7OhdXTnHsdmrp7Krqg2dQEJHjgG0GGuCCPQArN23t8ZczGguszUx4IUv0goe75bMgVBenYZ
wLq8U2Mmocwc4+TDCoCuiujBo6XM6ybk1+Y53jcprWuHaetpMYe3kr9/nwyifPSJwdYU4zg8+5kr
HwObAnnt4jzmYLuudwBrCaWWo3EFnaq54iBWn02bFe17Q38Dh1hcL6Udyc4Blsuyv23ALb2MxGVl
O6Pv05PIObNLAeQ7cpxRbFsKjasBGejeaIdrzwnVyUy923FUrR+tXo2oswlywL8zIWJEdBeRYg1u
Z5MAqSE2+o239s+GUe5TtZ6DbDH3sX8t8GySLFZ/XqYhf0gdHkl9+WxRcwO4EmeLVK0dvXTSXX3/
WOXN8+KkgC9s9aXyu3JPK6FfNlVmo6iZSHbV39TyZiSgfBqrl5D/zE9iCOcNKJL4IKfRuJ3o+e7i
QSbb3BQvbIbqnmHIvDdU1yDASFwAl0o8Cw8S4Jz7agsIi3AygEFebpz8OHU1aOYFD067G3xOWJhF
7GOuTmuf3fSMvCP0F9A2srs6pk4SXhgxFai21ZxTbaAM3hdTPm9EkaszvdjyUQZuchxpqNDoLOgv
0Ip8rOZyvaJZYm+llBBDi9m7Fd14WjpnOnYLzQ701mp6nET/zIHFOBjtgmoDEClA4qhRYjKfaqxR
JVA0q7PzhyWenOqG2NA75KdfcY65O89bww+5s8i9sDnCpGSBPixOkN27qXqthRRHt4V0smbWqydH
FzlxZ/ZfVMdH1ixHGDalfZ2UNQ0z22VJm0m5GStRIgNIy4eFbTdKZw0/bKD1b8jW+bIOuNbGmP15
HFiD2TIvX8JlhpRKwHv71HbzU21Cz0XBU93jhxPEWYQlR/vEja0jh65UXUmMlzIi5Zho0zVvjrLA
b4YDmQRVeLzhuc/977Ixpw0yVGs/pUE5INYGpYzYh6xi6dUVTTzitijONs3g5lgedasPoMq6pzKu
9sv7mYWaX59gsLHp88wy1v0JpVk68Gwx2m9E/zYLmN98YNSfTrYHFi1gpI+QIDgUQ5CvNzONpceZ
B/aT08XcIsXE0jt2/eh+Vha58Ck5aXhZVsf92rP6OU+Cok43lhH7Ipo86Z/b0ghsuNn0QxrmkKd2
iY19H+Z1AsuyPy4ZcaZpOZRPgZE7ftShgruCV8/CDdcpfZFoAXejLaqDlSXpKy4ak+Ij6BCKwcoR
N4nTUVX4QvpetEKuO44y4P5wxnGMnHk1HiVb+/e6EEi3CUaZbvtRqYdlthEAEtQB2gjlCSLq3B0A
9Yt5HT6ZsdO+tp2ZvfBMTpDpVcOtctbqPh7d8LsJxmWFBhM7ZwOXwicDku4diLIj07TyN8xw3ptb
hy5JAWB5BoxkY7mjUZodXZpBFbvthpRBe9lSK5MOHVIqdFFO3fo8jIsL406Vb0Zu5vGpGnDfIRvM
pkdSzL1nniPhTs6rJsQttkE97MsYDJeVJseO8/q3IiNBic0I911Y1OPD7JN0HVVLajxkuQeFEKBa
95IvcXFH9zyBFhb3wqcYrdZjSMbmmyBj6Cyn+qnEhmhvEAXEx8KiNiejg5tVNn17v7bIszZqUgH0
IpXFtI7t0LyVZTq9uNMy/RYTeP+Flv64z+jtcrrH4UcEX7sYp87Kx4faZb9Bt9cZ34S5qHtg1yhS
HCNQWCYWnBe+MckvYUIwMN6NeDjCr3EIzcpyDv2hX+Wf2iATAhOn05/RLA4lAZBOe+f1sjxyz2X5
1QDsY0F8PbcR7zzcOX5nvsQh6nRKS7NAJUNc2BWsh+wch9K8ap3FR2M11HnUBgIQm5PmiIassdo4
he3fLFPfniwAf1tPCvKtRzRHpc2C80u5buagI7/ZhKfl5ei33BQJS2QpSRWs+q1yXQxAxjhAhYwx
HMx+Lo/KFyC+q7KmFOzy3o+yZCAdZpjp/KCPlPWuF+HSQnhv1988DlC3MYXq1rG9ryJJw49+Wlev
TaKaPVozOo9s8TAXQW83xmYKC3ZEF6DfMfNN/zZchf+FbkR5kKlckg3qc2Rci7M4X33ip657+sPP
IWg6IM8Vveeo7UZFVw2tFcFk/GMBeTY45E66nIOCjLbNbKfW6xiizaTqk18SEfePbtiDoc9n23yh
PdAgWzWngbVkKsT6tW+9ha3d5ru48hLjFDR5/DkL+/ojMh9PQVhM5+tBDcS45YZBe6yjCUQnoDhi
rH4w1yH73NY+bKxxi7ls3IyBAZx6SDcY6MNH0Ycm8i1BFHwIfnfrhtK+90rOhoGV+FfoXNFhud0o
voY+ylb83DJ5JhnGB6hXTSTVWQY9O5LEM1psiPHvaJ6tu8le46Odl+PVKtx+u5JUvB/gWNxYRrrz
BtK609weSK0ZPP83DwtFCsasTrcFXN2PievHXz3RxIAr0RXi+AvRRclODLepPRfHhGMW05bYNbUH
KSGyjODU/E2a4Uhwqv5DYjxka3GmWyx06acynssPmWumWKhRBhJWOtx0ciZ0xCo86tuuCjeJyRmx
mpJTsFaGgqPfDocgw6BOYZsUn1XgW12UxtOYYhVzNWZM2t4O+uB6XRiWPE2esG74hOWNLbLsW7xm
/b7K+p4yuB33SejUx7ZMnC1zj08YkaZhg1mqeyV4wH9wEIf9RsxB9z5g/V+V/DdVMkJ/i9L1v1fJ
d8AQ/5oI/PuP/uEdcP8lXFsXvB42NPuiDfoDCSz+5SDVESbaAA91gEMZ/XutTEEMqAXNEGoBx+bH
mDX+USs7/+Kv4k21dYULS9T5J7Uy+oOfamXwUFjmQh8ADwgNkCw/1soMYtoKJlRODqT2QFohibVb
0JfMdOyxC7Gkj5JmHjq5FNK7jSTwWCPGCDiIK4Yb9uRhYXJWBt+7xm2S9mCUjTV1Eb20yqQJxPCs
yoARkQgojjzBrLvGxWbdg3a1yUVkOllKRpbvRJopLxk0XbxMFYjGGxp7zQuGWziM5orPd8wVQ76p
toIbK7XF6yWrgrwRAzJjnXheNDR2IK9sQFQE2RSG/hFHB6oUOXZyu+0ZwjkWL4z+Vc+hFK6xiz0L
wOX8nt2rfZk8Dikvu3vEjUVzYqjTBCcPUfabQrXzgcOqHr5qP7dV68G7FDhRl3LGzF4M2jb2Pg60
7YShrOVYH0w0VK++9sU1jTEcnDF1Pl5m5zV0zoNyTPrqXkUnPtFD3ujiiM897foGTMPcAO6A4tDK
HvZGgipX4ELXyhQjeCfW04DZ0S5wMWO9uhAmloSfi4aEN+BeRsWT5gpAYdDWeE3WGBwPspEXznxq
UfCawNDlCzEufPawdOEeDJPp4O7Mqus69dM7h7PqTTDGVL9TNt8CgR6PThMWxzrz+RmfCNUsep9p
VCRce1vWNf/m/QvF28Q8OtH+WHvQ3/C4oBTjK1XqM/1ATOvTBTaF/hqzt6mwVz8alc1HaC5wHTky
RiICgaEd1f/AdZlyg/eYElRLXO0iyOb0DT+B4gQEZjygjE/NT52nhLMHfGY00Ug3FG0R35s5kj2y
lNMZFqXLgIyBKmZchr2rrXLqYcQdxEnjIQR5hTVfsAA5mutVW7HQixm/+X6RCb+JATN/knHOe0u1
x683mXCmDNg5D/cjqwHPK98swlk8nRdoNL0xnPal7zP0kQlyhsSwqb9jspsgW0+yfyMEDGKIqWfC
6dTqwSrDBaz9ErFqRPsHgU2RY7s81bm22BU0TqvdyBKFUqM1Uo0MPXHwc3rhmuEL22JyeN9QGJn9
VtrU7OBcZGo3VayYmCPS2zyTrbGrV+2OHfU6WUIoaoP+imgdYwF0BwQ9luKXXXzGRIGDM9G+32WE
L3AZ9ncSe+RlCV+iYBYtQWr0zX6hIsQeCKXJ0bSHyU6WhznhVqhWm6l7mmubuiew8l6s9z3eXsbB
ZcCCuTh4y9rjer4jLbSp0csWLt6FydVqrcMl4OZi9WxdCaTMG7RLmRPQM6f40YgkGOKGaSMw6rLT
EIuLw3y1A6yiqQtJ+WKm90kIOmZKG6iJUOFvoWtggRmaw4Kfj+sTdxArRhuH6ft0Dk0nQgvt9CSI
PbxZWx113F8YLo0EHBVRdsGdGXyVOg95OzKzNjq4wrs+WcOtWUr/4LmduTdLAn6Jlja2uBqMDueS
VmuR85FM+1VheNyF3BRxZHckJkcrLLtzZZMafF6Yed4m+RDusgWZnEPP/VyEbM+MtGEfkArN7xFe
hRO9wAaQE5H8wdQoph7LJ1ewQuUgWehZZKdF+1IwqT+ERBgT0JfaH3yHNe+RfxjviVLo1ieFmFCQ
R42mxFn5wHOh1QRGqJUmtBmhfJuQfU5J4zPidOoKs28V5+isNFppEFqsMWpbdqm9+Sqz2ZqteGFN
xRClwKzQ12EIpgAvmBPD181cazgEmi3O0suEl7LDFBFVZsN6scDz7i7B41M4ckdcbKUYsKwPVWXx
fvJKYp8fQ71yfIshI22ojl9vJ7F6SwoM9FnqsrpDXgI9LVPWDJoCOi0M8YPlA9m6rHnwTPyQ2fOZ
N7hX+XNAxn13wYy4KLP4nKbe9sbJavvHsXURNWDrZH+7yEVIudHrMdTyKNnqCSA1bPz7lpZTvdPu
uABO3DjohmMeqBbx2iimbictw3oQHndXWdJj3gwTl9chBupyx2GnEs9T3c/WZm7dLt1fdtamSS3v
il5F+2xlTl0/T0myFJ/cyWGfKIXepS4qXZFi1YX7jrF5aCsMcoNN2Hf9Rg1AY0HSb42C1tQP51h7
ci+sE5j+bGRAarmDgwZVajSnaW2RCbyky4HtxyGy3koGjhBR0hAJBOlkDa+rWtHJAh0zY5JWWVg+
rnn5G0w27C8M4g3KAE11IUW84isioQ6owIAbuOGe7LYpW0xDPpdNapnTdt5bQ7YSgITuRD7eQDth
CaaZc4jTfUCAfWyoTeNI0UL8ADxLXvOMCR6s2jdj7t3R2Xetw/QT1M2da2o1EkJTCpkk/Zj5rYu+
po6/tNjODGbbNwrV9qbrffKVcu4B+vdWZTDo7ZejSgeJpzkkYOeBbMBmE4b9pxras5Sq3RtoxB4w
0FDZ+OfYBpP2afFKafCcaCovPhLIV7GrkmOoIyu3q2MOdOdMWW1tz17rDZElLj6QVuQb/JD0XMDr
gjYSMtgYonD2RW2PYUTW1d4c4M0xby+KDbYizPp2LdNlv3gwwA8hy7LbJGrA9mZjK7qG7bveB3Pv
nxT4l0c/m9tDNhuyJ0je+iissbk1TK++z2Dhn3w7BlJiac9kGjS7JEAEHJlyhi9c+MN1N4/mre8k
phMpw51fSwImPy5+9VHkflvelDQ+H9sirWkAqynYiBVvXzA643dFQ/ZrGiBmUhPCnpVFtmtdKkaC
Fbv9YuThwRxbUq4A2+2qQDILESIvosFR+W3QARC/5Xp5b3kf1PuVhDye45kJ7W76GIa5pI/rd1fE
DH5Bfgm5Kve/Ju28nFMXSrlVtvbeKfw8snu3e1Qml9ULa8C/czV/gyryASVVHJHOoG6DLF0fq3Vx
afEM1R6tiLiKw9G/kWEmdkmrPrThYGDT9jgZ7VTVNoCtY7Yo6LwbEqvlLuHccBoAr5xs+iwHIkLV
sQgHcdM4q7nhotU7grPdp9lD1zK3bbAzQlQlOTtWxAopHkSbb31OncZaWPc8BBaOfGNNUrnhHcvO
WbCDOhuHVJiDTcv5KtBPCJqwNMoJCzu4pKtG8MSMFxXP7TZHf3q75u7jkFVkHtS1eabrEdyAZus/
IvYybpZK0jk2Ap+fm+g4fu3x5XIuIV/x1M91e5VnffM55/hOP2uoxoz1bRckZ8UBgR+OcUfD1dzw
5PVh0Yv94LvLntjU6jiZvv8KtfjzbLQMhyww65uxQ/Jk+CwbRG2TScO6H67MmLmHCxB6w+afbMk5
5EGUpP1xrN03iT9qZ/conyxplnq3so5L3jmvNNVlu40bNX+GN7vjdN1xEszMGuyTWex62nYfwIZY
d+z8XbXLGlqVRmb7B1PNpAPTlt0qe1n40kpLp1oQyxFJh8ngwEYSdFy73jXP41SU1i5xy45Wq9+u
c37OgLoP8CHpVB/8VY2kE+igAloS7RaBnNwyxsfGlqQxmQaNjjfoddBBtnSZdwiKYXo2CmWDQ2OC
5UWZDkjoZE8FQmQCFsDmNlPcF5nTT88Ss+lx1SELoY5bWHXwwpASBRLmfrb3bGIZpoQoiq31HtdA
f0KHNyCfIMkBL0WiAV13qY55MFKS5Gjd33oF6QQ8vOInmpzm53ACkh4N1C4AzVu4eJ/UJUWiKjwQ
50Z7iZdg1wr3Tujo2Inc0hkUCYVbfB9fsino8lKG4IImQvWSXhH/HmUxXYIt3EvKhf8eeYFI3TCj
5D0MI3HNwXkJ0oqnrj0wpEULFjjJHkesW123Zse/x62KaNe8yA1HxCHdjqEq6WtdynkN6xoHEW8U
PJuyVpbLydQA1wsbjFhCkOTtxLE8NDif/ani/wsLzE8iZUHp7FLYw/7VSvj/cCsMKWJd2Wc5YLMQ
HV3VNM78aRXrgE0CzCEDUAB03bap3RI84VRgkfn1G7Ds/yzeA8fSbwS5NO/iJ83/lHqE0tl9cnDn
kIRREgCSbDuEVkzmpKHShMNmLK8yHYN83ct4rXfSU/EdBnfrA/gfdKcEH47//LLg0HFck2M7Cjdf
v+k/Td9rZ4ibNBfJ4Z2rO/P0381Zw5n0QjbpM5uTz1CRa7AlTfDvvBY/4VJdfTF4eU//jyO4dREH
/PnloU4ONcTLA6mllEK51S6SJ04bVDlfSLq42DWdKXA+FH5sHC19/K5FKfLrUbQ0LjEtkB0REcKe
pIdeV9CyTer8+wXN9p7h+I+/RMwCFrnJIBxMsrl/ul5jmMCoNYLyUMcjnXlmWehzEF5rsowb0tYm
y7LeeURNvlaiWM5tT6+iTanls2buzlXd/p36Xvd8/m3u0JeQpCpHALsQvmPxGP7xGzRcQpUHzg0H
KDscGy+w2QsuTdHiITvH0OXvhU0oIFMfpcbw1JMO1rYQVUGeVVLXYFzZX18q56/emCfgNXsB8jP3
Z3sUPAGG9l2bHkhY4YSKwLRhMhdChoME4GeOqp9kWgbiCOiQHWN2GlWcUKeP54EZMcDGEYW2aS5U
y+JyLrZ6ylgjo4hKBPPR/cVJUMaaed3pXk8dmtzZBnxVjqa+zgJdaAy+vRelWTVhF7rowetFzmfs
4hiHxxxbgj7HvV6Ixmh1A9TrJBNQAf36cthax/LT9+TjXMK8BSneC3/mu6eWASd29I0rJ3XZA+1m
RVofDLrUuXDILrrwxQ5IWqptnMtgLlLe1pIN69MMuqBGUQ31c+OuxKoAP+QfuVj8OfslUu9Le8ix
keJHE7Gl880wDQkxFnpcC9kQSNkOYLX2GFa8umsXNG+8YmFkgT+7ert82P91ov+mE430KuD++++d
6GP9lr3+GEr3+8/8IdcigyCENYPFzeam9ukA/9GBDnCn4qf0HPA1WnbFf/pDrQXzBjY7G5Lvvren
/92B9v+lzU36x34Xef2TDrTQuq8fVjF9btrZoHNc5mfBf3i4BnRD2Uor7xjTRt46bVm+unmMHX7A
Rg+Vbx1t+gNqQa8+6PStIoFR4ZFwekvAC5GpllUXMDCy8c0frOp+jef6SwgZF+YtoaOQTgej2s5N
zDSlXusvlUtvzMTveN9lKCKjHK3QLVHLwUqXGFbtToWld5V5wZPfFeWZe368N8fXinwqCIFp8dyP
ZvfSFNlobNaxrFekMXJ+VSXmQVKVjIWuCI3WeDuHOnqe5l9S8Nhti68p8yTQc13FLrFwdt41NrHy
NOBnOnFlONyC0yX/aTDjVWzdDpPUrmxg/2w6MsYwNgS5c9WiuU+pvuP0xoEBHewYnWZ+ZNSl52wK
gwB0qaR8aXpzvRvUwqHcKYkaDtX0LajG+kX0gAx13btcZ1PRPi4yT17tFLcKcVsNquJhz6gU8gjn
QmCn6G7BqzUPrrM0IRacue1wpUw+mLWsuAucan4UpQMQZum3i2oAhbFFRC2CpbEeusgTy9VkZ/6D
1WLejXKn+jajPKW9VQUPnmvJY9zn/RP8PUX0u1I7MS3OIV6lVcLnLeqT29M3y/HuXQeEa8fHVVnt
aVxLKMdm4gKvztwWOrJZ2fWmM5bymfSw4WkgWxZwn4V8GwSq9Tnzi/hzb8j5KCe33dV1aNxMq51j
PkFi1pAVtJng7d6siTV8KotFths3rLqbKe7+j70zWY4bybLor7T1HmmOGVj0JuYIMjhTorSBkZKI
eYZj8K/v45FZVUpmt9JqX5sqq8pkDAiHw997957bXiVBML6HXagysBeDAWyscJLb0amKbdOGxAxW
U9hWKxPW8RlhVWcCn5b5a4uja0uLl0AjGBQE5lgE+37NsqIo1lPUtpC0Wzu+qwKSeQ9s+ulD0uT2
Zysu0/tQubybLfzu0WysbCfbxLkyrQy5Cpk1yQFRVoyMkeQvaxjbwwSd8yFOymLt0aP+YlRxd4LL
Ev6Yusnvdh6RXAzEOfOk0Gba8EF7qac1dqzaeMli27tLHB5Vq5F0rYpUI5V/c5Dah5pYlDNHBq4R
giBat6VZPfE75s+ohpI7nxjHc08q+snvaEpszXpqr4E+ORvDW+Jyw3KtnwK7FbdxNwCOMVr+uVnH
zpkelySIuS6bm6zyEbah8OAuf6HllzkgzGOM9lweMLqiOYVjKvivGm75MKzmcFwy76Gv6YoX1+Qa
zPhJrN4YYLlMuBGiUeFGQQxvL6fETbJDO3l3ZpAhnnB8tQYXiRTS6cLHueDu2fbQrr5EUbiszCJi
ju9LJ+zXeWPVGhjuPkpJ73u1pOZAvNNCAh/yhRsHodf14BJORJXurmjxF9hneF6G0ZhvybNgKXK/
PEQ9WeEkwI/F83wRTiGZE9kdEdP0TzdOg6zs0VH9xPgNOV3l3lhmaxwm2X1yEHPcG3kQ5ptZa7Vs
RFv4v71zrXVcpVZ0FVrb1chyuUcvZx2lVn7VWgMWLH1xP3UEgKHKvijE0l1kh8UWyBE+XYRkpVaU
mW1yo8m2UmvNBKKzMTuRjcQr2UaLehxdWohAzdNKNRfJWpYhp9Rxk5j0gABddG1a4ZY4tnOMtOrN
1Po3QGj9bYokDt9SvJkUZoJa6+UyZUYHjN3EHknxudKqOjgo/MjL967H6KC4htEgrrKLFI8hJI3x
PnmeLzo9BHuBv6DcQ8Ln8otRTVgPHOLCTYTMDwHSrTdl2d2AANDBYANj/gpgiNjRLH4cU7tclbNP
yJeWEIopHzfWRVcoMdEe/MTM14uWHcrfFYhoEdvU7E+d3V8NWqa4hMG4t2yki2YP92QF5QHhElPS
E+hVJ+XrNepLMtM2grri7LzJpOOG1dvTAkkRdzhvLqLJua332uOwpzRkNS21ulkuOsu+xtAZaPFl
uyzhg606MrLjdCju4Y0R1hd230EeiFOexuaVKsN2a9BWI6jDnaHUA3RF7xmw/J58XGMb13SxQ2lh
KKr9ckNm+nJTaNnoMprds8pjSfvJQWcapvcuXBhuCRovHfpLNH2IULuyKB9JMYzuXS1RdbRY1a3F
srH5mUJUMJtcS1qLOXpNtMjV0nJXSwtfUy2B9bQYVmpZ7GB7p14LZWcM9ZjyxGcyRduVq+W0STZH
4OL4pFbuf5sQuTwERuivlZyXnU1k/U5OfvFOqVrdqGnba9nuhE2MQ7kW87LHYBUZUhS+bVK2D4BF
Mf9pAbCtpcD4ZfCUzH3yzbkohWm+gfzK5QOLsLgJa1HcZYSzrjwtMk613Ng0xZ3v9M5GC2+PpRYl
F4EdbgyphcqT+dUdO5QaBL8/UtHjyNHC5qF22l1/UTuzHWrlMykqayr1akeQJOoXF7+sqcXSREGH
J7eflkMFDPboDTwisWp7R5yKnrn5zzm5GtJh+btzcki836/Oyde1TPu/nJR//6t/nJSD36grrX9x
XDh4/8PY4BDFrM3vJAxguEch+M+jsm3/JiyAJBghPAu+obYb/CHWsHhByjIAdRYiPGGH/xboUcNi
fj4pm6aJQtJGLKDP5P5fEA90DydZp2Z3dKvIZ6SXGeaDSFp1DqD27+o2C8g3b3zx1ht+9ETfvzsu
ZRWRFpniKOApvfYL37yu6fRjkoIjZ41mwe4R5MZTQOjhxk8ahNu1gGNmcpPempUhf2Qd5+05iYtP
DgqKbVOCLuO0EZ1r4ZDNXFn+uGG40q3NGHPSfigNdajb0nuU0Cb/hgLzwWPPFXAcOEkul0E7UD5y
AbIl6Gg0Ns2RcxasmYhsw3gBO2kNg/5efO6flsjd77X0zwSqD+qYy/sBcCPXBisw4fW6BfhTM4m5
ppjjPG+Ok2bZzXHxFiuIa2nENfj1O32ogvQ7+ciBcMwEuGoQEf35nRTNc1y9XnHkcNhvLDwadIJc
Y4/3NX0caZnqBNXo4ddv+n98PQQFvqDfw4hMXMRBP329TFgcP6q+OEovWfKVoXf7Xli+u8FwSuDt
v/9uxKN7dCtAo2H3+fNXjEGhp1WZFUdTTG5+rpho72YPbPuthAL66/f6AChx9fVE1MSb+DY2ICri
P78Zk3zwi7lIj20yF8xKsAjykGjLmmmTiah8SeZb2UnzemK+f8B/MzTbtPf6f/s7Y0MKfGpvbEhA
HT/8rLiQ/KWUdnZsJaKUzdwv/caLo+gp9BCY/82b/XUNoQgD/WKhG0Pha30gUHRtCC608zIku0rd
1wFQ0MHgDkZ4mifHpU9dpkoVka1/875/XUauYPJN1KCHDMoTet/6aRmBHZ/S2GuyYzW1I/Ynfk3U
HtNEAik001//sB/eywGXJRyCBmlAsAv+Bc7kkLVujkmYIvxoY046tHthpnXLVYzS5fnX7/Vhv728
lwufl1QrXzh/aTdm5eAZncEaUouazAtG/lSk9vjHM/v/JfgCCf55X//9fWwId/Q19XK1/nz9pFf0
HYzq9BgJd8xwGGd8KWepLOoZ231MUrz8q5kqikwWrbQh1SlOzr/+rh/Wjv4M2OPZ6HDnwS75uHZG
gqVTnUB7jEZyrxuMtvRXlRGfI3spT3UcuJves5e/2c//2q1Hd8gWpFk2Ns/QjwiqMfaweER+ekyw
sXwGT1Ke6EovN01WJfvObirMDUaN7Z1ok9hfRxOgfeCW1fwdtX/bfWvGsDzlUUV1IYzyhJCL/1CZ
cf/rq/N/fU6XHyYMfU4HtMo+3Fq5a0eT8g3jgITSeyO71enWsDJoauD4mzxmHVnjA9cwfIxrhFif
QecugPerKDrKvHau0GdHRxoq9k1oeL2/80ZQKcipQ3/c//qz/nXVIhoNbBhaGDE9YFp/Xk0irCi3
4d8ey1AQEZ6jIs/XVd8P21+/z1/vxADkkt7cKMS5QT7ssKlhcVGMPj3ShVf3kFoYFaCXdK8K8p4f
f/1eH7dzlicKUz+weDq6dB0/QhKXoHd7Z87Yzusu38RBNGoNlVxTxuc7Dvzxupmn5cokTPKLUVbx
fq7d4W8urCkuqKM/ddzpo9J3Qf7BoYCP8+E7F11jWNwZ0cGXIHWPfmGxmeL/t5tjLBt1b9ieeLtw
Y9OU+T9p8kkWr9MUXw8KT+Fe9VCwTqGUy90whhZj5pbpPKkHA9YdC/3AuUig9yZpaz2owo7eR+rd
T8FSQEcpOhD/IUKYR7+d8xOha+7V2Ak23L6crAdX5t4jIjRxYFRjXico7GGdNKnxhD5E3S9xZANZ
qJLxtsSC9VoAc3pTTDbOvUHE3Cqcq+idmC23OVVlW6pVRXzPgX6b0+8yP5EJmRnMn1dGjZVnReQV
OUGYZ75VsrSfJ9tuWtLcR6hmPV7t92IcHPhBAwX8tg+y5EybqTw5RK5szG5M32TC5l33sftOEyqw
6LZwbCR7XgTxekrDWO5wBTr7yQHLvKn8mcRCH4Qw4H0fttjUBQ+1qWMXufvjnPlwyNvTGzEwMPbs
nbge/C+KZsBmRhJ39vXf9m7Nx1hcG7NIOvUT86LCeApreznznCk+te0y3V4ub+RNw9YCBXLf2G2S
n2rANMkxMmPPPlm41s7QIUq5bVWSNVv/slthn7vqBsUOBcPI+EqyPCuyFrMpID6Z6gAciWu3EHRG
SLQQCTkqqfNZdqIwUKWJ6k77XCqSQ3idKUmTM26aeNO3fvoGN3uqVlHXLfE+VMixVgDZ3Ecad/Zz
UDEOXxkW17a0rfStiEtrZ3a185oxw2Pq6fYFDqC0VPcu4Cz6DnmHDnhs51sSzMZk4ztm+rXwBrYm
imMskwLrna3XYaldyIHMJsIw0eykGzXrDFizrNWuGgvWkl8O6hxPCxLciNJrQU49optxDSHW2pW2
kUmPDSjjC/SgjiaFbYkFtqWx07ySiycO2NxYvW7uzMR5J3N9IJJ7vqEvYDx5Sc4FE7GznGOjyE55
UGxDRfd17pz5lvlcu8OkZ2JJVvW2ZTi7Xoy6uwfnkR5F0FVXUzw567Qs0o1n9eJs2pU6SRSjBwYk
0VM8+Nva0W1aD5I1AB2iuCPXvy0V1BtII2uiQmYdl4c0gc4zRKtyL+plIIFb2hthzLBXqPnWpld1
u3Cm34GhqMjXXFXrU5iOt0QCL6fMDHdJAqRhkkl9CrlJVolBQxGuZLgiyj47FXnQrdFwFZiaBkkn
04lWg+t86fzePtMKvu2Q5a/G0Z434xKgVMYWsHPb9BkAOs6vvrGuCvr5QubuuhmqaZ+HpVjnijy8
RJGwETYOgTth8tAnyxu+nNdGEgCVGaW9WYjugY4+WkdDBC+tbrasRrsp4BUFPNWAo3zVMDMUpyaG
9vQm8VKaPwhqxjG6qis/fhkafDqJs8ynpCjZgB19Riqt5cZLbRtJVN/em2nRn4wRjrNS3nXut0vQ
rJwSR2yY600k7n+0Im8Oi1njoWQAHmFgje3sZMJmNleREfvX0i34QHUBBxDhuKWeXYWuGwxLJDEn
WIjbUMndclByks3ksV/kviieO7xWzwwxpselRm+FnbVBIdGMajnnEMW0E8rfEQ8UfM9KbDNz4c3H
BF4gb8op+tzF4iFwp+kBbd2ytZWUW/38cdHnokZfp01b3vUDLWWfO604OobDUcDKcYV2C2eRHMp5
lVdev4YwmrIVVST8ORFPBD8O/UOTUfpI1t+m5Ji3C5Vw9nIanWbdNVZ524vhEyysdmNO6XjjtApH
dMwoKNsMsA6znZtZ5ZXR9PmuynL3Dilgv/N8GX8esni6suW8GdJoOmWTFHTHSYT9iga8j1ZuhWNw
PbJPgnnukpPdcm4nAizoD2osWZgZZwdKhMK4L5bO35ZL91LRVd7BJxm/SKcK3gdnBofjVab1ZJWu
/3me4KjvhQsPdJETsQO15DxWIS9s4KTeIPuCcFf0y9quYe4bQ+sfqKDDQzibAKQasql/NPD6t0Dq
l1M72Ge/dMQ5jDqM2OgUrhEDVBxhKp+edBHeF1EbJQQXRzbFf5Y4tCk68wnGFN2HoQhP/Kj09l0M
ojyENVLEGB3IWqK/95n/HOe26okoba1NQLBX5GUV3f0odvcThIGdFwwjvrbUeSZUtr6Lh96mWW5m
xyhrrTNXMN3YuN9aXBD70XVZ2GF1Rogi1lEZWndxW7gHxlH2dRgznuka5T5GbmtuoNcQIyNUsysQ
A7xK7dRjo2nXYz+lsK+GGhxYHrnBPhkri8kX8xXkURHyWDHbN1IE9S32F479oV0TPdWTybVdcqN2
GNqNxZ54M/+Lm3s0ceAyXc3kadabKHKK42KEy4+Bcvx6sCd5PzgGEZx2g2gavk7FMx23AUlm9eje
ULE3e6J2fAoAsz4VoMS4u6CLTVlZ3DWeO9wS5zgf7LaHJZRC2ipnBWc+qIzVaEbBVQ2k5ZzJKtg7
8Vi+5VXre9u8CdvPTuy2O88jGoCAV0gbkHnqI01xeklZ0X3y++ZryUtvu7YmkzB0lVXonPbxVTRO
xkwHlOcxbiRnWRxMYHqSyt04GTNBBOSkDNXZll883eal9W0ywmaTyiZCcRHaoKfQQJ/9UNZvvlmN
J6R7xoZsr/muTWy1X9wFNFiQD3emGPu3rMvZs9uCpwabQEecFHIIH5Lp8yBk5fffPDRgzko41Zy8
JwbzoAEPDopnZyAByx6Md0wA1Xl2G+smnVz5DEJgfHO6NPgSyxDDqR48YhYVKnB57BFW4KOjqMrq
AClsOVlWBt6j9MbPy2CmNyIv240RjIxLs5a8BMa15ppTVHyzWIu/GUgRXNvkfOFrxnrEpxrmg1Nl
4uxMAISKfOKZwYB5wfcgpQeeI68TLVls54MZTcPJJPFAbgbHqtnOFhU/IvCzljWjA3kEKspjxKQ7
xLosEKDHvUK9WIRiF+Y1vxsPhb0tmuHUqFR+a6iNqDDowldGyVXogvRrZOmlTEdJkGnRWGRcWN18
8ISNate17FfDaox3SErTdRQwvHArla3NmpeFvhg+mwDcVpZ0u69R46QcJwmDbfv0mYNxtB0ij0Fo
3j549qc41mZaxfYaFRGLqvwkyFZaicB48McZSa1fKVTcwc4hTnHVVYAenFyUq5nDycb3kwRaYUem
FzU2TD8t557Tt7ywkgpZNdJMCfyUR2V8gE1k7aQ3/cBrH+6p5Z11ixRxl5uBv85LD6Vv6a7NdDSJ
IJa7IA6hnQWWsfEjljPB8uYVvMS9VOaranjhpJbB3lrafFWWS7FnLj8/tp6VrC0ZxOesGt+NBoV1
q6BgeeNonVIau9uebtYpRWSFxJv2gDWPC/dzJ/dAWsVbPpgh+WgOTx0OQiemrA5qhhQ7wzT012KY
s+vcnPe5h/jZ5sC1pqj2NsM0306eMAERzN7BRV61FuUYUJo0m0Ki6Lc4Ct7NZi8IgEVmHQz9j6Ej
27AxarU3PUT6ZRt+7Raj3JGj6qE0pHegYnFk4g0ux3hNPWdXR8nCOSW8YbB6Ko32y1SqW5lHp6H2
npsuOrPl0jAiJfrK69Q7hp1PoI4ffKvaN5ymwZgUr6FIJzAWNCn9IXyDS96vVRfLTWiY7nNdpHBO
auttDk0OVkbMJp9Yx8LrwFJZYpeh258TkIoy9r6R8o4dv6SrzUSKiiCepPysbPVtHtOjhxx81/pF
Oq2XcIk/iwbQJ9kHQX5yugYtCrmk8Fjsvam2Y5u+zOOMd35IsPE8i2CUT21AdmvSp4+o5BME0mG+
7tpRvhhWRxzeNA6ASafuWkq04d2c6dt8EYSJpf4LnrVqn5atF2z6ZOqOaevRHp2ImUOMHibzvp5M
jtBplzuAEwhBgwRhdLsEcDU21PC78OASnYymoKFDfB2Gxb01WpN9NQQlnD8GZiOwQKvTr2e1efa6
0HTGSkHoyXCMy4EV7U95063oajrkOgtASvhtYjxUOeehg29L37gZ5IA8uTfqDNW4zsDxYGhfJzlx
IZ20oi9BnEcoJsmJXPGujBiwuFCIWAGF1MYKasqimGUvNzXbC30mPdOACxZ9kSjct5FGq2GAdxkH
q/mm5Rn3KWij5Ww4LlVy6hvbYWk9cZMZbjpuh3Ch7JA+29LUZ0R+mro6MdN5/JEpa7rNvAVftUlQ
jBl3xFTkU/QlLg2a3LHjmw8Ab4ctViwqkViN4o0UXc89D8moS95wqJd14jY9lKeRo0NheGLfmHZ3
5GzPSxteRbwTMFVNKI3VzscVdCeQFX0l8NPapB3HvxVkVEJRkBeZY0X8I5goxSP/aJFgs057Ozoh
36Mp0FPkB9KnR6AnNZf3GxvSo5ba644EkTKzybHDCwKgXy7/ShiUzME9yv4aQ8red111wNjevPYl
pKr13Fl0CQJ7up0Uxx6DYpNZj6q8R/IlljOOeRd/7tDuLo3ipiAZzJprInpAkhLAlTZilaZJuDdC
PiJB5vkJj1a190q3/0xoCV8gzXhF9hF139N4uXPTwnwppeBXr+CHHqNp7o6dW813+cx5lyQdcVC5
VOe5WZZhPQu+lwNo66lxKftagOUEji9Zu+eoRm0vJXA60oCiKV+lYHRhmHJvNNo3HAmG/7Uzuu0x
j0RZsv6FMshUjptXmn/w4vOMjmKgrsKu6y3UHeGQog7H2kbel6p3AxwVB6vKIG5cc3KvoBYzIVMu
zatI5afLujNSgs6gqhsc/9EZAJ1S98mAwWg1zloWS2Z89G6AfaYpQpl1X0h9TQrJlM3kf/JbzTcw
M7lsNCnXIJHVmXCgas84emCmXamzD1DnVhVTsKlrLD2ewwoYHG0pC0f9gkXmPcbYIqFmobBtClQ0
g09g1Yyr6aUU/ElekWR/ifnBm8HVMr2ZBWva/nIeeaEtIc6hu2knQ7wkputkG/JQwz3mAvMhMThe
mz59VqbwFPymYUXvCsn71ZixmmzFW0Jhql9pJVZQB3AePQ/gcK5DUlFOI87s1ygRM1CghFvHSLiF
keAzm5yG6BQ1Zv2ao4I9hlgbIRn3YyHGVVdE5gPFAd+wwvAkEYHEOSfgaKr2RCFb19Qt3ech1Je3
FEV+kjWXaexr62HKyee53LBWnyffkY83r4BIeGvk0uOpGJboONByBRMVGP2rgrQRCzpyQ8vfhR0B
82y+b9LtSbQxU0qPoflWoY5chwzz9v3Ykdo08OsMQ8TNPnMHRnIJ6VhU4X7oCMmKyYU827TAz005
Rl+6ycUgpDxlXhUIEm8BAkcnt9AZuBoyD4KW7XAvbJfmB2PRYOPqVTA1tOZcpBvTygXRss6DgZpw
CiWrhIzNt1hkzSujSAPWUdJwT9edG21qqlNkgeyPocOVQtRhPCkKgnc/gsxKpK1eg52mR/puE51S
sG7E+yKkOBg6Bc4PfMq+wEvGH4FHnUx0sTm/9HU6f53HgClUz4G8o5XaxNuEYwVPRsAn12Y/VpiQ
B/mUiin43oxO9I7iPDyNLsaZFTC46dZJp3a3uP4CErtiBYxhG33JPNetVj0aJPKWseWNG4y79fJ7
+/k/guC/Ezo4YcDw5heC4Hoiy+XHRTRx/P4//80gVP/BHxqHUPyGfoAdCIrET1Lg0PuN6kWHEEFJ
5mD7c4aNrcGNHGMhVIQaVMHA4Q99gyN+s6mo6c3r9BBf/9WH4MpfBlnaHwZh1K90aWDn24xYQDhe
9P8/DRKXchjGyk+Dk2jL+crI+oa8Qit/mG03/17i6mA6rpFJfuGCT8ovJKULU+mCV4r83rgDOQN0
CdLOeOfYQ/QpV+iYrtoUPlOCVyc+1q0GKEUVB9N1e6E5mREst7nwKUyG6V52jU31TnVGHz4Liu/j
CBdqbGXwiRZlBq/qAo4akIgsm0rzpKitj4kmTI2aNZUlGjvlXRBUBLl535GcFD8qAFUx/IKbLJzH
z0PaOg8wtuhTSNrs74OmW8XGeM7JCKeeqdLsi9IULCeKx89z3JZri4Pau0ELkTuNerpddbNPWU4D
fDMvdo+kKZ7Pymeazm7nLO9+aRj3dZXh0/JHisaR7f3oOQ3UpLgHZbaaatu5tpIsz6hOFIUDRJmE
2iSuDgXCiq1LWMkX0hvjeW0HJVukRm2u4EsWj4uZJLdIIyk9ZR0fUlJz97jagxMqAw4o9dzYG1Wi
ACmTGPc3roSC2dgCegegniWZvhPUEW+gWITfFxQWDSDLzhdrWEowAcNuWFtR3p5klJPi1nPKxdpQ
e+uincOrTsEE1DDPaiXCJrhxECajcBx9+TD6pY4eSupDbogeuXUUDGzvZVFjQvWax7bQZa8fgO6i
mruvL9BZQ/NnzQuKNtBU2vQCqI1dWLWFptZ6UgNszQvMFjguYNtIM25toXG3cQn5ttAM3CrRLKJZ
g3FtD0+ic8Hl4gYfTkOmIbqe5ukGgHX7C2JXXHC7hibvTgTFOSt74iCA01cN36oOfeUh4sj8KZJz
dhztqt2qcMmw2lTe+NowyL3zpg4ak8b+hhcCcKZhwGaN3281p0gq1NDH2Seaq9E83isjSOsCiKcx
DHvfHNOHafGTu9IKF7P4zq9r0SxPyi7l2s5OlRhUi6pbaroQHq7qm7hvw01p1pykHDqBkzt5CE1N
6xlv8Kc26vGYFurR6XF6YZEy3TUt2bE6RCSE74waNBYQSo80Vcs/LaRx7Poyp4GZoRnCTgMJI2ca
w+ODdhSJfD12aOInzWiHu1mHJuLKTmcsmV1slzQ2zCtrCE3UR6ZPN9Z5QC5wKCbhXqvGidYLjsHt
LKrlAAeU6y7nuSlXo0Onpwo6VqBTteLGAD/qbXT++5qnVLhLMzUwUdMeUWirR3sOp2tpq3QztWW+
b11Ig6u6VO2V17fyZGWyfFjMigZ6Wnvunj7i8GCE/b1KuDHzOntXgf1sGmwDgCy+BwxkNpnnJas6
zfonQ1rFTTHN/rqvgEOls2s+AmFh1wpKhKghmLmVgKqzJikyWTGAwZUDiWA1yvzOdqpPZE0Uay1D
YhZnH7IhfvC8KtmWTMTWUVtBAUsFARcI7YNDp7ySWEtPX+16ehK2TYQIGMujXztqaxXeuA+szHrA
7smZv1BEaDqde/Rdp6QmChHTxk4vz8R5i207ZzNOYSioduE4L36JmiTJES/PTYIInJLwCTOJvGom
ryC8O+7ZU9BjAtlL3cj4JhStc+78WN2KnLs3reLsTo3sjXmMErdWjnOQRphdU+CCHYr7eGawqyRh
9aJcT73LgS7NW3LjCfzyu1JTtyzOSoi3cSWNuzliaOmGKNTKfhQ5t2GV3E84BbaRgiRKS6Tgalt2
xo2K2jT8loIJ4JrbI1jHdB7mNSSX6joFXHmbkdv4fRTEDI9VrlBcW2IrgkYP6Hy56/qgfEF2Hdwl
Q8yEK+bnf8lok1uuNG4wAle35ihTCIOxeLJCq8D57gxffDN29Oi2um9x720XsxW7ogFJNqqB9F/h
9PmqwMKxpW1UsOkmqXxMHbs+BUlvv+JtWw42Hfvr2WqrMx7j/kCn17ztCWxZkyIguaum5TE2Sy9Y
lQYdRCbMSJBRpV/3bhEdRAJIAYJSTuUUsGUW8S3BKdmBmPj0jrmWH6wAhfhgHe14Y2eDRZ01JOrE
nD3ZlXhjblKrIMW8UlOyKhu3/4rONSULAWL5tTXm/aG30K7RlpjfykFCPbcb9WSPNpy6KIMzDtAI
/zg5I89tPFnXChbaNay6MV4VnshYb23y4HrSfLTi0dopMnI2y9TSsSP8PfnctE1/ZysPL29f67BM
vdvzRJ9faQUWT3ai035R0c3bCWvfWliOWmesyhOZHPeDXPoMI4JtDsOLaD2t4l3QaufiZTHwszGK
9Lv0s4PouWJKWnuSJ1EuguxW1Qluakyt5VaaXrtZ7HEut42Y1XfGBd42yglS6bq081cJ0k1qnG6K
VnGyyP0kyqdpntt9mgOQYZFGR37KYiOrqri3tWXGrfyTjI1m03rdH4LC/5yP/+Z8bNlYbX51Pr75
Mf3X6UfX/1h+PiX/8Wf/wLbZv3EC5WjrOBxJdazTP5XAvvuby/8T+BY6ENu0+Cf/8syBjdMqFZcn
GYP/fx2U7eC3kJdDYUmr0cFS+28dlLHnfVSMCRR3EGd1rjwz+o9yGKvtOFrSHj+Eo8EIiRPDsF1i
pDFXCZDUq1nQb3yMXZomtUgTCV6tGu6TxhjLPcmFTFK6bqRyvHTs/EjazHvpqloNONsYm0Z6z4hI
7P28IvgpbGlYzcZ0E4M6tQn0pmMzW5X74lXjK3MiMhaK8mlsI/dxyFEC9QQug3jMyFBo6FLWXhH1
K3A5HKoJgz7LyaE6DLLAfOg9QlyHZoBAkJsZ0UiwGR6qik5TryvuWiuNQdjiD/Lo+WHGn2/KmSYI
dBzzIVIWKfC9Eb73VkcRi2WJqnosGUrFY0ZVzaSyeUWsN2zVRKdNObQ/LxcqV22w6fzkjd+f2DSj
568RFdK6yDsV7DnYh/U6K+VR5ZmzpuPJH/buRAgOjJUFeDfEufAzPl8CTaoiEDwKUUJcujygsXAi
sTkchokU5tEg4VuZgZZCZgaQ8RSF8pTW9CeTIezcFaBHi2gr6LZ4rQMJBqaJjS9SIvAIODeWHD9t
87oL+lDsJxeFxpLDztmMsTRfeATSbMhnoDyrokTOGjSF8a6SKVzPlDinPJmT78QYzzcNctH95fP1
+lOxstH2Zvwn7aqBH6MCLbX2Pb+adjq5eo88aVyD+VG7tOYi9wGzwErphqiPe/86Dkz0wis5wPK+
hmSeJIeooL968Pqhs3cJwVHwqBQTX1KRlMEQts5PyqmPY+cMJD5lo9wNNCleGpQH3s5sFrrULBVk
MkPJWggaOnCyxxJYW+k65AGXbpHDu4+cwIpPnWEXj0nTLS9tk/TXQWWDW6VZtUtsq/M20KbtU+XK
+Apob/I5WxqiolFSMy/nxw6YQkJQG+gjjzVfMlM84xk49tUe+Z+zyt12mFZQLyDPZxh7GCwtewjI
4b4oLPt98uyJcOquLGsMdWrGqGNlab4LMzEkN3lR81qhLJqdV3sWBF8H3xCDpbGjQbslmKV/YFJM
61VNOQPxHFHNIKJz6ZUpcPF4CvYmJ9sdaS32JyYv+b4MaMCtci8hAWseUqqw3BT941A7L+5QyOvS
xUwVzAvBA0wUOCxKZTCTyItzGUfYjKidvF0aoLxxfKtZS4GlMga4hdtTBt2tUkV913uqvO8Rru1Q
OpQ0cR2TZ1IVrkyrZRzpw1BQvocgKnTUKXE0xiVnoLCeCtd+nrHpr6A3IXeIOuYAE0UkhHoiZ4BE
piyqKUKkMIzz1qoHp1iJKFNrOfXGvqXKPkuMrbdzYOdXlTG5d7CPrO0IqoR/0e8F2dYU4Rm8gZBe
bdimcjNhqXsZlZGeI9OMvy1dltEIqY8AhKApNRjmKs9mnpGZICiYanAIXAv+5lW1ITe9kXVzdYjr
Ek54KJpsO41mAk1lBA3FQFw9zy553yrDHIcUpjsp0dSfDM/9X/bOazluJNuiX4QOZMK/lq+iNyIp
viAoQ3jvEvj6u1BS35aKPWRonicmYkYRPS0UTLpz9l573MrK0Ul5QWRECnZQUlolg03MWufWXNEt
bNb4/izBULZwgHWcR1a9bSPm8svihgp58+hx/8be9OlB78usgAlvTxg1O2QMS220ORUnROIAZMqp
oy/0quuWU+iA0nJyFII1Lcl728GNuVSkBSxlnUGsaGMyq/o6wsIXSxuolF2iL/N6tQ2h/NHeg1I8
6dW6jka5B2TrXBZjp93TR5jrpBJYuTcoWiZOnrblcnKn+pouV3I4VpSPsk5pYwdG+Uvt8TizVEnr
v9IdTg5Uo/EpiIleznEUAYOx7o4qsprki5Wt6UyrvSzA3TojK0xd4DpRAdMzJ25pMhwQLQqLKnPR
hvXsI5mbNxD/p4tBH6jrhjTz80tW+/GyqQm2o0g+/Syc12hff+Q3/m+79MF2CYeZfJd0e/aSNy/N
r1uln//K3wVF8y/yijnZ6S4la08Kino/TVNCl3/peHWoDpKAbaJL/GevhCr5b6It6S/EwrCJkWjg
hW3+kUkKOMHveyOKiEhu4OFgakFS/kb/TJPHTeNA2WeZpNq+ZFsmhpUtYKOTbIbYta3QIgA2R9uQ
GYV/WeQjFYva0jWaShOkNHGXFtWsJm8a4HJqrU2IDv2d63MAWHYGgY8cYtKpvExCE0H/JqtJLBgu
W30OaMPZ71BMMRvNboNNS/PTPocs03xNggEBTuSAjCfVakmSo7NJcTqwK0ALi5RuvNPcaRLnExpG
BIieyAFKc3yMpy2c50Y/z5VIrWXc6JgLHXh65KdVblddx5qf3NXE3n6mhWjg5qRGIeYdXlyeoU8M
AQ2M3hMzvFlwCUiLa+WlJFuWYB5ysGE5WapF5F4lVW5/rhxnWGleMTxHvckB3WqdTdHR6qBfWM+0
BKkohRihhu650JAMTVm6j8nHe7Ybq3qSjQFGQBSwpwrP/ZqqkWRF4toWfZKNe/7Lv+g727iKrEjf
obYX6zY25g2LnvH/MbzqpqMjNSz1cdRRJgSgxqhZetmCSiMnSNO3R/ZqMF6BC2XXneiaB4UXbS/r
EWnA5Iw3XiNHlFnxTCqIqPOB+daiXZjG0Te+B+smTpBTgkyV2lWYoVZSll3vmoLGFrXl/D6cHCqW
bldcU5Fwlr2i9b00SRe+MK1ePmpkZpsA+qRxVZiz9ICuHKh0ZFMQjKcztlNA0qPO7NbgWLu1Nh8e
B80HkTywxwMzpApCgqrpWYO5tnGRIG+J6Jz2Ziinr2AMnH3YiPJuAkJ62WlVcV5oQZdtUa+MV6qb
7F6IjerZRtlU6n7+L35wtLwXmiVLFPGRDoS9WlS9Z+b1IUa7MOSgOJshLVZE8lVQvHCnYrhlW8oE
PaTNMK31kICIr8dT1f9m1A9mVMKoTSa6/9yguXhpmpevhNp9b9vfJtaf/+bPidX2ODPiNiWjnMq6
YPv5/xOrc2zJGJaF08ue51Vm8L8PofKv2fPGfMuMPLNjsCj83a0RfxHaxVzL5GiDydL/6BB6av9w
uQIeLANHORd7Y1ryjNHWklIrYdynr2ERIBRwC5IBXcicvzydj02Y3ITgSKKj73VsLJLGiT0qpc5q
TkpwJUkIV6aXzyV9l8Xgk6Py51fiGqwf7Idxfc33/Ev/KWiJK65L9MjtAMLE7/Srps848FXTwx9f
yGVxMvET29zWKbitd1LhFfWE8LlJXpM0eWWOeo353//mMhaGS4c3/uYdwRzEU2qpckeci7f2XKrT
s8d0majov3h0fKuYnWkHYmKlwPH7oyv1zCxC7qhH5XyuUKSjBZbueQ077f2bmv+mXz04fA4YrVn4
eE/sFk4tY3SzXA3mYLkLB5QhdjfejoF6ENr4cASRvX+x2dDz5mLEkGNXlTaI45PbQlhWMDaLcudV
DZ30Jqt3MVqkRaFFL5hV0G+aGIOpibR//im6tmlY+JwhfNmnnkAYkLQJwrzclVVU3HUYrCluawlU
a/70/j2eGsaOD9TCxUUvlzAC58QwNnVxN0bQWHZaV9U7dODjmuKAf/f+Vf5lvnDnDIS/r8KU9evY
clFMUg5JuYqnLMQY6qHPWJny+r97dL9c6WS+GDDaFuSa8YGk3biyVfwyYRgBcPbh8HqTnsCvZmsL
bRBfoCnlqb2X1pblZkWZ7UpOOqsS4Dgun7JV15OZjQBhdFLkPAKNK8+ydnqtChplMFGMyswPAKOR
5Q4FHGli9zoSYPPhqxNGRMrN+PbZtg1JNXnF92Hsg0n0F5TC/FlXDvKaElW1KEr+L2NIBpCeUG1g
X2XtSGvObmCjyMfEkeRQE+X23Gf9uBoyZe38Oby4GNG0DPQ4cEooO1hCGYchgmifwlIFQJzctnzd
EfS7bjEl3bVabB50wqC+Vj6zvGhtfrstuEpMujDmgZ7seMcNC3pHqf4lTkINWRu/R6Nk8JL53HSC
kHxTeEFJpMJUAFU1yQskmYHDvcD7rRaV0SKq9etyU+m+Wsd02xGsldoy07m7KWPiwjTSLp02l0vf
YXIJgwgoIhHhy9who6tFPIZc2xPGwYRPuwVZXpyhFsfunUFHd8mIQDWgy8cgnOujgYifA/IdH+yB
WlXVEH5Q2Zl89Ln3mcQvSJzIzG7iN/XQ4FEwkw9rGCSnLZRtUnbTaMI9wGGxzlAbZTdULttnn0dz
FsZVeWV38asOD3vZxbZ8pIz5qprBv2ttksGHeWoMGwD5JOcVCdUeHcCe5XlpeB1HtrqNFSx6ZvR2
iZ8u2vYBSfBsAzjkp7LLUfdg/gTMEkSXAVJ+5I1B/moj5rrEQ8ND7FIrX0ltcN3F8bNPmwAXj+67
5zh4ckKkeQh+F1LTNVHkZlUZEKE+ZzUETpQ8exNFVIipGAjAJ9FubfHnkkpd2+k2yqVeXggUC97K
ps78FJI47K2l6EEGYnkDAmjreX2uIWZ7dLXculd5kr0CkiwO3OO4zltmTl13CZdGPvlAkK64N3Af
xEurxkKyrNliJ6SKh32x6VTmndcoCRaeJ3kFra8SmprUR2GCB4mGaMH2HpqqZtiZiP+WvckSN4Hr
2bZG2ZPXlg5l+NDmWtBvOzePX7yBNExUSv0FCZwCdJiHd6KBFX07UDJ5muop2Vpl16YbYA8y2sSl
YU0Ug4ASL2p20XRzVSK+TF7ZfJMTY8skAlqs0sFqPhF2XX4mR8g6O2ZwU6Xmx9adZhxws0cjcgAM
MiLhTVhhkDxXJIsclB/k61o1comi+VW6oXfuCyyG/BAkt0E2rrSxIQEizOyQ2js90S5IvW0MFWjR
GSx9KFjSZUjKwMrCinkHyA5DUQg2+3teetYuT+yZq0+g5rkpuqeyGfstiGAq417HhzBh3TgMiOsb
fz4uaK1OuTDdenXwve1qZxU2BOlVctcWPXbNMSK4zpbrzkfgzVLo3IQdg1Lk/CxdpP1F39ZANBPG
OYcl4gpKJ3l00Tye6Z7a4HaZW9aqbJfZkNDnTKIZgd6mc+WqJgwiTEvENICXrww2lZtKY9QnHXjm
HnnMAv73uJ5qZjeE7ASSzutuaXLfMotfQO65V+4QW0CJGvfG6OeImWAgN8D0jQP0Pq7GhPoM3Rgd
fjoWqz7n9q2GHv2CiFbvqs274Wuj1SiUg4Y5JzQT90bYNbAnHRahxURZ18wfEJydmylCaydxY658
B5PgwjI698YvkvpcDB0z2XGnhdujwvGTdbDrYiYx2RUre+DShBjWu6hBlyKFGL6GVj5Xw3KaLI3O
F0yJsY7SK6Nsi004GC4vISuvmmreVxMIdpaKko9pqMIOfaQwlwkJdAtiVbDa0jeFX8Gsi330c5u4
4rs+MFv18zdigU++TPw2uiSXLNj0kESY49hJ0HFprcs4sDYNhhpK4rVcWsgeyFEpqEhPdvEJUrx3
NTl+jm+FIGoT+NSy4w3DadOJcwhYDe574hYorec51vuOYnLH3KMFzB6Dx6BPeqAbvVd0GwOv3CLI
++jS8KX+xRNde0YSHPvRortykyYlnl3vtwR2eNvMC7SLto6uDIALT1ocN1ejCtsLCsiPkW4MjzCv
3JWLRoXDsbB2Ewb0dR5W2VWp1f51mnx2qjoDoR2+FoEfLDFYfGI8P9S9jpmD+MV1GGQ4eHSjvDLH
Bq9KgcGWyf0L2hCcmA6LHt5hc69FIebgnJm3zplx9MwVCCIFWuWJV0o66Ly3sM2m3Ey8gw1nLwpL
NuoO1u182ZML1O0yaZn1Ng+9hRRhSZBwQ/7iYkxTJrOYQx5pa5h/spmgQ6LOUBGx6JYkF+ekXtRY
Qyso4mlpRNnCCNAsI6dHl7IoM/mpyWR2GCoDRIPT6iVdm646gHzsVp3IRpmuwJ8Xjn02DhINNotP
WjP/ZdTlbys54OhEKR0CJYv6LDxA7KW7jS/C792D2SO+Xfg0oCBQshevOwIevdpBzEBa4sKllvO9
tGySkKLA2SvY8YKCs1dTCa8s1CKNYl4fXSfBo9XWbXsNbguicWx2XkcEY0BDpAxrkwyEThD014jm
2QXa3i5Ru94NsaEIQhI2qEw21+acADP2hzyF5Icw/Yvpdpgo43ihjfDdTKhiG4lwa8XE0d9YAOsu
MPxq+CUdoJyaKcct41QaiyLGp9ylbruTFa05VfkvSWglaweO11rqqN8Lp0LEjtAZfCZotoUKah2l
muw0yPTGdMlwDb4GqSO6RSIabZE66OaJrdL2CHl0d+MEGfMbuStM+gG7E05L5rAYTFKViGEN613S
DQRSuaP1EffhDQ0chKvO2V+f6QS0s6mj/rbDbqYpMLtGT3eYPJhv5NBftEGHAcGt2Se0bC0vR0PD
8iQn9hWJV5PRU+OyaI0MTKrwPjqonTapj7+HCoFwqFBw2J3PHb+cpp2ArB/CXdJdnYmHTschnzCn
Enr/kqfdrU//ZPP+EePNydDThc7REIjJzOk4JVI0GAKyYChT7DVswnK/I9AhTwkYycPiTEMpuH//
euLNmWa+IJzcOfTUMIzTNnxONykxSclhQkFjv2CWKOCYQk5YxXX2ArjEWye43a9syx2uj8sOqAxS
WkI5iE1IQg8aLxJviqnqt6phXX//9xn/9vssYFIW6epIeE8P5eWMXXexGe/CLDMPIA6z18KoGFMD
7WlccFiSFREzKQMpjElGQY3FYTbhF5eCjXbETbCVyQ+upHk2Sk6e5K8Bf07HzjozZQQ6vY7r88Ru
PMyic+ZY2/kWoEdmZUNxcKVvm/l3hqmbL5SfQc3TRERypgnnZvQFC7A/qvRBj6L4+bgqkk1BtNww
zcq395+FmE+xv53keVdYoAAH2bNy7Q19irwQvBxNsmttgq4suv4LDHHgJgzzqcJTtNPYNqJLCOXG
wjRBFnh7eP8nvDln05kAcGzxQ+h0QGn6fTy0CI5IkxXRzuO8vbW0oDjDM//RNPCmYsFVKFRI23Bg
UTqn77yLut638yLaIfY1FnbAxJWXNrZZCQ15YSdILsaYwwPaj/7p/RuUb5/xzJie6z9EJwGPP6mW
wBAy+zodwp3ZDIFPuZt4LA2+6nPWsTXG4GeNV55GVBpwkoeEhFVMjtaAm6tH3dcWORmozLe0GSra
38Y6aEu2k8B8d+y/vfO4yJtvFaHs7V7zGw6ux1//v3r1R/VqITxe1Dv16uhrGAUv+a89QLan87/0
s1Ttyr9MVDEO4Dqg4dgAKLn8DU7U/zJp7hEORvGMyrhNe/DvUrX7F+BvXYL+BotDIZm/8J9SNTzw
GbHDQZdBg/7qD4wFs/7r17FPzUkYBn4HqoUQw/RTuB4WJASSaSPO8tLsoeP3oDXUrrYoFOBhym3a
S+GYFedxIrSBLW9u7vGoITJZNF5JdGOEL1+sRj2et0cW+OSxJpBnDo0I5MxZ8fycsQVcoG62vzzp
6x/z068AwnnE/DJr4SfnB7s8Wp2Jw2La+H3OcJsOzkU91WfkLanbY+ikxTbtHOy/fjloc1Td+xdk
YX5zSVOn6WBa1PVnnNvJsq1FqVFq6PpB2JIn2DoaSi7aTvY2Ns2g0uFWa9VO1Hr52RtQVahlZ/aO
uYN63fsbKwhFsQfoRUFh6h2eSm771FFki3DTJSzSILgNr+CslbxPpWinrennxRkyfxLhqOmwRogE
LcmiqqEQLeH9EvhGC4tnrdnECILF4NwnJuulzUvCKOJqVkERFEoaAfl+86GDnHeabrZGVcLmjbC5
bpuu2/iNNoJ6ieR9LQw+gsFg6a0NtkIESJIpM7WELpK/TlwaUZLwnAERodukqIOlMzTJgTiGbgih
UeiIHEQueJzIL9VC4j8De459VDJy1dqgEfdZkho0LW1MtuEVHUp+0TEBkk1PqD7VlRVOpJFpUtzL
OBTNmSzoSFxOCSCKje2MdvkkEZSEh7Zu+P4CGruU0xyrv53qXN4jgZLqke42rCFDtjy56JhdOHJs
QwxTuuwwe+j109K3NS6dlj2/tuzAkqzBiLOCq6nCj6fpJJ9fA3ygolggKQwpVMxxcXGSWy8oz/2H
buTM03fAEIjZABmwqiL7JqTIhKu+qXhIEG94C7ZJq+spHNj67MwJR+aa50ggjxXNhrgIXM+wUlZb
TXfjhIoLQbslxRmeEWICp/mVOICZ8ApGhJ0PJfFsXqVRW4kIiQML3PfDRQjp50ZzdTrsFMjgUATI
IgE6wuZeN3jPU1ReFFgWte0MzqqAmLk2fSdYpRA4UDYOary3W9mi/Pc4m2WxT7zZZHXFSxC31sU4
BvaD1jviEuVJeg0UGSo+xZEdhzvTXUYyd17yIOkfSwMr/0ZMfLLhgPuxx83tLsN43tMjVgIgIZVN
AqKFWxvlUNW0NzICPbCyelLbUIKhjUMBmNn1FX58y9igawfev8y6ygBLOZpuOBlUDUwNmEWmeHeR
wSbhdYxHUjj5Yxa/QjpTt1FGPMmPkFiCyK2XBoNmt+TkLO5HOb95pOQVkkp/4N0mmEsoozoFyQA9
KrkFtk8GZVIW5Ds2OiiZp2O+DToPBoJGC1ztIllKe5ukenFmyYmqqK8azvs9uV6b2JcKe5VV7brZ
E3Nu5HO0qlN0XIUiGVxxwWjz1kqhYVw6noEfsSNGlyzZRNb3yTRp2oPWOVN13tKMrq9HDBf+JuV4
MnyakLF7nyJTz5Jbv4/rncq0uqIYahj7CV8sKZjHwBHOlDxLpQ9sOz3vGMSr057xU5egRJNZJTyU
FRDZ5fFDTpTGiyOFiHFs9/OgaGuTN6IGgzn0R6BupwnMqMIN7SeVup28igmtr5ZuIMhVcOZEzNB2
2Ty6szsawVgQq53jB3X8XIt6CGB6dEH7zcB2lDzWzBAiXBIrYNVXRZbnqPJVoGE1c9JAq9cSxStp
tHxOBzBfvPM2rYlLhS6hHt3Or5LvlpNLSQ1qrAizzOAJyquM9WdCFNLFgb33c4kBfIEzStf3oQQc
Pqtsqe9rUaA/R2jO8G8H7mUOcfLJ6jufMq64c/pAkaOWFd2nkWS7ddI2YMAKdGNGF4R7I/X8FYV5
dP1Z1A+oHMVorULMHjsqP/ZwXpgx9l3K6Bw1NyYFgDymDzECj0qhupTk1D40AFCWRqY/a5R6yFhI
qcCNcPqjcFDuTiQy+JI2vvNdkYu2wPaTX7WpTbhMXY3rBMrdjV04wbNl9Pk6Y5EiQKsxbmm65c/C
DLONzHXKTc6UYV/H83ztEXO5JF6H04mckD5GZZB+knGDWU1v2g2eJ0oAvVKopAPEkdlQXvXplJ1b
VDjWM2j8hiyl8jn2uvCuN9PrwdFVvK2rxtxUY6WQ1hX5tgf4cBc0dvppyMwm2NTE6J2joqH+m1QT
uAkv2UDeQMNSDTArifhl2uuN4p5Fp3zKrawMV/HU5Eg+9OIxtNEoCpYe6jy2RWAA9CZkurZCbk0l
ZhVgZXzFUkC0aoctRk5xsBlSKS+toHHMVQjjZFwobHj5aiYBUJDNiq2bVuPc5TKI4QiV3ASWuIn9
otzqKuxWNff4FCc11SfMzfY+5/zVr8fM6S6r1vTvvDK0txrhDxsLosNSi7XJ3YyjbV9qMALOmLDH
nZ7nIyRk4e0nDPTgx+p62UqzW5LTGu8QQdr3fdRP33RCbc+gOE5ndV4jXX1/h/JmM2eirec/xzM+
ETQnx6iqyAw3TvE5q7aknJLPZd2BpKeFqVESJvS3OAPhVe/ev+rJ4Y2NGBI3C+sN+rSZWDrvmn4p
ZqDbJOxxsLxDlTKLRmbExFC2kj3G+9c5ObIfrzMTWNkuE+iG6uH360AFtbvGC/yDSZ2cOVWvmbNz
VX62lM+E8ecXm1u+PE7C5mne/34xwRjWAjaBB3fOgyVB1iTfFH3AMRHr/Uu93chSI3F5bq6h4yU+
baRXYM9KTen2wQDHcZnPJi6LoF8qgS1hrGRdfvCV/Mv14J8C1BbQWk0cyie35hYM2zSzYD6F/sOP
JQikIyuGlc9dleYY1fz+Pc6P6/fNOjfnwkLFwMzLO92sj+SsoOpvzUNt5+yufoSiM6GyAudq9uSb
6FuMpZb1/Fmnpq3++COlEYhQ3dWBskrI07/fdJGbla4IGzx0XVTvhkEz9koMxQ+p7H/EFb8dClzF
EXMMGxWVN+DX1JdD7sPKPgAZqndjRISa444fFa/+7SocKOG9zrqLN/UauwVuZWncy1F5YUd0kCSR
HX/+mVgeyiID8arLcfPkiSXYBSLgBNaBQGpioWv8iUAGB3rySDrEZVuqfvrgSPd2/mJOZzbhtvC6
c9nfXxKyeH8ciCY84Iy1nwS4J9qzPVuRLqVemIMCkvB05qjo97/OtzOLC8AYvTR368k3I8Kj3A+D
zpKHpCPvzi+YJ1sb+fUU2+4HQX3/cot8HEib2IOjXjmdLJ10qLlUJg+qDjOixkVxNjV0SElOYsae
T3Bq/mr+/P5+CI11ixLfqUys18GUhJ4tDqmNjCXPUE2kuhtuOejwUt+/1rGK9vtQ96hOIHg2Hc9x
3460ue2qM5/QrW08F79BZoH0ADx5C2KyvixitDsUN9kmq4F9Hb2/sbnsq175G4qQJoeLgoZlIJtv
Ancnu84pp//vJnaZfvBY3k6EHtI5Z9ZLoWASp1KzPLIGkoB9vvCMEjbRBVH5eea6NCQVUs2D+ci2
/oOn83bsIjJkVM2lSHRup3XAIKVeQrAtn7irsdfF4cH5oVWqxQstWDIh58zfexyJy6pLq899bxHX
aEQewZaNrNJtFXTkp7JLirYtFvXwj0c9zQGUk+jUDN7dsY75y2IOVJi8KZdRnxHWexnrVvwsApr1
TWrkkBEq/aMyzpuxh6hwHg2UcvhEUcT/PuYrOIFs+sfpAETFfGn0eI6Aq3I+UzXX099//P92MepG
IAhsj6nmdBVAzeHpQeWNBxXQWo/zxDvXG5dTjqWXpHO+f7E3r5o7c4F/CN2YV7wjMfuXR5klmigb
Xx8Ptm9xsCS4iC+Lgcgp8f0Lza6E31dX5HCIJVkRuDmbutjvzzDFEK1wAw7sIOqwudY5wxFm5DZt
8smHRNeclXFPJcQMTKQuA0Q0TiSOUVNLnpfBolK3YZRQJ9AGDkv0G6fy8+TQwtY1m1IWVS9jo6dz
9WMgv27aDnSvrtu88Mhue/9O3r4f4ls8+jKsa4g/T7dCUQ4E14GLdkDz764GmkZnGV37baCP3vr9
S70Z/ITo8Q2YtAIo6b1pULWBLttehfWh1m1jj9Wf+68K6HSaVMUZIMsP64cneyBq/syHkqFPEwAB
8ulbyqfMEFVtmQe7UuZ325b9AfOE93AsiNhOQ1WnmlJwfUrJD2Y6efqJmLNIE7EmhIm5DcEa8Psn
YqZoHJDagA8WVJKmlR67dtJssTx0uNDJ+HO/2CJJzFVf0G++9HDM7nKjJtRUtiNiDhCc463eZVQR
p2Su11S1Mx8supo/g/839nVmN/G24++/dtpRy/mbhsjaeUiS6FQn8DxurLhBZjB/XqnGYrAd21qU
h74ey2Yh7QZO2qAojTU+/eOzhMIREo6qJ+fQDehCX+BDITQaXl12M1BtuKztVgOKGdnXxSi0aVsQ
dLWgip0TUuxUUj+nLK3nS/AsnQfCsS7P2wSuHWq3chpWxVhNHKCn6ADYVizNPrU6ws5ESHThoqsi
q6X2rfdD8WJM8ayqTgUoj2VXilR8GzCDURTXYsaLp8q5GDoGSXjdj4o/O2D6ir1dUKJENeT54c7u
E05FeTXxT6fK+bn5hOBG5cVL531NVTLWwjy1xleq5QAWE5h8HNzHWnnJPnA1dVsqkqGvESqlxXkS
VH1706D/mZ2xDqO7EFmZ3GJqY72ou1ZUGzrC6jbRkRoHtl0kt+gQmm+KNvhEhTe2pu94ADvzoq7E
XIoaUl6z0gkP2XDr1os18HPvIKqYtGplbJ73PM2eikZHbS6ClqY2Np5fkvPESOWqnUIK4W42gg9G
v8jfiBPWRxQ2GPkeQEan3aki4tJVQkjlytNRDpB3lhqNvMqH3mpvRaRBHk34XMJrzqvgT8ToYCpF
QWju+74GX7/q2jlbtMxLfEuSKdwimBIsPwRChJ/OEDnnJgxioENKA77eKoAul6QvU9Ny4XhMW5Vy
hl3QnqXKiABA1fcit0hnJmWODywPkVdfalHN2nDcB1Cz5+ubAptSQ2jThTuQEWKMZz6FELei2lao
V6+d/Gt36lG2HktwVtrxY4xQiXszloQK4wL2odo16LJ/DCuMwbONkzEzOEbsvsy2xpri/CjuhRIh
XVBWxYrkJrQVy9q2+Ioq1571bqnFc5XNXDM34qb7gjh5gO+BNvL6R2uGeKEX3zLmjURgsrdzCweh
qYjnSmxNeX5Rxhx/lNCpwB+XP8fuKDKG1K6ccwu/O15LPVIx5MNEb86QGjFMs1Kj05COJg/W9ImT
38SeDKKbJq/4IUKndrIpU9nc5pOo1HOnHEPrKfRYSXLrkkcJJUWl4t6O49xcdrUfjd9djU7GGr24
NG9GUVIFDkf2xgbjb3Ay1mPaAIA1Q8oVfCsm3RyUoWZrOI9szAkgX4CuKGjipmDutBgjE7qNJVO4
Bd+0bqjWjylFSYD/+eRSkkDwdsj0YyQmFfLWpUA2dX08/Fjx/9cn/aBPKtjdsL7+5z7p7mV4iaJf
u6Q//5WfXVKMMn9xMufcgKwf28wvXVJs0n9Jk9ISByY4BnAl/r9LKiWuHcH+HeKDadrSpYH6s0sq
oEog9pmNk7oj+Cd/5Jy0fl+6ocTNh2C6tNJGRmS+cb+A0kknMGLyjvz2sluQF4pYqhd0c5e0D7zz
0gzqm5BR/BVxp7wPw0S7lV41bsljHMtlGrnWEtzATObyU0yEtliCcizXlurLz42u8/fYYHkDqrFF
dI0Vu5zJmfR9ilAlmw59/boU9DalRmMl9PJhFeFv3gKxTm6nGPucF8CCIPW8+57jcyeO2RzMK01F
dNgAByPTbtrhBZX5+OIYKFZXQchjY46AkbFAewSeNdWrgzVq5RfMz/ELFuQR8g1bEunG4+eRPuvS
g0blLGEntt/7OiDMs0zNfSB1cROE9o1oNfz8eADlp85QU/LBueR4Rv3nWHl8BXMGFG8VFRedhhMJ
VwYECTdnY99NteHt0axZ61Iq9tVeobAWUBJpiZSVmXddANU+z5E0M9vZHGWWUYJ0kkiScU0hs9h7
DP2LCRH3pezM4hv7Ie0xr6zmNhw12lNRHF90VktOhBu2wE1TIJhBiP6+a4ziynXrT22K3tYqh3OH
bcm9DOWWQMFvcWVXX34ZJP/S4p7zEX/Z2HPThKPNHzAqKprdbwoipWu7ga+X+Z1ZZP5nMb/9oCjE
E2dZda1RASXeFuIuESLt2gxzeh6Z1k6bZqaJqE7pX0ra9vSA2VddBbmZHIYCK7o/8qfKkPK7LAt6
jRoo4BA+0DkSSpZU138ITLagXhSlDwlr8xIdl76LcgCboVZr26Q37BV4MgAeesY3bbR6f6ZPxrfc
Jo20lmJ31DpBrmvaBVLjVaTGZK2sQa710gs3VvQ5Lb34YJrF8DUKkd2krTF8BXVt7I8i8boVPfTc
sF8iVweIQVOPQZlcOr3GYGqSaJcY37DFxuRoz3CFFX017AbmbDryXdWtItbPxRH9C6xNAkaeWZ95
rm5Vzluaw63jiyw0qvPRTSVQ+bz8To8A/Xc+1CzeUG6qnZocscmxI5DIUEb4V1v9AlK3olePUN5K
aGDCzJr7elU4xbuxDuMZpRLIWxwP6qoB9HZO8kywiaAH7AZrHptaMt1k/dA8mmFTffGCJDg3yVxe
6hxHP8gPO5mzONuijUDTZVC/9niX3smOH1IUSfG9o92GJJ7ftB70Ek00cFIUyNXaIRrS9OZvpy6m
r4Mk471pG5Bd5jCG3+KymJsu0j+gqa0encoEeB6mOvuQ8kl5ZrKqOjv7RCa6t0z62kpxP0NhTnn3
54VPDoXe0lCigUuxMANRq/SZyu1gviELA62BGfoRsFm4Lz1gqXlChYNSW2Ur1larAbXTu4q/E3z4
JXyD6eb42UJehQoNhZAdqwWgtyz812KGzLhaBkQiFs0j1ufqkqxTiD20ldgGGFQtvuQ6oLqi1tiS
AsuDXd119paw4cRZJ26IRF6v/maw/sdK8Kngi8cPAQnJKTljyFOIAvv9wDVUSGBBOvi3EMVtbdVS
jmcvX2l3MbzCi1rgI1vSBNfu4zECBIEV0SsvVJ0DMneBIwJLZAyitk7h1bhJX74kvQ2bxquGOdFL
1HB2ibHiSctU7AGAaB8VFebCyz8T7vz9zKV6fpYtWZfl6Ykxn5KmFmx/b1MbuISKBSDqMgg2le1j
B2hy5hm/GpgvpM0Uk4fgYmw3h9FLVN+ZGGz/lbFnMDGPnKCUI87tQcEYl2Xnb6rU9e9Tp+KAF+ZB
+lHq4tGNevrbHY5yAuOZJ9HYnjx8eI31ZA7WbdHNwN2hafxXvmYf7F+DO0lM0TSnlqir1OkBG2Ob
jBaSRvTeLaP+cKQrDZ6s96kFaB7ds3bfgjbaegNa+WVddfnV5DbRuYN44nrIaHaiWx+a155lglcU
mV8af+j2+jS5gIyrSV135pDkW6fHJ1By8qLRiN637Tr/UYYi3lEMdA8N0WZrn5LhJm2MgB11qD7T
Lpm29dD7+2gMEeLkTu7SWJTquwhwXCJIN7V+2ZRSrGHKeRvQOV8Erf4mNPJqAfG83KeciD7nlHv2
7AnQJsxDz+dU/q328eCvic3h5+XEDUxg0W/ZxgOfz5BzLT0EOt8g/E+bGBP8Z768/ruZZvMMMj+a
2PEPuGWmi9ljBIsgY+Yro1oH85Al9zrYhmBhVnb05GTxV6PIin0VhGqPHQ8QC63ZpWam8jxUQ7Oy
nFRdxmJiLXl/AWWTePoVewbE3GOz5LgdPNk2MFdnHTGm1W2YihbnAZVptTjOzekAfw7gQAhPGo8x
qVBhsGErVr7Ysp1uJsGctA6yZh9qFZ6fNE4PFZlNJALAF0+WvRZjOgiCfNNWyTxccY9+GXERfGL6
b/+PvTPbjRxJs/SrDPqeCeNOAtNzwcUXuVwheWi/IaQIBffFaNyffj6PyuqubGBQU0DfDDB3GUiF
QnJ3mv3LOd/5NGZr+hpz19Ii4rxrl8wCD+lvQzl2nprBBh8kVj4HVkN2d2VWSbWr9AQujL/V48FL
tSVatw73gFU/LXOL+sLNFEtsDTqFLx3tgZnjyq4O9vVPaXOt8PnKMNHIlu5uU3uLp/ZAUMO15Ly+
ryTYDy8ooQ4sjrA8IsfaYozqL3oHu9FsPZN96prVgUIDtcfcwYe1IHMrhG7s/kBPW0ckoRP4pheQ
6plYaIFjbnK/SSNrzwbBdn6IiCp75h7In4nhqapg6/DpAPasixfF+nMD4SiJC8EqJJawNjkNsFx3
gLhgXVy0iewBXcMHeiO8hatK1U7UQ7RNaaXxIwwoxQS/bsmRB1+HF0rNPf+dDCOPAQBdSE4eERFW
VG1685imgyIz1PqdBVGYnxlZweDYdKcrT5Ber+WPv5KJhgo83pDufYLC5VwdJHyelZNdhBrN7G1q
Q1xDl0WUYTq3v5XyMC9sJJWvervlHp+ncXsoGj8hVsEtlktPbXkYtMZHAYfr4BcwCu/owZ6Kq7GG
r+U5hOVh7CK73ZqgnnsK92Lo9IkbzP2V7Z5Lqsyr1DcafLskKr1LBFadrfoFfeQytGTwhDZlaxLM
pduEFZbeO9dlLGTgXAm5DHxemWvsw+8H6f93tv+kszU4UYx/OHOij+HjT4D43Uf99e//ds6b5ku1
w8c/Nrd//q2/S4D9P1igshKjhbza8oFL/IcE2P3NnRCO91vl+7vvpWkcsn//N8v/w8S+jAcGtQNL
SZee9O8SYPMP6DfAF9lXEonNd/6XJMBI7P/LIemDdoYqznaeH1AYvw0C/7CpMBG814PViFMjtDaT
YwhaSIsWnezYfNCXLi4BhrcBgM+u3y0aFWfsdIP5tYAGJ8BwyxsUlKs6L/iR/DaQtB8vywYKl6Aa
9gbRrPTP1DPSp3oZ3ZBAZPtlsqzhLEU63G+zryXg9Oiv0RprLsGJ/M9wcha/22uAjg/9UDQnni74
gYv9UPWD+anNVrKe0FmS2sVkYLidCqAuT2aZjO6t2uQmwpH02REHFDTIn8VvWbKhIAc71zOWrJ5t
VTOjbLVGZi9MbNrm+IZVcuZ6GAnrPJdmzj2NUc7tduUVsZcmAItC08DOG3dVkj/p2YpnD2XnFvak
jTlHy7HVT5cz+LtjjcZRuUO2N5biZ8XGKc7dPA+VkHlBaKFh7Asjf1xLs7x3uEiLA19inlfcmHVE
NGh+GBpz6IOe0iYedO1j4ZYOPFHU85E5KCPQxjdjyVIbL6KXTRESHGnHGwvUC4md9nnyUVrqw+jq
x9H3JfvszU+et9pzv3fXlMd+WA3vCGDA1KJCdXZ1jaZl5uj2SfE6zX0Wa6ZBehPuGV6DbgrkuDQ3
jt9WZBgBrCXbdKZkcthvoWBb59MwDtCYtbTLYjd3totsUisX+ySlGCl1kDwDGKLAGObDSt5lEyGL
ICzQArqz88BmHmhwoR5uJCoHm9K2R79yQX8zhnDzgwUMsXrOe29swGq7GHrikenxosUzyXZK7VH9
rYKLOrWbGjd8Zef6R6oIQOKdIyTMtisfHqYVGrKz7jYsgvEiEjzyWJ6PqLIuXpY4JIkQsVaW7VyE
uU3wldXCls8AHuJWHpQXVJsGC0/ZxhxXWzKF/UJgY6O5j+ViR7VtHNOxP9urVwTbvBGh2l7jCeFq
2eXeWurkBmTormHn8qRp2cNCuRD0/DO7dIMaVU/rG9HvjGHcPAHZvn5HJ6aOss+yeHNkcStrTRw7
G0A4nCLjxtcQDZYsamKl4VityUy9sRBJ7GaKjJNWrdtRSB5Nw6mMJ3813puBiExJAkBQZIOG5bOY
diRVDjCATSLY2Td89szJb/rcSk8SzR2plLWIKWf3CENDZXXjziL8s0Q6G+W11oSp1HwNHyKMvjTL
vuxNvkIbIFAEXR1YGEFurtWXXgiJZ46w9aS3zTVsEnFRt5fF9n3INXWlYV0jNG0ojH2h3/PTF6eC
KRTJrEjYjtyzRLRfDdAeoXQYCLP5ILsJOAOjX9JqhkMrJa5Q+7s0q0vp5bebnrBxGQHvGdtj7gz7
Vij/hjnNhbSvIys4oq/EGqcFr37qZKE3WU9Kyr23LufC0IBzE7iz67tqiKdkI2swsZ4pdNh8E84V
6XX1VVmCsruZHXgVGRhqDeK01PXQH4A8SgTTy5p7Z6ujKinqBY0ks0ninZhzCwIM4poWD9nvNPPZ
6pTe8H44eyb6xA5mPoVfX/0A1YUA3hD+jcNxeTP2aEGXxCzuMn8oDrh/CPN08+vUTT4ArY5JCY68
rW3uFnKpPqrraVaOidvh2FLaqesM65Ib0rlpuyGjcywY1tNsYgLOXoWmGNQby69sqEmMdRXLt5zO
m8yLNbSR5N7gxzJjxbH+wIjmmgPl+MeycC+J0z8g8BY7jgkSDgttBtpeOsML58oYGZObTEFnDsVd
YRD7I4dy2AveqJ1o5YhW084u5rL4534Rl63XBlIL6zeVkhuL2BQ7c71rQIFfSaNuQEQTPFz6nqtB
E/JQsStMonFsUh4/Miu/K82M24HkChgEJPgUw2OFwX9n1FvyfS7nc6fJPlz0oXjCsPFkp34eVNr0
oTb/1UmNI1l6JEfqY7erK+jsmTHvKC2PrVPsIcyRFlNI687QU7mfvf5HQ7ZNTGSVOojBeOwSt+QD
XKLRq4loONlyFneZbl5Gv7utVPbslAYRDRUYsdYCLKu6GB7FO9mSiIotOyyvZ2mnefeeMvcKYvdl
4a3DvzylMuQY9d7LJNVfK9ujGDZdHjWNGFzDnQhImuJJwqP0jGFnT9I49U7hwTbrcgThPsmF5Vp5
eyzW2zFrh8PQFTdTnpT7oRJ5mDJ8RoSrkSVWVuGW+DhhMeKy8LRG64el8X5dGXbe3Ur+6kNGk8mO
t5fnarymmc4TCXeFnX12i2OFszHeku5wnZ1VT7oFfy5pz/60cbEWPgyMfvg+ofDBSFj/mGCM+t76
SjR5FU/8Pkji2zJk7p+fptU8YqPQd3So5F6ntr3dLbZVTXi6ydsb2S+e7NxOd6tmroEaU/ONSNXu
gi6ibAIN2XEXeyUn01SbzT2RIZiN2z5zwoF7rcvn5kDcbRHpOskLzdiNt0baJPgXDNZyo8iJTtWe
Mm2+Xs8zCdyOH2iefTeDqHrGhtB8E2k3LZG1VhaW4HUrxgvgYu/oq3K7WSbzyVpE96n1k5YekhrV
/852Z1MFZqXPEJctmLoH7lkoroP/o9amez1zsX9b83BRdnM/NxqhK6X2UK/Z+A0K1YvqzX43Lk57
IzfnxVNW9bjkxJZp2DqQ5Ewglyv5zvFqHWaM4B8klfQxDp+ejAZGaAV40b1TgT71oAaHdUkCRK6m
t2sCa0y8k3ZO8eE8Q28hFmVS3i9ntNNoRKAe2JlZfbSeu353Z6Ihy9F7M0u7C2uvdp9dl+wHjZzJ
EHpJ8dikZEouM7Ig34WcapowbRaQffOON6wIzMUsd4RRcSD7/Hgpu7m4Ln52ffm5Cs29+H4zvZhq
IsB1zO7gvdh4+rmy3aLTsYLnvZWx7u2toBN9daKjag/FOBLwp5r0rBvVYSiTMtRst4uR7rUXZP+S
3F4vGx80aXpXPq980Tb/0A7r8jgBfNnpfg7u2N/K/LYZhp+y9H5wOleAiBw/Yjs5PuWFDh3S9Ped
D8yCePA8hu3BBcHaOBoMRiOZbSAsIOTPwENg5iGJfPKWASQ97qDWW5iX/oGmfYncTP4gelxn8ljl
+n3XTfp3DkiFFWo0mXs5w5wRcdmkOAZqq+TyUloDadI3T6mz2jvyS/PnK65ihV9QeVfH/moSHmPq
n0gFnE8rbzKSMIfUZ14OtAJBWIyio9wZsGJw8YCbsOqJCApg0/mIXd80viU0KibPbdOP5PggQq+p
PKCl5FOahaT6org59aj/d2U9pd/JUEGlcabQCokZeu797Yh//icCTWevdIbYlg+BCDVoPCbp1XrR
knC52D5EStDVPViXgoQOgr+ZILdtwcRjfJ8GC8zHxiat6VgP2BXtbE9AAtG77SGzfkcPdwSReXp1
MJHRB1lfgDgQc5z05l2RFSYmGKffV+x3TnlWY5IbUFOWJByvW7arJtlf+myy9kL/hL9J0YTaPy7q
5AlNRR1UpBwnmmWC6um6SNk9yIYiQZq8NjH40sPG0Cis4c8EyEb1sNWaDpjZRMbhwlahz4GTkxYW
KIkpeiuz95kwCYcifyc8Xuba755whrcxjEB8L3l9mh3QJIXuYRFbKA9xbsF7Tt2Oe7Fqjy1BLT7W
ib2Tmj+qZnzCM2J/0xxm9jW9igE3k0hvNud9N0SdtTK/7uz+zKhk2vWbZjwjKVXkj9YMigaFPMAo
uO5WzUJ6CQ7VbHE+MJwFzVK06EbqjbF9h98HF1KYt0n+s+z1SF9cRl5YE2MC1QKy7uGrL17y5OrV
LUwV6663wDyNsvlFAayCMlOxXmxtmGnERSzWhJFPZbuNIcdTbxV5VEFh2oHy8mP2Gw2Ft2cHK1Oh
M4km5Eswtdj5wpZ3jpd8CtWnkV8umP/ncnmQK0Y/X7EiXSuXykeH0CC64q5Z1vHOEDBFWzmHG+Bj
tpxivQMPcgOxUwAdaZmSTRPyct+db9E0/2zpOSpde2O98ZF2DgE/CjT4wFVsFCW+ke2YMFuP8Vzt
KzKkPMkYx4Enq6uiO8iyv5e5eSLTmCMyk16INF/suo4WF6uYuTeHaW+0oK3Nojh5WAmoFQQ8J+/J
djMm3/n2sbjjj2RMP9u25PPTmg/jcHbb5KmdtoEAniZ91zRGoSOJ1EO+bWFqurfERb16HUQc32/3
JRdkYKRed5ckBlCPRpD8bXUPxUyFpqlChMO4KWD3XioA2RAUm27a/ejIicwScqi5FoqEX5fbQCKs
J69k9Tx17PkEv7Oy+jJL6AxmMq8BkHhF4J4F1yrI7Pqtaou6jfNcr++4tixmla1ZUeS1EJCMrG8e
5sEYDpO2yCtwqtwXuZYy3TZ6kYUttKM3Y9YxoSHtodHp5NM8ehUynmw6UlmXQNyyZm/5jbXriFg+
wf5ydn0zPrJqxi/c+t98byzum1zTf9m5Gk9bljs3nen1B6NaS+IPk3Vnz1b/aDXQTTwCb+jjizOx
jzT5qYDgnk7EiLfpLcsHMxzxZ58RRFkx4/hlb7Yg3UhPbXcTI9rdgGYv6vOUIqDB0UTccZTiigP3
hRqVpCooxCMjT/xi3wCJYJ7tCjM2sir55mCCZc66fno1IrPacLGkVrxiFLbnZiQ+pS/WIxGqpOTO
0x3mMkoLlWGzLP13Nt15JD0XV2OdYTnt7IZSqN9IduPbKx+cEM9O6iyUfHT+O8soGqYDBhwYFDpZ
K6ojtePRrRt8yFU97Tiu7JgTfeWtt5u4AuBWQKygofIuY6FZe9phpi7mUrxNpe9TTVuiPHNdcxPN
dAx3q/JPjWq8oCPfITIS1w7Gsg41BF3XfDIJw0sJyAlVflCldSUpdwWZAUqchlION6o1f8ltPK8+
G6Jrf2Fs+Z3O6R6TJleja+BtbJmCFoTMxHpVzaGGZypwyEyNStzKpxmuMjt8g6So+pw67nPr+Yqw
DV2GS8fHnyz0XaOLfToz84AoTD9jZ+tuLNHLadgSsfUNX1vb4ZMbzus1kaIn3WpLTRyvkl7LMMmX
18iNnoeMX69iZGOqEOcsp7ItkkPWVixZys6mcFlvZp7UcCQ9OxDjwBlp631EEfg5ucVn7tpHz5L3
C77iI+s6I6KNPHFEP3fJ1OyscYlpt/gko2ELh4m1AU+DuNv00dh7y8woZePiRdGEJ1m/gMI6esUY
b5NThlLCDqPZ2ZoXaWmMTuZ59nas+R45Oy/Gmq78RoSAlM5M9+XN8DhoCQdNBNvWBSNTgUhP8vkm
81Bn2VbzSQyA/1Ck7D+paPdyllmEn257Akx+727+EC2dbkSmEkC5bUJ5+55IMoplLXIqdw1ocorH
Osm+PF3eqc04lZ7zwfKTDdXHoBPcPXi/+mntaHVzoFY6ceWq9iNZNKFedEUEwuVXN0Dmr7TyPZNa
FsursO3KEysNkjAq9uOBuxU+uXcN84BM3yhd4JIVbXHfZxzQoRp7Zwk72LTfCLkybjTqeuJNUxZv
80RjPsm154u4ybFzE/spOhk3amn6KEMVMkvn1NX6CZJeSHrYdQ1MmuCOSQ7+kmq0g3LTXYLa9FWO
IPq2fm9BvSKiy7GImWYBe+9xqsH2Vnpvk9icSShPC1X58KiBM1K72sPLuOu1cu5DEwFpe3LoE1aO
D2OElmf5ujSChtfITjrmDmzAxe0I4OFTlYtbDsDtfMXU4m/Lr//umf3+q72OstX/vH7jHxQXnHPZ
8L/++kfCKv/8d68T8L/8ATZhPqwP41e/Xr7UWPFX/7Ylv37l/+3//HOm/k+m8aBhruSi/7PO7OVL
Df+DSSA0hPwvE/k//+afE3nX/QMfIR4ALD9M1y2Tb/onlMMz/nBsA+ENxF6dUb2BRP3vE3nxx1Vk
DyMa7obpYUX8j4m86f5xFZMLgcZbWFdsx78ykXf+6/6adQEusqvcjRX276XBX/fX6Wqhxi0wHStc
qKfWa2zmXUanTsxH2XBZVydBOZr6Reka+8gUOSkJi1El9PlQZr1WxAmD8F2P5+47Yiot8HEvP+fe
UO0zVr+UJjRLp3ax5Q4dx0BKGqyvo0po8ncwbxPoEpo1o63y7Ipqt7SdaPLXkqTeejnIxLppvHIk
0GtNAQPWXvqkN8pPgsnuk9B3ild/np/RmiQO8h+1Pm3DtCEsqdYdMwfg9VYxPrBP00m4b+AcLo2C
dJNo1RRuWiIv9ipz0tsJEYl64U77rtUe8qQrVMRBPR96U7bnbV6bYFGmeNnA+Z8KU6yPSbeau7VX
LMOoHyWr1OtvzjBIxUbt5FGOgBuEhD01JGis9fc0s0mmMwnZLFjDRa6Q+snX86e2bO0gJcPs7Fnr
ziPIJNQkvNp0uiayqdwavpdd4d4nrGUfEsw+hHc6vaXviBDhN648bWPimeBgdicrNuj5AmeVVcTP
XHLMDmQgtMxayDpwmXOaL2MJV1vPs1vXWo29PmbfUvTEQ2RQh1eRO2XE5VDqBPDVNut2YMaQoL9w
BraJVJFJPRz8uRmeLPBzRdDlmx5r1KehVawQ4HpFHpU/2+Pt5oGsLMRbjiqZcNV2igEfPifNKm78
uX9ay9UKfRbk7/1crDfQ+NyA+JossksGpvpgR2RHpBfFxhptv9tWZ6+o5V3VZDUvNTFLLti91kFW
rZz70tSSSMvc6S3pE+NhlW0R21Qytyy1v2ih0zUgJYaMOJmnbIAKdUPwAgg8h9RJ2B23lVMmVO5O
QiScljxAJXlNVduEZC6Ux4x9KRXjIKrpYUFSLT96hhrvYpbjLxYx+oNTd/apSKX5vXRI9tbsZry1
lZLMgkjBGoKZ6ex5NMT7TDd6p3UkORmz+LKa+t2d51aFVE/yiAmM+Kicmo9GhEu17lfvzYNc97gB
gQmx1FSxI5OKNJp6HOuDsEa72LFgAlpRNfP8npGnLiJ9HfOOOT3Yv6Asej3YeJdj2x1I1GzUJB7A
yLJ4EJm47STMOEaVa/IwdcY9sVZvm/LfBFcDU10fiouARe07eYd4i9FCv5+oPPYiNZwXO/Ee06T7
EsZIvV/gcYgp8sXBrqbJ+5ZVFssKn9Qw5s3GIeVkvPAdcFGbKrtTMj/hdZ6xxDLm5sNsZbBrUjUb
Z+WrLd17ydKnVKPdW51r3XhhfcQAXahdoY3J/TQ2bdDLsjuvkzlFitUdmdw+8BgzO5blNskHqLBe
fRgZLrDzxhJ/KsE7lLBZgAYGi2jts7LNJHbNNjsSWqHHsrumTbmaFuk0+S9WX6828eFsKOGRsdzP
9qVXUa87kGvtZAWfJtZ5BwsHWi8+31cAIisyFjmfvNzdWQ1mjg4m7RgwSAO60Bf2Q9bWbPKccgoc
PFGsAkorLHC93hSliTNkHLv9ZBEPPul1eqaNmXkFim17lJWwj/bg9edFDNozw8JsrE4kSKVRXamu
CvK09WLWpDWg3JOzLq9GsjhR2yvjuGzJFtt81Yl6sz3rlSlzajRtwYzVMvOPbNwV7rHEfcpJ1csH
6JLmI74vRqUOFt/M1okAWbtt3Sda0rqhX5XlG7UT2VKLO59sixUMB8R7VTJpyKaRdaYNuWRn2A7E
xm26q7Z0/QWbhCZvcl0iyVKGEW7ejfslUT9IEZGRg5yV5tpp9Kg1xHhMaoQnbZv0t3k1vnOxEIg1
VAx6N0mgY5W02kZW3Tw7YV3nww+D3WQVI89St1ZNguyU6t9T1/EOplaLUy7cLuwbr9hXLmztbEOs
1HkigKrlxY3brqHeaNPB6BtxFCsi5cQvs6ODdCmGRC9OTMxEwI3t7VQnDMoo3T8tJGPHi1GxldjW
0FWpu587n51d0ue/xnwd2V1TbqEJ5Owlz66KUEzKI0EyBKMWaSkjsZj3vd4y0lsMNh88ouesAwWX
4/MIy4pSFbmgH9lGrpPTK5PdPMrTUtcyJrxV/bTbfgnTuptjhC/YjEyyhrfRyo795n96/lAfU7v/
Kf0UrEY5f4IcHGOhrzpDS64bvc+OaGXTA0QrM6oT727Sk8ugGvPOrA0SAcfJfgC5U1Niqrt0LS6j
UNrDnBX3C6/rTbLYBk9jdZe69bZbnBID05KnNp0avpidzawksiC2NgGskyHsrWV9stjaBvPI63qR
Ixv5m60YVjo3JdI2Nrg5WXLli4k3VZhrmgXW3JL/xRZmEzGujG77XufC115nZSxrlBP9uEW5DbEZ
S3HjMiwo6e+s2EUFux5YPH5ns+rSC0wbpYwi1vluKnXSehmfACeBV9oGgun/18rUFHoJHtdvBkE0
WdQV/fZiduPywjRsuXEHhrPMobDErNoM17wG1I5RqJxuhFPOHP1Vw2swZcMBndYWY20iHaPUnI+1
8IoIhQV7EIbNZAYYbn3xthF8s6CFIOwSebg/71hgpT8p3LU9mnn7Xq2eZK0q9Z151SEQQsbxClGF
F6hc8UARJ5Y+k6HcRW5RsyvuStCnfm1ah6sEcYoEKCUSxfG1BNxupHS0VmfSKI51FkP4wZIVGOuI
UZqbS+xsxd0WeGvm0US5sIzBtmQ3K4vCNEJyOCEqzNbxxExTO2pSOhR+yZWaLlDBfdNtkpXCdthk
viOuD2wFoBFaIHN0sFVJ8absItOjpRDFg5f18lL4xawC34FD28KpYwNFHA/ubedwZXGx9C+XSQRi
7V1ynfp1eKngK0aJ8vXburiaaFgdrq+bmVs7R9nMw5KRwOBtGNfAazDzyDJPGBiZ0yHNtWsqc67S
mO1ETTb5FTVJBSQBPOHsOFpQjV5QDhdh2omERddoeiWjIath0FpC4M6BGr1yeG9AxJRzgub0abkl
mQKEvdQB72giEZiJlRVuX2YoA9AEsLm3jXAALt+FlpPV3xqpyL1yymyMGR6cISx25LzVw+080s87
mYcAusEL8qAqiOEImJvrcN7pY5837Ya5vWTsAKHxJ37J7N2n5n4yVsc9JYjvnTAHPXerBKVZxNYu
9c+1sAEEr+7rUJvqBQ8TlMnUtnaVtqUgG2xx7I11o3MlA/xKsJpmoB+QW3J8Mtwlhn+uinX9MjQo
zQM8rw/O0/wmZ2YSr9JyXlHkqTUs0agkO03mmRch9TaCdKj7HVgh1pB6a8a2MzcgnN0SGU+OiHWp
xxjjyXTa3Glm5HNdjrsl6+pmXsLCZqDbll32sSLuBajEeHqn5y2xj53e9bE0Jkjl7QKjPBlkrAFR
3xmTcH8C2VpuO5Vvd57cuu/dTAoPAQRt8asddPXoN6J6TdGmpJG9Fv4NSOnkBnIF89IukTuXz+tJ
yNR5MLdhDmcBMcnYyOfTiKFEWmd18dq4OrW/cGLbTsYQqHNWcjTXzQ52qL0HNNwcFzxeQedX8yNi
BnOniR6UsiS6Pu2JgCzq6a5wXePEITFFPIA8LO7E5Gbi5DNLcoaReiJ2qguHwAZmdWjbkfi0NXPR
krH2qcupUapaSAqoofqRlY59FVlmc5yjh/81De3806mXzAs7ohvOyHwWczf3Vvs3bfZ/d2d/zn/0
SCF/DX/t5X/35//Z6P8/1P8bjNj+iRoP8jSW47+K8X7/pf8U4+EL80EGXlmcNPd/h3Haf3C607lf
gZr/2PGzD3au2jiIQ8y0/rPjd/7AkmPQ8Ou68DD6W/9Kx29fJw5/Udv7fO6YN1xpLlcT3H8FNPe6
Q7IHAumbzRY8dvDPnQnzDDg5BnCONb2JtHZB9NntJe/W5u6qmgukB+oubPyxiHU3F9+LodzWuDeW
8ltGSC4RQBoMMt/t94ufmzfQ/HWkRnknI9uDPBG0iW8xBC7Z9a2ZnZ2mam5vRYpcMGiN6hYmd3nv
klO/r4Wf7RM3cfcWV/dAqUN7hxjX2W951h+RBzrnUV1HrZsi48QccXYH9ewZ1yQP5yUfjXYMXUju
4QIVjgD3EZa9dl0fNG1yaaUFCJwbYjmO4pOGof1AH+Cdt9JMSMdcPMxNFsbp+dpYlNTS3+Zk8bBc
Y8sTZNO34kjLZB1Ivdd+zG0vf7ld7n8zi8Yj2rPuv9KF+PUwqzv9Ps+odKnP+oulrJlSH8dhsJbF
WodmYXwVomVVbYPpQ3ZkslCFfniXiiY9qW7TfjQO7OMA5wku4U02xzWXr5O/cJPOVyJg5k1PWTcM
331/WNgz4sT7vKIWXxkNlj5SMBZPDuD2EU0LemiyN+Cw4KYPDJH3x8z28dcZht5/SEw6Y2hY8wuW
RA6osak+iYin0d/yYaeTnPtjE2N1m4v+G3eJfVP2Q3fTJ9t26hLGKI3tqp27eAQz9ywfcYmso9Hz
pqblK+tvlDW8SiPfrdbUzlBmdVp14hf7tnb4RRefSbuejLd6bmuHwhbZHhx89QhEKXsph5xzd246
kz3e0rZx7diFjiIAhAbiGbOErccHEO2aNZ5HZN8qHFthclHrQFCzq1WgSlHrhbNCsE4qI3powJMz
nbsxsj9arpyRpsKr3RVZc5+DjMRGsLq3KUalyN5WPDG9V587wnfwQ5qkbJf1jEAFgQ3DahsZ9zNZ
PgbDqzG1PuUy0/ky0Wf5V7EOJRioPmzdhq2bzQ/LGBwCdwDz/Ic0WbNw9rQY4xAbfsIKnd6+yyt/
+oF7ojyKHh3JXKDeiyY1rtQF2XLaNmRf2KGH5slvi+RVq51Uu0GiJ4vY58L6iSBIEWkt5vEybTOb
kGkt9bfBrxI2O40cH/Sxke89BAD8lbP+UaL6YG+1DutFAeDzDhYbOvLBPb+FO7lSrdXmYiF7zyBC
00+bz+YkspMEw/rJ1o/USh3LaRq6/VYdurTx3gtXuOfSXlZxhCTgP6Kpb2lnUJ0ijkW0VEUdo5Wd
h33wA7+7/4QG8FMTcxc5XW8SauOsX3bXcxEqXW8bHCpJ81ow5dHDqi8YryOO6d8Glz0vxVjRHb2k
HSIULohvB5x0txm5mBELgAf4NgRJS8aQMaN4GWIQtGIPGEPI3owIhWlUaEe6PLKQwsXbPMibstXd
G1soUKdmhr6pR+K2pzXnWEMT4Yaa34n9VFn5xZg0e9/molwizR8SK7bcXrwZZUb0jcWJOhmC4s5v
cA3uiaSpjulqyjtUMUAf/NYcLr2XW7ywuFVeyGCRK6sbJG+caAkdcLqgP/O0uXuf3JUKzYKuciCM
IiXmRKzqm6V67Udru6j+lF5M9yvdyQ2ZUOgyCtPwCZaxrGmneZl8Jxpj/pIUDW8Ut/rZpOiu42Em
Sjww7fU6QE1M+S1b/aSMPKOrUSnMCRRLjQQTXXTfycruIq/0ZxRflCw1rorIadwbq1sHAlya6sHP
VEUQep4ci5Jjs9UtuV9E/ZgS/r1XPT17DpCHuhqXlAusc21QL05OLMWy/dwAadbxpDMHIIyd/Kz2
GtRZCY84akGczXiyKuk0A4rNuctfNi1lybm6VlOKV28tEbyh1jB1ivURSXjxLVkSLTD8wvmmF4BM
N73qL9Rf4uLobnrPsbiASCu3IyHfzyyrmosEqkPhqhKDoXaRPM94oF5NgBCoRchhv8kAbTx7JO5w
SM08Vh7c/XsxLvU9qGi5U2lth0NeWjBMUFWyaEcLhdCWY5srL1zq9X+zdybbcRtpt32V+wLwQiDQ
TrPPJJNJUmw1waIpCU2gC/TA0/8btF0lyfXb14M7uasGHslkJjOBwNecs09y01lBhyrJ0ynj2Dy/
SQOTt+sqY8fQmk1sA56EWx1n2UrgB72Gk+te0OlaZ9xkIavcuQ0/2X7tHok4Hx5Y6PigLHpWZHIm
jZRgJYJJ2yWjdDJJKw3KitxSrvEjqd3mOwo94kam2tmD3u5245J5qj7iT2dtzIdIMCdPmREifWi7
raapAkW6hKd2CTmqeJNIQsU1S15QequzDrapJnM1/IhfhTMf3g9zuMgXLdSVZVSui5m01mnJbY2W
BNfl83yol1TXIGX4wnHh7VNdGxellvhXyxrQ2Adz/CUkk/eQjKxoGe6NEL8ds51O05Ika6l62AdT
EBx7Qc5sHZb5bb9kz3I/EUMLt6dGpbKE0zYfQbXzR2btR3wtweb6bpBmjpZ6ybcFrCu28ZJ5m+rM
vrBuDs+zF4zHhgcjDm5ruGFu+W4uubmiWSJ0ncbRLwm6Hia+oTo2S9YuWCVid5Oeo4bLb4njJVLc
WUs2NuwcUnWLJHL4XC0JvqoV7qu1pPpaS75vGy+HJrxFjFXzMJBrVdeWVX4qCAYGbgxgto/9uAIk
qokONgvfihk6DMFrsmQLwxhq9K1bN0lzkB5o5tXsusqBoiy0eW25iDr21W95xdNHeDEPfj75Er7R
p5pw4zGQ/rSTMYnHVeB66xgTYrhOowH/mYUYuq2zhrlpa8QvTiWd5M1yucXXcIxNZ1sPSNzR57nL
LvIsxDj2CJ4jhXv2xCVr1chD+wLa95sO51dq3/EZ/Xbxnvaj9RRgDngQOqpOkKIfdOFN21zq/Ojp
plp7HbkzXjneu9n8ygH4zU7it7R1X71u6H6FKEoFYdcYNhqne/UCIz0wm8tutci2g50b13w5EFeY
hRwLuDff5LzsXOjE6NcHZHnYnLqE8JNyau8kFqtp3TEs06uqRp344Ltdvc1na76LZ+odhKiDkxv/
b5aj//+1UNJcKAP/+wr15uvwfw5vedXESf31hz7qt5/8Y4XKMlSIJZP8tx3p722UZ/3iOJ5lgfqk
jyHCAK/TH+tT5xeac+EQCEkCD8YVrJg0ax9eJ5augcP/jktKOD6d1j9ppn7irpGzijxSLrxDPMwM
q5ZW6zs3E5KJMeJwnwHgIhCRs4t8xo2evvtQ/gOagabw+37ttxdh5Qt/k7/T/ZnjSPSbUUH4mw+d
AmM0es0MCrr31pWy2+1fvxQUkz+9lM3H4jnQIJgY0YR+//dAfhh1GgH5GPsEVHSWqCvLQpBD9io9
Bli5Q47Qbz/Ojs3Cdir/5uX/9HEiE4E8wTHMslzCZvnx5RGv+87gWvrAfOgBl+GznzR/A/dYfsV3
du0lxhiPfGBB9+B7A7Ly40vUtTF1Zij0wRHDA5ubJyaM5boDYbsyZ81V+q/L+T98c9L/karB34Kw
BSGBY0N/w3hqciF+/4FCubDdEd/QwR6kPkUqF6SDBaTaKyfMTxmWEDtcUsTIdFgSxSRCOFB5jFJX
ObO2miFymKw8KxJQxchAPKKVJaGMhWqATOkjuaz5SDGztIApnZNtVlNLHNFwyV+tdNhHfdN+K+zF
dF63pvWE6grK1RR0+YbjWd7gwAs2mPLkpmOe+TSly+bFjQb29pZXk0Sgg/zBdbLoOZm8ko6gZg0d
lc7FaQt17zoI13oWZiuQ69FN1xeCHT3s8iUAjWc4O/++m+cjisEzorB+J/P8m+1l92Viv2M5uGtp
A9eD7eenyhw/Rz29ebCMxAyH35nj7duoCuuv0ksuJTsip0mHr3Uc6KOXxpeK8OtNQoTz1rYYNA7l
4N6MqMDXgeGGJyuST54hwlMaJwTvNLhUkr4HRGYERGI2yWYSaXozBzrCcY8fq/PV2gz6CA47pfY4
hP1hTrJwm0LuPheNs+5i1FkhjN0rJ2IBsMVF22L0HaYoOLZIqkachV7woD1wrrHviLXFPvC6It0B
t2MlQhAfY127j3bhGc8xLItLUWJX2/pA+B5KofqrrE66gykd+tq6Zo0Ieze+CnNdn0sWgVur0GpH
PcAlkmsKspINVjoUgkavs3Z9kplPNv7hJapuRNSVWN1rl6A0iNbmJK4JFIgeklgT0JcQqRa6yDti
7WJdGJIFJk5g3zVT8fqumov6Nq+b6xCj4Kue/fbBRud9QE4lzmKU7iFn2IoU3E12XVuM+yKXr7Gq
HZYVCVrc1JMj2UNJcGcygNiT6FSf58gob5coSYt+9hyNZaVpQjNzhwBAv5auExEF6lbk2I1Osq8D
u7tKQtI1AX67twkThjDE108v6olVIKLPKQZwCk/neeyjE6NqjbBsuKsm9Yg0fmEbpcTpISK/ahtU
bUncA1rtKHVIYhB7S1IC0t9k7G1a++hUjb6aSnBJKzNyygvrX9/iigYiSnJDZN7JUE9vjcG4hjiH
4rqPUuOqjVxrL8cAfVvG0h9ZJdwyFWLf16bm1SIl0ZsFhiFR7MObDasYFKjhh6++aot16EfBPgrD
4WpkIUX90w1rNzDiPVv6kHufIoTccpyBYYeB3VHBSrrZcJpBOFwvhdwuTIkEKVG5I+9MimWP+sYE
6zkQTOWitjXvAeGYB6uXn/FZXhsssD+p0qTJ8PikkQufWps5WR8yjMfK2W7CoYe04hOW4M7p2Wg0
ul8GMRvAfF/IL2DBCbabXQucl2NI07GFEHSHTHrXUvgf2M0TQMBUYT+TIrmOWO0+woDzKMqbwdhU
BMTuGMzJt6Ynh6CMK3fbjDsYH/LBcVAYFELVxbHw+ua2MypJ6Wn6xyQfJLL6OFuzY7O2cYw+kgV2
Nd+EmWrB0iHCYaPpZ9ccSPNRkF5BDe+81iVTDHRXxmpgPrAGUs9Yy4yvIx+oEA8A5pImA88oAgmS
5aK4aXL/mPXWo8pjRPChYFzi1ye79g1acqaPoTL8cxSqryHjqvWsm63XWfZbZ9rVr2kn+0tlo0Ik
65Z7jyPBvSRTOl5DzMmOxBnXB6pQtSmHeXgpCbpYUQ3xymbAvmWdudxASK3H9FsAU+5ZgL19YKZk
s5xI3Q1SKrEWWZ6ilHAyyVwpbtmMcn2J0R2/5PlEL6XRNTRNwXLGS58c0kwPU5Agxdc1ehFhj0gN
mAZvMx+kbzd79nUmk0HTNM39JW9844Ci3UUK6r17QtK89mS0bnTopOhEfe8BmJjYww3MmfbarLz7
CVCnslHVukF86BJYBeXYQaliAnNxE0HOnRFFn324EwT47DOACaw94vFRcHJtLEhUOz6k7EGS6LF2
TIGKwWiV9cnW7tYFxPncTsr+PPbk7bq1Oz+zm94QB4QHOK3q+qYTVYtdJOXKYwR0YEhMKie5Pxse
nt/QX1mrUNdq50ZhcyTZc0BbIzkzfgvgREO6xHFaSzTnx6P+v3uSv9FJUhgtLLx/VUV/phaURftW
/KCQ/P1nfi/vhWn/AjvPRTG+pCAEDsiA30t89iG/mFRNlGqLGNK2qEf/KPEDliIm/8Qp7FBeLQEU
f5T49i+SsAFqf4slhwvP7x+V+Euz8H3JaJKY5sIQxAHMuU+pv1St3xX5CzAKns8UX7yK/hppcU7V
A77YWTvaVdPBI2SpQBgexSiCElmdI4tMyQzp65cmxC27Io3UqtakJunxGM8aTXjZeO47uDC84kWC
WsTOq+m6xAWSPSezra/LZja/pDIag5Xo1NitTEJlEBkZjE32ieGWj17bevj+ddD3J4xb9XCG/VRs
Y1ipzEbxLSAZcNW5gqm6Fl3YrlDmX5vdVFEIVn6EXLqYrQ1a5s8943pGMTEK9X40J8a1xBYDtEas
PJHvtAv8kNM3HJYOh812cs6g7R67rPMORt3Vx77MU6TGSTHe9drYW2lnoeUJnodilEDcshaDU1Qu
7won4/Po0PNjSMNlSWRRjAayPix2QiGwIhAquOnKLMUOBUTIYY5WACq0UMo3i1wT7TSPwUV3Zc4d
+xUrcU4kJje3TTWk7tWyBn7nE5muFDVxWD/MbjUfCRhqDPvKq6NRbRdNXIXadKz2tV/F2dYareFc
pnaW2NnirWADV+yoTPOeHF07jlt5SJMxhluN5RhCnHc1Y6Wpg3ktGFFb43aIVZcyxwuierT6o8gx
BlPIDQEp8i1jNeDgH0hdz6s2PJzs115a4r5pgLth4zLGL4zuq+XwF823KTStQd5YFJs5GUFo03ZM
dRb2MdRd76UayKGh9Av66yFS6uRiLV3EEgoNw5R16THB4yK3dabumJ7XWzNhRBzGarhA8+mZcCYp
lyUmn81UqQi8jxAnP1XlNorMeTcnidqrMr6IpBrvW7ezE5xrmUWBXcfQX3QbnXyf2fvalnzaayv1
w4NJwka7zeTkHHPAazuGKM1bCa3x3Wq1kLtANS6eHI3KvvVDHytamwLqQsErTo1EdmfLKDulDMrF
wS66z3Fqs/OfS9u5NfgEnUXBEn2Oatu8ilI73wHlMPa9tIE68HLnzJXVXsxivCvY/C+eLkbHtoBw
k2t/IBvYMmlg8VNjibAaXFHKLY79YLJrITubqWeb2dfgnecTo1Y8Dak5baD+vPEeYUWYGIS7LLpx
Y9aPm852r03PI19tVOFnBn/Bjgw1FMOptLdKq+LUCa96BDt94xSec7dc2ZdQNCZiXwkAQovznLI1
ihPy1318dTumySzKbFmZ30oxmZfSUdFLhKj2qtY2GU+9Ioo7w3ww0ZHt07RXewI/Qp5vVfPFIsF9
X7l18CmyDQdCkm9d+8p7mi3zUsgUvAbG2WsEkc41Q2BWa2kzPDu6HBAnqHHARi2t19yZRhgkUIei
1ZCZ8t61UIshsJbfDM9HqNjyaewUeq1jhwiBOUgAfyQkit3oJh2s4MTZnyrwSjEO3b58t/0pesCE
GZnoOmrnV1yFcKhof/kdlXEkE4xIKnINV7rrs+NgYjhWI+gLnxp4S8rYuJNF5B9GhznKUBX4yjoX
+1HrREiXvK5NrkSAJrZlWbzO+HwemlHfcVljxrWm62BgH+yoMDgYXlz5K19q7+TXBvlOAUrpLzBR
49sg85NDH5bFF7bYATJ25purCmAvOozShihmimPopvfoWvwjFJpxo7i6PwljmYCIYbJwcMtwPbR4
WkyWkdPoQLrwPE2sO4ELq7Iz5ecyi5ZmvANsMwhUwaPpOq+kD9Nqi2q+L1mRI6qth2fMjSjlZFqe
rQw116r3xndjLPDbW7L9FmGYW6NWmbdlFjfgxy35YgGWuMyCnXM/+vPtVDjlTmRRe2vVdXVF7r35
yRP1rNYNVZDelSUyqKbU5ptfdUjzxq68T22jbLHWx6Bo0s5Y2aKNvuGaMg9FX3ivkrE/hS+X1has
VraOCYaFJhXFw6YoOfl9+t6V5/fu2dJoi7gj5c6OhPUY6aC68gcnPpVBXd1qgXGq1SbbnimIp6/J
hD3fgTaQrrUVxpTkU8YqQ+AjZerkroToreNcT1O3Btf9FX2n3IqxpPNxrPIMniFdG1LX16T+DXcI
OrfdpIKz7i2HCcmUxOGR1l6dY1PoDf6x9HPW9NZD2mTV2at8MCeDQBaNiii4t4MRPYDfjsdyDBMb
cYI9rPs4MS91X6nnPCj1M91CfYutLnyqVJhcdaMG2DD486MAhriNzTLdT9hstiEazZXpFgS42fy1
5Zrdjdkei2zuYVh43SNRqOa0Suym2BgJtjvXsUv2X7F5y0wCu5hHk3IqBgOtQ66G6cpBIKDQoAmL
+EZb8jm2wwuKWwdJJQAPgBXQbOjN5pNIhPtu8fuNdRkWyW3UIth1UzN4nmanQSQ+86D3C7b3qyZq
kp2bKPca/W1FhwFWd8WUheY4CtlGbvxhvO50WSN1tYlC+29x/GFF+rvi2GJc+1fF8c3XX+u3Rv1Y
Hf/2Q79XxwGjbEbYAHn/ndz7R3W8FM4ONbPrA+ha0Fz/Ko4lxbG0FuPQRzDO95m+5j8phoHF/FQM
4xSi1rQlC07JlWr/VAxnsjPYM8b9tcznoI8RzrDC4iqStk4nZiNeYk9VfiReKf7KAciyUi17S2fZ
YDbLLjPLfdaaBW9/IZO6F2vZeo4fC9B22YVaH2tRS9YQQ+ake6G1zgmEXRao/bJLDVo/ubGW/ar6
WLUS7rAQq+NmDS5F3rTLThZmvt6ZvZ+z9DWL23bZ3QYfa1wSZdUTeKjhtOTUdSuozsWLibb8qTNj
g2gEvwzus9jP72urfXKXbTEyTvbGywbZ1c58z2K6vl9CE3dy2TTPYTtujUG2J1VRFdLfw2t0xbi1
Y1Tpq0Tp7KGDtvIGOU8fEua5DHVmIPqap/it67nxs85VN605UKqNjHprF8Qe1Z+j43tndNNtb9pY
gQyzGK/raOApr5vHHIUOszLBjJYUClI1TLr5h6LtGGGK8Vc1jvj0JZJNclX65FonBQqtonKaz1A0
KQE03+FjptL8xh/6mH48nk91Dp9uFVPzb7Le9xZmP0iHFF7l4nECHJpFF9zC6Q48moIC5iAbJl3r
YDJ3vR5jfC+FIUg0Fzlzs5b40E+cjN1OoQRZt+zqLz6Yg8Nk6eLsaXO45kCcDmx95Ftqy/IEtKP9
xMQ+Y96lDLUtrAoyTB0j2M05ks7w/s2dFp6xIWuwuDMQi39qJ7t9hWiXfZusxnyw+i7ZuDRAjDUc
40bixkCZ3r7wWaHH0GMRcOT6+Yusk34nfGiUBWf1digUQTMmUFlD1iMymqa5iLYic2Nsx3Ug+0Sv
Ui6ciHFeELwDsUI8pGvBYtKYJQ6cEY301qa6uFtMNkjhAt2SXIbgPzdLrNLkHK2Qo7z1Vu9ffYTu
AeOrbuyayWxXmHhlrZnU2CYad6MwgnHbU/xeV2DID1lU+QceodnXtIjSW7NCb5+oaL4oJ62qVeqE
xjtef5/RaNSwJNCDC1iI/U53VSSux/kVx6eEvnJF+mu6YcTkvCQiN5/rkRGVGygk9nbTnROvQvzE
VLa/q2EJv+qMZmVlZNV4VTlJ9ACH2bn42kYVU0X7vveQS5lNixSG3lA5sp1WXT/jhxWi8FBGadId
YqJ1N26DjYrVfGEguwNJeQRgEB6tQNRHxLlNtkLujuGfCoAuF0F6/sQxUlHXZPOhQEi+RdvjbHEC
mWcvFsWw7/qKpTHKnm0NFO+SR3l0qWPb2rjalZ8B0OMn4d4en5sw9qLViAXoE3tyCcm4yCBwpiI+
UF/mp25mvQ3E3BvCdW9op98VFVV4GuLkBPNSQLs0WFw8eaLQFQbdMkTZrXXISZJU82bOyy+ZYC1I
jZqPZzl7OU955TDqS6feeGLz0gTblCVlyMggGgnWEmm5Jt9FW7uRNTouIb8a7yyclM91ExaMTekH
Kr3L3BJh5pk1nT/C05dR3hEkSmXCamVZNwBqByrXNeYnDI9owh/xYlTtfbtIHaGUkaVXnObKAm23
Zi2Rj9XG7i01fKrTMfLf7Yh+sQBCmJmD85iTTKG9rV9B7dgZXdemXybGHELtYYnVNQ8uJj//HZL9
XR0gWdr8dR3Qv335sQr47Uf+mJEJHvXS5rEL5PvDLPzvGdmCA/9jKGbx3CeU1aNPc4iaEhQfvw/F
pMM/Oe6yp2aM5juUBH+Yp39fZOK7/s1M/R8Wm3/meCKZWl4GiieZamSe/7SqjVt77Iu6kmcvbLyn
abAduiVhoNyZM3MzYdRcVjLlyRWBFgAdNNylGRzU4PpMoa1GXzu4SawXItjVTYleEmEhaCvAiZXm
2OgospEb2v1Lq1iDthEA47giyW8d9D6Pw6pNYQm4cdHvu2ES951syteiD/vLXAfhiH6uWPr/ucYf
pMN62CUgjw5eneLIr1XfrTwkbHsX3H65qmIeaOsoIphmY0xyvLWnCd9ZPPpDdAhsMXcb0rRNRv1Z
M60ggqgv2jM0Sn+nzyEm5OMlDOmzVkRE87fnVT4pgPKJ8o7lVNuMVkTHwIl7lX+VDdirE3GT062O
HT0dCR4HFcYkfzROPm+QQLBwxq3GjZzLOws6y11gpxHZG6q/6IwVB4bLdjPEeKHXYVOibh5q7wAZ
vNAM+ss5QkjVjrdUN4qOw67HtsJxYD22VdV6c7UZQrNs9SEUTtLt85A1qbf3Oe6inVeTTWli2slx
xK1V4Y83koTnggQRTrSj3YgS/08VaUhnqWv7RYGt0s+MjMOWgA7yoTFk8cxmlgoR0EnCfrxRurcD
krOzpA5WVQkTacex50erDq+8G60doJIhc5LJ2NGVi2ZYOw2ho3yYXe+1WFyMPt7wHHC98mA2gwiv
rBoYykbbTb9cOGgv5hHM+c7Ar43bMneHrD+1LZZK80ZMedpK2KZN0w8cuADBh0a8RAw0rfmVw3Uq
6i/toNsc1AJ56Fl4998D7/+q8RGOSefwF1uBpEGn1tBrJj8If377ud9PPd//heXAgkWWP0f1BOIX
l6YIm8S/u57liP3jtDN/EXQ+IkA3GVj47P1/ctq5/s+qEaQ3QYAGiehDGbAs+0kXA1BXO6pq1DFP
y/nsRYrrzWogi8w5Tlmnjc1Dqx3k5RazFCLoNCusVV9aBUntJVACzGp6VUYN1zVQGqqxQBBqslah
xY2akHHhTQZBiBXxOBZaxaSbr8LEmzrIIpW1ReI6nwOPAQ3vEkTMFNujuuk5/L56qU+KnU6SeVfH
MmhW1NLuvTbQK9dpSL7DQGzA7PF+KxlPpAKQTlU6I3IQFz78NW+TzAJm+9WbDDAz+magNkVnyOOE
cxqWQGxDJDtkUxV19ScRzh2HFIwq8iUA5Xpf+khGOHQDDzaY2YdRss27aKwB9cSG8xqbwVQSCQO0
LL4qW6nwgQwQwYZbbXkA1b2IExYFhhH7u1JNIrofEFaQ/6hyKs0kyk1YNA3kT+z9PGCP6Ef5PyMR
B97LWKuq2KNCJ+3SUEyKXUIL1JqBqxdtBHMa6a+FckVEBZW7IeaaFZzgX/N5ii7oqsttac4ZulBv
orhjQuy/MNhvDZgyA0P9Qnv7zp2J0hiois2+fndS3d94QLca/PORPDB6FlDMrJLzNOxfaqTQfpDt
8zo3z4jPiXkLdlXd463sScK9qmEqaVszFYuVxQVTeeaqZXe6aHFw4OPcfsQ4oF6wXKqVB+hgLR2M
/4iLna/LdviehM1xpfF/bAq6kF1ciATRSSBfU2dRcJBghjOWHXoSFO3JDrODJUR2T5SAuuvHlkLX
MyJvXQx6b4jBBZ+Egy2YHjxQMfWKtqb51SlxAucq9jYjnMGjilwU2UObX3lm1mwZC4GRRRADTwzQ
vzZEvEfGEby7eJrBKYR1etsbrn6LepxV65FS+iaY/GXwnwrjVMQuPwXxwbyriX7ZD1rPT9LKHlKQ
CK+uG0HEt2z1nliuoO3mpkIwZe8AIpH7BBwQzO+YH2s5fA0ZP7/NeH63QVUyWOvjqH0DkrpNZ1ZJ
WNZtLBjDVW/HziVTTbaT/Qybgn1weagJqjti53TP+NnFK6En/o1A6I1qb2iPQaqyI45L3DN22Tw0
XRld5OCUJADl8mogj+eGCTZk8Khy7qoqFgieqvRFF3H6yjea7cexk1cdiIVDVxTVjZrt7L2KWlS2
YR15p6SW86122h4sHOHLeVIhjA8r34PJ1BJEh1aEY0WOydmfkFkFs+myZ+SWOGQjARq0C0lywhYk
L53fNdd9LZPnsTExz8ppMM+V6pMzRkX9QHLB8ClBTnOSKiq2ZHMFr1hW0qe6d9ur1kGAth07Lz2Z
M+6Vncjj/NYxg/BYzeOwb2czIrOTNX2te+eb09d6T+Do9DymltpEgYHQlglP64TnzCyLTdihmhg+
IOBFRGdXXU0Oa8QwkKC97O5LRz4W8SBFdliih1aFA29OiKbfszL0dlZsjpt5dPWvVUjTyigm2WU2
LmG3sIe7tATcFyt/OpR1h/JsGqaXrkzmdycU/R0fSHhBStQ9IxQXa9Rj+Yb7pN2U+Zgehgz/RmWn
0FnyrlSPBIZk5HYK7hZj0LvAU9UXiYt5z7aPheMYmnKLqGLZsNXtrSdIT0Z9PVHq0OTCcnCsb8hv
sMKZLhEMkwkKLrDEQzWq/hyH+W0FbfUGI3n0Yvnc/zPBTrtRTsQTmlNinhm+muegVcGNAX/8bhp7
JDOimYJrUrayfZCREKM7xBCCG/XUYSjazGByGY4PzKkTJaJTVQJli3wXLVwni3OngV16kqMGW8yV
gTfqZGlbfHInEOFreBEYorU7vcfpAPNhMPwaGw/+30MzkQgFb50uMlUnniUEkevSQlTVJ8escUh+
xvb1IOq0uY+81ruxIJqujI7IWJZFSj82RRcAzPXmcw9a661i6cETTQz3WVLCROXu8UhFG6YvE9xS
TFORdg5F4QwnI8r7fdiI/qZva3myMqtgDab10+A4ze3oYOubbGIgJTvXO55s1asbdOWvflt436ZE
teCiWwrtIIi+wG9Mt3YyQyNtq92A4vBqGhtn4wkThk7J+0QG2MA6EyodVmaT9W9VDuVz3VuDzFA5
GeQ3xrZ+Crui3ZYeLmDfyTGRO26qkEySTdoEvX72o8J1t3YZ5b/KKPL3hR7DcydC/6r3C2OVjTN2
usBnLaSsbAmk4XmCbzG7aW0zuGBdb85KTO228xvwuqXRnsOWDMqUgcrNQCYQWrWie2bsSqpoBR13
3YDo8FeNHLo73FL+9WwE01eT9K8OmxkLBCxEOmLD3BqE/znuq0brsx8ViGpkBUZaLId2hcVpDsNt
a/rlBRq8hC4RFhxL5LEAM5kEcz3H33stiFGuiSHBOx4Yep0LzB5j6flvypyrnZnIN7tryrOBn+eT
D/lmJcBXXA9tYHMMThbmI+IPorA4L1/gSWdS7PHkYyorkk2QauvcYQ4luY/gNbbI5W0ZWfLR89t+
O3oGIFxdOnvDTcGwBoS5+owJN6AEm41RyuoIEbq586CGvLPxy1ADtMxduqEPPgmmX2C7G2tnxrV4
cMI0tqHtVfYtEjwywax+DO6yqADOEfOQHUx57dMF8rXntkkWBJBZdLmnoLX8LVmwmlF1YrVYMIHp
4jX3DuC7q3VDv7eGwdDcVnNW3aqpQplM63AYJXuc2QFQPQysvPehqL1nagHrYWQozCgMIfc3Pze6
17z0nV2oqhdHZ97WSIM7adUNfWZpttQdg98cLI68aJW2aXwaqto4uoUFCcYDOhvy0Nbze1LVYI/w
bg0nqxs32A6Hq4nJFJemDRAuVc5tSG2KdZ6HNdYiOwUigRZsI9FuYoPlEL6RUac3rASfCrPOL/3Q
29Walbe953lX7HqbBTes2GlnJMI7ILjwL0y8R54KXvJKgebCy019CpApPHRVGsLhV4G1YtMo1BF1
sFhzZWe3Q1mxmwL6kTorzywpX4EGbZnmDvdujS1+mOVwdM2puMBwHLhPpFtzcQQeYNg5xnmrrL0y
OVaID6GYHqlU8XJY5vCpx83/aKoye7QtakCbyAV7DaxbXyrVBlezcqlWIic8mh64i1VkQumC7MgT
DOAuiVZdD+uSqX16SltCKlACi6SjxMTqCDkvar7KPPUaRoeKpHvCFqT2r8PeURsSXOuTk8X6DnOL
PIOYnW4Chr9QZBNICZEeT3ExzAu1KnqZXf8qtd2HyE2GTWclN0XiCP5K+5QrT3xOUDgBMsuQ5oUE
Qqy83H0RM1vPyfCKVc9CdqM7o9lWcn5juAn40bjzK6ajQdy7S9hQvAKfZILdYA5qSsNmBcL0mRbh
KslEvgWa9cjXInfdRAQDnL8OASHFjZEll95OJOAj+1U0YN1x73RIVFW2UcrHCZtnfDAoi9FDAlf0
2dETaWgXJ7j/cld0/i6OiukEthmzoG09ybrI1NofEW+z+ax3ApsGAp1xXoeqk5sZsw3KjRy33Tis
5iSVr5NhjWBbgWPkgb8PQse7ML1RazRLZCFz+b0ZjbdlzhQ+5Eh2D5URTieHof45ZnSwwbFnr2e/
5jGHmeSYVJ6/m5p2XldN6Kwnu2MsUqJAL4yMJzsW64tj8selfraFEZLTJ1R1C0qVjcx3Xet/GIT9
5KVflnLE1UlEYRL8Df3hj9qwOAS+SOJjckwhN1DC4Tk/1bgY2OpjWf9km4V+r6ilCh7Z5t8FldLf
fi9M+3hxgAF4WHyHmUrw04uThVO7QM4SpK9l/T6ndYHWI4svODbV/V//ncta73vbBH+nFD7/Ld0v
64OfXiohS8Yd45yXqljgbLlHpgysWlR+/evXWTAHf3oh27MZq2GbEO7PjhpVThNZHl507GBo7WJs
u0eX8fc2K5L2FkmDCq77ICZXYLLzt8qL6KiHOYovBjMdmmvI5MX2r9/Sn7/iJavIZt6JDhbDz0+9
f2e2ftzSZRxZIM1nEzTbXqaA2rH9BYTWmgS2vo9dz/dMUuLp47X/OzD/24G5WLxH//v8aLGOnb+O
yXv5w/iIOCh+7I+hubmswW3XIZTURAa6GMT+tTpHPso9w3TJQij6ESn9+wwdvqZJkqkX+MhUPY+h
+7+nSuIXyWaKdbtg/Q1D4x9NlZyf7ikzCHh5B2+QwzQ+wHH149mhUR3OQ1Sk1zXo1unNRvXWrArb
a+2tSZ9RoHwZFj7i/7B3ZstxG1uU/ZX+gXRgHh67CjWyOFOUqBcENRjzlBgSyK/vBdpySPK99nX0
qx8s22HSVYUCMk+es/faMHqavhKnxkqhsW9xt9XHRpF4xI60fJFs7UwQjdbdzgyeNIQyz/+K9tuP
GAB6UnfHGrMCQrxNUarFeWQF1cGY4Icgj6L/UtICwPiwkHbk7uiB5ml4a2Ri8IEFjhPxW603kM3z
aNdEOG09RTvmpbRVmS2rcYAWmEwbo67OGZb17Rz4GBcmdGUaYYl2izm94CLt2uAxtXy9Bh5BODHQ
jsMjxuRE4Vdx0mZdNXcBravSeJ91/qDHQ91OgVVte6MiKywjOBmXvtF9TkUv937XLneuVdZY9ReV
86veIvTHFmBfdv3vA/g/NXBt0zP/7gF8aWTx0+O3/tLvj59v/sKYyQrwvdGL/Q128/vj54e/+Gxc
DoOj39TbzKm+jbCYU60PBaoW3AYIWHiev+m6jf+fLLqfN8+AHc3x2bvRs2Cu/NkIaE5eNxkQ6E5T
QP+QaUfi3tpStTe6JLT4u0vzH6qEdXf8fvdcX4t5KbsHY37ayD/ZRCemGBpvTX3ybQUCZFrMG3wj
4fPCFbjQCQv/4ZbF6zkGYz5wGxCC7eCnlUWugWqADnm9ygQEBuIKwwmhdubNMDv2qR5iDlv2HJhP
5EVYT3/9Yf9keXQRh8Orhp2AE3tdJH+Qy3fC6OempxWpwah9qcqKlac0p+CymJrQoViHz7Fl/N1H
/g+X2OVq2Y7HPPLPu/TQIyxWgU+PsDLnO0h2w5cJAAe1cyZJMjeWf/yCHrMKdhdeESspPoMfP2Zu
iLm1ehnidombK39tWS7pgKA/sMVHO568l7++rOafrit0OVwS7FchFxcjwo8vCJiPAWo8T8exmbsC
1UHcW0QPILDcBAqeLHHXmXkTwIw7+YBfHmje1c9125LVmXqFrhEj9v7DsFgWiNfJHQnNatP+gm1q
/gCI8G/uAvjRP9/0PiNoi2ff4dvkYf/p/dYU+gmYwvHo+tgInkRF9tpVn5RIs+Do0v/sElOdzSZd
gKv2g2s+8QwuDwKg/9Ey6BefMzaGEwcS9zWxe+mBCS25l6B1NFeVDsybOSN3G8SiRTA6fWzzpiIq
pyLayNUmx6+eSYyQGdz2xdLBHoGLeSOkL+Ru5HB61YplfjAHpFhxhuNpo+XUuJ+CySYDjm1znnZB
0Vn5lbTd+c5jlfCiDHBreMyNSbwnkS2MHzppSW65OO9sjnP9IhISNEiPMr9yl8LF3Jiok2eaDeHk
3M/1oi61kRKrSq9O4bNyOA++LQQSySfn3amf7yBNzndh0clgC66jfRlzi8mQNOyTNwE4wAs3tS9B
ZU93BoCyaht2xAtt6eStYhPpvgbSmB9A0qHlqqa4fbGR4TwI+vVP7kA0faYz99UNXQu73RLOL14z
sIfjocFlwFlqfhgdySelc4uCuex5QeQu8TMZJoWMRtS9r+XIdQQazXWTjvk0hnxpOujCZ9Vp99XD
Ev+QJUhfOnrnMLIJXAi24SzSdtNP8fzw272a4jJH8oQRDe1RAda0zJu1pHb5sNYytf2hV1Opt0Iu
RXoO/TirTkUnOrCXHtY+mIr0Ad6nkwqfg5b1NEKp7s+7isODtwFE4bw24A1f0qTl4ccycQkXGT63
OOloT9YZd8ZcQFp1GGHA6l/4+m1y6O9GDDIqmjyLS8rT3b7MDMOrbdIUerUyS76kkMy104jVp90o
kpoeMuWAkw6SBh/Lev2deQAGMgbOLi18P8KGiDSxq0Pj5u1nhhgaU7UYOeuGTo+Cz3qf+sMUqSQM
92PXcwNjNwkibyhUe+z7PI6v6JYbLQkjaiS7Yg5Cgshovdh4KmxjJI8HJfrNgJW3dTdBVVjzI8dq
Q4IsRt487UtsDWvk2Gq8IBnKOClz8KcZp7ao03PfE494WIwxV1GXiCV+IKbZLTdp47pwnNNxiC8W
OfJ0YslimhbRTfBqep3dKQ71isn/tGBbrVFi9BatkI2mTUOe2YQo2SgyRMaTy3Xun1o7TnfzSgiL
63DZA+7ddimOKIzxBLMEuX3jBqsldVJHjMczDttmfvJo3ZNeiAke+vJy47iFB6w0NT/0htVFbbp4
G3rTJhlG6fCg0o7m8EDf5uMAhNbh/uqVTQJdNl9NPqRfJ6CNuxkNGlwbowEfKUf4qz3Lpldl/hlA
vHfTGkQsb0btLBfkZhVf+Cz6Bm9IgpWh1cOXEA81adhiTLKImztk2jbMdRQ6U49by/fjZ7vuhzoy
hfOOWA6BlLt7rU2ffEJM3M6xg0gz8YM2N5001tTppSDMNTX5lw3r8vzANse9bMV1mh09EbNLa5kd
6He0L645hM9rblu+Tk/BorrTND/oOY2f17HsTeuY7ctC1kO5mQr1OjcI2HLXY8FsrIJhm5G/B3LL
gxUiliW1us8OmW/bhNGHRkpfPa4jttEGy3+1o3FTRz0fI9mbdhW4tME02nLdt+bHigRpfdKpMwYn
u5L09bZmi6XXliYoGM+y7U8Eh7jeTtbFuQzb+KJEm9zR+kxPSRA++WnaPZeDfF2qeV39M/MZC+0Y
5YylbnDZss67rZmd4RlZH0cRY48GY8WQK1T+I5bAgtPNpE4ucuQpslVHKGZq+khnVlpzWFv17Txa
87jXdKsqWKtRM8Nz3UwVLgZ4Rx0sqtJxJxgDcX2DH9/5VJo2P9+yY8l3bhpa8acwUBms7K6Nm70m
7LQkHKkYabr1hbjQlRq5dBUpGxp/ygegz1DTnJrGaWobBN0OGaJhwucA6MT9CxlA1CLt4AYXW9E3
LsyJr7ULQ7nLiMNlsXDKRKJz7hd0VHlwI+YlfJYVPIhIlF7/hZDWEMkUiv1N4Wlumm7kTukTI1jj
g9ZbaUyA3CVpY95wiGUt7TyLNT0HnfQ8Wbwbb0jDS6/4akjwCVkHq5GGHE4Ogqsy5mTJJi2wc21m
OwnJGGuzKkqsgvWeCfFxSSfWwclNiMClVxRcMO+LbR40vHLOZgLSkGbfXWvz8p6rcBr7C/s4+dPZ
wY6186qXnAX/bQn0MXLLHfPo9dZXRpneDaoO6s3YKgc67mhgc3aBhstB9F9qu2DnMG3JHWHpzn1F
/DTf9ZnLOl25WSkjgP8ldL/B9akY0KB5h9/ellm7DPy6NKeSiIVg+/KBVF11pZRHgAnz3TBR+1a4
cnamLmlvWoAV654JFxm31yZ5nfbWkGHzoqyuTW8td+JdZ1XLZ1WT5iVrCRPjgaF+Sb+eU7IDoKBM
k64oNyowJt/fJrPjnceix46FgGR5jEXjvnipycK6kJxxod8P3ZaAmJyMztFMnhRnZOL3jNK7OCgY
etZFtOBlI4xzO6bi10F24SEdVThveM9UOZnww2drBrS1CUr6CNsuHMwnW3ZsT4mcYRJI3ykI+5qz
9Yp2zE6JH0KYvR3bgNxmMA9D/Riv32iOke1VjxV3XNnzNQqz49QwgMaVsOKZ82VYyBHtPZtiwa7A
daK0fPTsTIyP0DIxqm0zlSZp8IAPPvTYqhDE00gOkm7J9ktBZpf5Lg+olpPDrAYmBCblBiNk5L2G
Q7QioddZNCgELsojaqASITWIz4D4XDgyhU8+TNtMpMuOvxAX4gA+l7luYWOk3UMTsLIUUyo+zCLM
zmKA4TH1KVvPQhoALAckKzNpb+Wo3qzwXlTDft4YfnjlLH287RDbJQFLuk1ozt40EjOS2iTTAqnu
qZlQ2ydDaT7UDksME2KYo/nE7MwsqEgGryp+FZmDpW9qYlCXTQVKqpuaiCdQkedX/1pDCiUr+Tac
HXXivqYwGDvjNhxa49atAK5NyMC9fqmOWOm7HbVx/Dh7I3Q2NtEo7+D+zo5z6xiDc41sob7n22Zf
rufyzM5XwbooMGWRn7gNKm+XhOX1WDhYALhUtwbqnXet8EbICJZ900yImLZ2YlBAzt2hRDgYedOd
XZkPVH71Dvqf8SsKafdsI8CEi1aB1INbVvsEoQdHkeuv+J75QpyRR3gPtEilUTUaZUOhLSbwMuzA
/WZhmMwKkq5YDfYrVsMBbePYWUy4bEQ315DZuUmrlNUm8yR3pCblAncjavr+bilUThwCZXf018eo
9dTxw1E8oI8F9ZbGgkkL4udjP9OWPGTHa48twmyKfizPzGTWwvevX+dPp58A9I9Jho/Lsd/h4Pbj
aS2MU6jgzYB2CioaM1a6y09dL0W5cWZzDW1ajy5vy+Ffv+7P3WpeNsAShO2dk6nDSfHH1+VIXmIn
nNvjnJfe6yDIRK/6uZz3yk9Zv5qqXh48L11FY4jCs9+MXv9VF0zf5ueri42fUzEPOG9i9R19b5UH
wkj3xPSao0KgQThnIK0nbB+EZvo9qz0+DP40WsmxZK28LQfc3ebtAvzbMv+bljlWA8AJ/71j/n/L
10+v1Q8a899+5ZvY0vklAC1tkkZl/sZa+6Nbjg7T8RFhMgBhneRPbrpv3fJVVs4DFQbI0z0PzeUf
7Trb+MWyHDukHPDoCNnhP8Mw/HRnrUUF/TqmQtaKx/65hZYzd0Jg7IgjSB2HoMR8gYcWOv3Td9fk
P3Tqfu4Kri8D0m3tV9pGgFD+xxtYm72khz6JI/NlGhJNRbT0aAS3lZrQZP/1a/3csuK1EMUwPLRw
0wGs4Ov7/mHhu8hRmNjxcTHJoDQ8OV179LjOjjaopDiRpH/zgrb554/n03igcUVbjpDQn3Fkc9G7
WKhkfMSMixEN1c9wQVlF16IRVeNuA7Saz1gQbIQVYzKtebnEAhy8Rln1oXOTcct5g10ZBkKG8x3B
XdisYtIllManes7kpWPsfOjA0R7eDi0VOzkSirk+L9Ks7suiDA+lkMM7Gi/1OZxkuxdxld3gos1u
nCSHpGRTxx6WzsBEmKAe6Ia+ureEo78CBNDPKbXAs98m17Assh3Y4ppKpjSOGhw003mOBpia7fEe
zlT1q7Z1c8vZJH9nwXfFdBiXe3x1hAVmcJfHplZHo4mbqNMdUYmTsUYLLWpHIAXahMHur3xzaG5k
GygO2YX9ighBoPxUXaSlUMeOsCbaCXMYexgOrOYz5rLq4ulqvg8bnULt6BRKd0DCe6O35EtWiFAh
KUil33d4llWi+hdaMe7SX9K6xVlX+2G9VTH3OUmRDZRrw67qT6P025d8TIL3a5rlQ5gYIfhoow+/
5EFPKqYZSvQDlbU0xUaAq8ArFMCOYtKSfioI3HS3We2Ut2RYBS2tnqS5rGzNqwVl3nOwrIlQcSYj
yyq593JMGhsny93bzDYf0hm5Qcxc6SEls3pHC1K+VD6etoY8IqodD/TA3HjVF1lV6SGt08+LxMaY
MLC+SmjTULlrN612PRcnxbd33ZWVfu/YlriHva0vho4D+k4zKhKoRoaIwCHHxkY04tHxMvcU0+Y+
Tqrudzbyr4sBC/pL0nvDJyRVebnTiaZgEUMWnrkEZLbF3uduKLfKVPKmLtfDjF9+MWxUCMhicMej
oS2K5B3J1xk3KZJN0QYEQIoKvAfBx6C6HAMocubhDxmuciEdG0hEsmzhUeWvbgCbSwuf9i4qh7Tx
FlRMXvcQq9K6QIm4c2eFNJoN2uHW5umZXWvCewErKTenr3NF/ekCjbsucPF/Apy1bPlm3U9ICItb
hLtWVOhheEAiKrb1EDx0XZjtRld/ECNZ1PQVrR0ZHv2N8LXeqdBTjzVA/i1wwGnPoeWedsV72gqN
dcwKfJ0O++2ULpDkM0jJ8TSOTeRBk8kpyIIWprHu84m0lqpwd561CuYw5Hv6EpCeN5/K0Egg1XOe
MYwN56dEPxe9Wq2o1J+9InRINB0Ql6nPnxyZB5THGzOfg0k9+fBnd+GbEtt9U2WDbkGh7a5ibey7
xN5ygPLQcNNaCPY0qy3wIYEClZGVYiFtKe8zBOBJNXh7GAg6wVfi8pN2S274jddJtOMNHhV1l3gi
QVTeel2fXoWxmJCb97FyX6w2HZGhG3VMBqiSc2g956MS7r6bmZ9+8d807OmQDuKMrGsVtwMDrqvu
AGS3eBFuWzyGUwWJzlhTA5vKd4+TMZTPfrwIuY1ti2QeNXr22Z0nkrOVnrAb4WUJDy7E/7MiBIDO
+uwerUoYPs3GhVxuHNPmk5U2dB97xiRgI2IvfgR4oD57Vh0Hm9qs271T0I9pSprbm5HAYYAkpXNq
e6M+ZzNn1aEaNR3ELo552APFgdZxoMUDBDX3ptc3ERDBegdUbdjWvYFmS2DG2oo4Dj/Okn/qBlE/
6t6I841bi7GNaLhV97PttF8dPD2cKeIs2ReWQ4d8CSsEd2Twpjs80wgkjTK8Ld3Mey1xGZIOXk7m
Hv9XdS9U4RORElS8N+G1/DdXDNWvViDLZ9vgxI7ZGD19gGvyMalgoEAsI6iIxaPgpJgCHPu3Cvzf
5rZY/74rQ/6E47qh5ZL+n+i1aIYfakHLfvvF34vB0PuFKZ63VvC2ywBnNRL+IZ3AirgW+IaFEOhH
7O4bk2uNJeVkZTAEpHr6Nrt1fyHnz6CwMqzf8k3+iSHH8X88aKyI2FVwxRiTnBYKpVX18X3txPCx
7b3Zty6almqiD6Q9LQPcUcsgSLK/Fkxcdm1Fr2gzBVg3Nui39IuwSg8qZ2Ye+6kVF8xzI+FGoton
9JBgMOr+uknqYyrt8Rx0yo9Q+BD/RCzkIylggFvrBPBjFqwMqcp7ZDedaWgQyLAZG3iTZts1m2pt
9njwnTb8/8y9BfEaxe4U24DPcQLzvsGIuMmxyNJrj87p2SLvaZN28b3S3e3M8wvS2FiBYOax61ub
4E24pH7pnU0HEuFIMhxL8pfRNVEY5i35kZPMt9Kul2tMBgSX4JaZJwOhhEcLsOzFLs5zc78YWh+w
ZSebOrEOWA7r9+Ey5bu+LbJIk56GxeBWEsu540yPn8Ia7H3pV6QLuUQQ2BU9NLMCwsOVcqKhDsLj
0o/Zg0+/MapMUx/bwgq3BLet4J6WEK4hv5VLaMBdLTTtDLKWR6jgG8do7V2KNCdKMmoHVY0zPqmy
PxeZf52adN5pNT+ERrWmtPqHsBqPrbNyQFGKU2XimYIYZURWbBwE0KgtkdzPOCqW7QTKaQdDZ4gG
+DxRuYzJVrrCo2c1fqp6yDvzDGUW28xVS99ua8PuarSP4LVsia3r6gi9nthkzDk3nesdwzg8D0BB
t0FhAY7VsXhe7KzZMHBxAeqAF7JHEsIth9gFgU3gZDVp/kQmBcAIM5gi8O8IyGeT1NdeLFE/Gw7O
HUTebkD7a/SwGYAyY5fMP7Zz61x1pKsvdVxtkRuyrRKdwOqaHDio+8ALidEpMa8XeffU9N5zMOtL
bil/kwBg2os6M3YMh9OD31av2s0/5t3gHHJSFJnUKAThYS7OnRV+dRC9R8MUuhH3xAp23FDLJtDT
EwrWHERnAh/dwsWKZJ+8u8AkSrcvDYTX7olRqPlxcbQJZ7K/mkXxSS8EJc4013c5x7GjWyfVVmsS
3aGGhZSceRf5SescUw1UysE+s6WJ3UVk8X0Q/QCA2J/jiI4rmdvNws4b8A022O/2HgbUfWzn7yQw
7WsmptXeDj4lYW+c58Tvtm7riaeS1CzyXnCoRX6ZZQ/VVATseJ4B3wqnG6k88glmRhAhTikeNCqV
qO/1dQ/mfg/1TDFfIU9MF5CQXcvwd/WM4niwhEEOjNSYlYtqh5ErJUoHUXo62ABO/dw7mRa5GVkS
kBtpJbhgJuuqF8YYCdRZ7xB+cxWD2I4sJ/e3XhKqyMXytjHcJtuSiWe8Iz0I65cwSbCcOr0fyL7d
hiNkO6BN9WMh7AU192iczaFXLqp4iHtbJYiZ8ziGIEeuvO1IzjAFMZJv3up48QE584PiUjOjOLCh
3gin+JQB0IThEZSnqeOUMjKQi3zN9Wx17x59nGGwCo1f55got1k17nkFqZAbODwayFlxCnjngAyH
lb3/4DHg3iGib3YpDrSNVqUXOQw6N1YXfoYM9pCBs4vN8a7ES7Ex8sw8LJn4Wjl62ZcSntngXzLF
z/c+tZ9HHGRN/MbeT6il6EC30bJ2DFPfDjamk712Dfgscokf+8aaj/46IisLhGUqIFKSdtuys7KG
uCGsGFsj8eT1Yvn7sbJew27tN6M3xrjTu4+xlSbbyg9344Jrh0ftMDvd16nHRO1rwjJcmQOYLcHg
gaYr9nlpkVO8tPQuhwKfdFgFR2Y5t01pffS8/pInTn7q3fmZUpXaDb7ftlxsjyCprH4Kw+l9icUg
QnDxlRgVeFIx2GmVlE+WOV75ziBv2sA6Zw1ka7ch0rjEksiU9q5MGbrFNkluyNl/lXKkDA7RaLt6
bA6OA9IkhpSx68hBvSylkgdnlsGGCNvwWBIS2dvpR4x24dPi4JIqa/NKe8BRJ2vp9kNA+Nwc8Iq1
1k84sbO7HgQUzZR5w9CIw5ACaIm1qNzL0SULs3IfWyi4DJ+J6V26/pRI7CwcZQTt75FslpTtBW+/
91IW8wcVj+PRX/wvzWiR8UqZuB+tQR3mehb7pEaZ7VdTeEt+652R+FBnHGd94+q67ei4D8z6txWR
XLluwAJk+7nLEEWA4j6ZqXg/hpxsOwCJNpg81sJxPAWTlqw1mQSuEntH1t/snNKOOCSCVY48JRjd
5DUxCbGgZGrb3Se+svdW2RLG4rTmIfHz92riXKlF8LQM/VWPzmLTiuRXW7T+uaxLwg39Um+c1jP3
buPjDnEq4xy0NIkbh51cs6rupSexfXJytutPzObWPGx4gtgwk0B0YX2cUQfjr5hx+TXqmW545a/E
Lq/n5NVx91XBLYO8EAOEn1rF+pAx5nN7+9hZDcaErd96VvzOHlVtQ1ZaiBmH+OH2Dat3AXa7VRkw
Hyt2H2yn8j350kwok+uztKfeD7d5s7bAN3VeMixBpN1KLeW/ssiv/1N5Ta8OMd1/77LeYif6QRL5
2y9867Eav8DOWqG19ExX0i1qyd/L6oD2K61Vk2gK+xvh45sk0vwl9F3Lo4CGuIFSmEbh72W1Hfyy
krhMytdvndmfKB5/SfX4uT3oY3JHYOauykukWz9LzGIlaBjUrntiKtLGkZXrAgtxG58BgU1bOIj9
+xAo/54KSu+xRsfnoESUwMY8v3Nr9DaOl/fvwV327xPmKv9Q1ci7sww+Pm+Q04r3Zh34jsMbjoGM
TRU6p3xymlcXE/wdGL36Ur/52TtoDgciuqgm2gb3/Xff4n/oCwNP40Txw+Boxf/SHedU5Aee85aq
+N2rYy8oW2/MOgK64g8cv+0tPbQsvC5C2XiR17r+BUcD0az2Qkrr7ITZOzOX2cdZ1/qLP/bEubZ6
sc9JCQWFQ295GN6CX5nJevf+WxwsnlxaXoqMWLO1aQQYrbPRclylmxXrNAKT6ja1FqRAuFMJCAo6
osMUkpNoHDX0oYARcbexkbRtptyzXkAYAltHckGnJ0CjuCbayqYcH9K6r/fNsgbeimENv01QIqQ0
vsjEJWHXeC/ApCN/859G7I3l1tEde7DvtfWNdOaEAawgYleuabuLqOJtAQdrk7+F8WpfTR1MQYqP
ln4gcWvz8qHGBglNag3zdVVO0bcG/AYqXgFpRqnI/X3LAOYL8I6BXSx7lZYeQZJWthWOpfoNwTDd
QziK/B7FSmZGOV2pl7IxiDqvfUNGQTqHOzUC9tpP6FoBMfEooTUNkpkm95pdrJ10eDLHJt3Vg6/G
0+rWTyKEIsPDjIEn3Zq2gq2aeaaxRzS7NmPioaCccL3WFDvOmPYV8Q0GhUmSWQrAATnoSGmIXW5z
4RypAy3coI6H09Z1P/j5EhA15dV3RS3nfZ90lsQWCAjMeYt2TozZ3JMMIfdyUO7dUlrioK01DTq1
pn1hZHDupiniSQ1PqKirB40qDsHXmimtc9KlA3fwXxGOtUe9Zk+HZUsKdUZu4X6whgRZRw4Zihkf
Vdp24vR6wIdp0gENcD0GJhql3BqPgUpXF57vpl8dZUy35lsiNrbs6quFbGDVMnZEK7tZXeHvTciP
Zzji2hvPl14e8ew9om9CuDWS+4CmIY+hrzwSrZ3RP+/8upnolMVdss3nmGSQAKDblzpP4ww+nMwP
lkGGLUlglYlWKYVquWlR/RvXIJxl9kqcRdkew3pyrNu+x1mjR22TYWnn04dVWhleFrigr5qZ94jZ
fJwlT0Unhs91POZlJMOhI8tgYNfeDaOsxa4huuMaqWC94CrwBwLRJ6Gzx8XGcnQkMgPxhKAFGG+a
WlZJRJMxaT86ocIdQerD6rtd3FoC4CqYNhCfylYw1BeZqqyNOmrj177x7ZOJv49bfTaa04JQ6MH0
WTQT8HgmNKKsvs31iJ96bLoQ6lvIq8n1sy1p7D6SqWmqXef2MbXw5PTvh8zLIa5lE++eg48+ds2s
j1mj2hekmghTJsB8m9Cd2ilKFQ/yrjfGWSBwm8dPRk4lec2IxgXEECsGvq3VNq+yLzn+taLUKPBY
yukCcJ2cfLR2Q77GxBRimFDWWvq57G2BebZQtoY1PMdWXJKK6Tjm8uqOozTaczBlBn8rkC7SxMBW
TIUM60mr6UOdzGXWwzRw61ciWhFELFL3V43U3k3Xm7xjQmwasVdQffMV2NYeOuB/t0udIk30msxi
LkA/+Z7EeOvWaRoerIwy/Va6JcTgOgGSFgXLNJ2wKw/k901DWl0q9L0wE3gH3LtV65xqhp3TjdOB
u9tQEMZjVPfS/4jnWi1A/SRRqWWiSZZp8JAYmzElKJJujK9eGpC/N6lHCzQKPCLj48AARWFhRStU
33zqzeEdcwXvNIVh7h6Q5an70SvtMhKFE0+HIF1peWbAoAmAOZ0fx83jvYkJ8Dq1JwLEhQCXmVLP
P1nFODNwSEf3M9llMB8m20z3jQJXbjVA3Ep0MhcHgewV3M30MvoauCO1ZXmau6B1d8EszSsb0Pop
tCwNfa+PxVPBPqP5yOESOWGHNgM1j28hPO6J8hgbi/b/Mvj1ciA8nTBS7BC5JBIIoK+bEBs+rwHi
/Rol/m9f9n8sHMO/HM/fFuVr2vw4n7dW88YffprQ+cUBPUgliP2MYiSkz/tHT3Z1ujF+Jw/tzZfG
f/o2oF/tbKvThcLFot77VjjaZKq5REDT9bXW3/tnVjaXwvX76sg01pm5RfnIOzBxiv40N5c0X+rZ
M7uzMwhQh05JY2Ma9mi2gnuXOqA5uSGks82A+QybmfRG8S4d3Bz72ZtMcWYBWMcaVZjFBwGASD5B
GC+viMnJ8jtmxeQUyMx/cRn4nVMOrFeDyq0oXGV9HWT76kzIDqkfRQhzesrrS952AiJc2jas+WOr
D9XC+Y85zTZhjtbuq0nJ8GVCMBgcSWZgSjt0i/dhUvMY3C2W6xMDlaV02RrseDYeNoJLE4Ajr9Mg
0g/jW1ZiIxuoae0aTn0ZiC4ekr0gst3Z8pRn6bypVBbY6gbKBKKDPfErur1pmHuwvM+sQlsev9yJ
j/id4Y7uKijdBIPV+AUB5YPIDi2X4Q8S05vAgiClaIJyPfGuL9Woum3shgY9YFicRMSksWl8Vqrs
saIXaeZSUxXECGCxqzmxFttqlFqQCD3WGBUIlhQVx1O6DOi8Aw00JAKo4Oht4U1J3W4lJMoUbCeh
Vo3Ov+h4WXoXiivIBxcvNuld6PIYBR6sYo7ljV8N4mQoeNkGoQAbeAFwniYHiVyf1qdUiOmQQL2j
uUUBvbF7AyEu2up7s1Tu3gvb5ZUIBPK0yrHcLsWSRhmpj3vwvcUFert9aHqnOjXNMB6KegJ60tUN
lqKpXDsCMwGSKalYVd1Etpcmt67FCH1Kyzli0l1EzkC9kntJg6ID0pKsmJHGtQC+UMRlwBBzam/L
3HuH1CO5J66tv1Pp5N/TSZ5eQOzNAG+IEJNtOt9zPzT7hREjO+Mc35VWswBwb4W1RbRKqeNbcaTM
zL8JwyJ+TtvZPs6pJ27FHK+tLwm2afKlfWHox+A5F5mmN0nP/bntAtSQcem96zyzfiQboiA8PU6T
ecvswp63BDn487ZZiFKr6YmuU9S+2hFNPJwUBfpBlUXyjIHBvgo16PuN2brqyWECy5mgxZ1Cb1uW
v5rKoRCG6AfpNWnqeldYjd4sOGRhkJH0KpX7lBNg1ecjY2/Hnv2LyWwUNkWGPnYTy3G6HZPEumKw
2RwRn2E9yBe+a7iI8p6KvX6W/VwfpthvPynsGWZHvjTuhODMN13tlha849K3wbVeyvk+9vr0XNPM
ekpMW38YbV1V+1DN1ue8kcaV0DVbedfZ/lmVc7h38vYrqXfxEXVLtyOEQfMN+vljWATjB0hJ5fuF
Auu9rYZsDWYJivcdFlpCRXjCPDHIA5YJaxf6athnrXelGjIsqoCGKWEP5OiGtXtWc0+EVE1Ee0sk
UyiIEabTol08sRwDjOyujvOZEK+WWpPsU5u7mFFu6gao7TNEnZEjumXXqJFE3xjKMtdlIBqgTLeJ
MJik9OrcGCEKFyrXZwe15u0g5LtMy8e8Ff6X2SVohj7lihB2le27sDA1MwWZO1cVHpUL4s92wwk7
jvwsOSF+8q8XJZGnNmP/qGFTRa40ms8egqVNq3RzR49Qf+rWmHqoQnCBw0q1BGkkzrskddyt15XE
DtOeXsi5CpNr5oDjy+BCWCbAAJRDZWx1wXCH+l2ex6xNXmk2Zl9LRancT93FGmO1cz01R+k02h+s
/8femTTHbWRd9K909B4ODIlp8W0KQE1kFYtFiqK0QVCUiHlOjL/+O6Dsbkvttrv3bUfYCptksVBA
5sv37j2Xyn5vKLbubNBBzLf6tGK8Movzm6SxzhMnYpiMDc3BluoKu4HqVPdZ2jG+rqXmBu/OoqFL
SnK5wgT1Rkzu8LTXVwdTNYrOYSwxGg+DDJ0v2VigpeyTHpW2Q9xKQHTdfBVK6BCcUZovvdlWN64V
IoyepcY61yMDuURaiWCf4x4BYSMkGBuB1uOsKd3Zjtx+3kQ9MdyaYZIp1SUEzBVUuJsa2sGtQkbu
GaRhxi1qAmZTp9eGPe+q0c4+RErYefzQyItSYqdABbo72YjpVpEcYZn5gd2tWvOtUsTXpG70W80e
OiIYGg7tSPGDpiWZJSlILxiZp5xcI8tuY5VcZQ7VrzFOl02zymvFNH2o1PYBeDBzKa2NUVZxgkgY
gmwTWks7NVnc+0Zrq0CxdOIdRDd2+0iJz3k2RFtaySFN81bDY20yH4KNveV5f02Z2VwbHaVyTKH4
GNkaK0jc1scxZQbSIo7NT8DhqAy7cjhVpRrtlXGaseQU0LPwu1b33LkFgmp3vCRwDb82EyMRcEZa
TtkjnKfICsWR35D4P2I9vMpkqkhL3ywuRYgmI0e5dNBgcXsqnSR/7tTkVoGYBqOwrHayn3pfAOf7
RMQFQn+ngpViZ59lp31JmzqDC6Ivt4gYIgDS3RhfhEOgZtlVKK2KWPdmY+reNGDoQa/N/UOqWmZA
0xgtbETnA0uQg+ZbCR/ovHZnmj9yN7qM4OaO/Bai/gwNspyLmYqMSQc/Wqwc0E4BbYw9sxy/tKrI
PzfT2G+j0cm+Fuj1A7hFfK6O8zl28m8tOKMD5ivbU+2MiD2TP4E/cTezyZhxSKR6UNNc+EOi6Vt8
GtrtUivpq5si25J5rOwkMo2N6ML8PpUotHTwkFvwt80B510d9KSF7g2IW1t7ovJSmOTsMj0ebpKi
Qk2dT4wOpaYovjov0gN3OwSG3ZWv0hwTj9/9kcRGzevn2NqPg4FPwTwtAuNZiaIcpa6rbyvNfG3U
+r7v8WiUjPU4LS47lmiFfCjlWUsEoTYx/fskW6gwcpJUMrU623V7b6u4RbpmtzDnZbiQjWvP4OoQ
93aEoxltAQg7mwbJwMZKSn1D3tKxW/JoG4r8ZBSKcnVRZe1yq3f34OsiH5DfvZKVl7lN4q0s1GSz
VAqJGvl87w69hnosy3fYpCpfLtDdUboxb4h74usGAw+EYht3SMD0DWu7/SiFnuyXlIRA19S+QeRR
AuYsxSYpAAjpSW2ykWUx+wFqwhGFxGtSzA22FW4/OFt7C/7xvaWQUeNKKIeD2dORc+v+MBWYgqG1
MzJJFudYyPk+T8zPIrQ//O8s9Z+dpcw/ZxPctd+oX35sw79/y69teI1YOVzbLlgi1zZQkXBa+e0k
pQuUL8iLwXKgaear/nGSEtYvOt5Svs9WbfU7efY3dQsdeloc0ELoDNuoX9z/Rt1C6/7H0xSSldWg
QKMbsTOiwpXw/Xt1S9b1Szb2bnJJM5o0rocihLFrG2XWnRvWQtwLRHDdjlBY4Esouxg1UHAnFkLO
oRqnM9IC1nCbVKrVWpdJ48pKtGKaTabAmepZGSPBeiizPb0PdbzIvFG/Fmo90t5kcUgcr9VihxW8
16oI+RtTKmfYVa6IgiJu0mORltrbqtMl4bRrnC/K6iSY4NIf7Uw0m6qKSMKQ5PySeRTuoqVafMPN
1bssS+gJMtXqew44LSsMXLXWpE0hlA+2qnxxgEJh6yJfr2TuQfIWQMIEJsktELPkYPOQfR7XVhWt
ccQkbWnF19Z2MsKEqmm+kDUcun6tj0UbGDXvmI74IumKkWbg42+MbxrOiNHwDu4arS8JMJMPHXPy
9Gzqk+KDK7bvElb0kcitibl7bs0swngV8ay6kztsOlUm84NtSvydfBLzczizHCjUbBAhpzB6QLYU
uhv0DJy5Zn79Q2KF8c0yTtMzVhq2aEtM6iEqjSFwYbKUxHWkxIzZkqMLI2Wj/ji3VJcRKUlUFPZQ
HJWuRJesmOQ3MS1dHOhOo90zEBXcEjBPaeTYU0wmOCDYriWN1p4/Sc7O1oV3oqueToN18t08nvxE
7Q1ahJREJBjGb3aL4CKOkmzfJaLfjpFh+WaT9ETwxfZ9s9Dpx/+bRb4+S+o0C7ESEVkklxaNdq+Y
7gjercBbJ2zG621rWl9H8hF9NEz9mS7BgqxproqYsehMy3nblEp9SzRYOp/Uslft+kiK6Igi2TXL
zmHSmhYMTWkDl/VFZA0tg6VMNIEEmuyNknMqYodNX3R4BMMMHc+GnqrjwCPXhCHQVnL17vsu4rNa
tMF+wKgHhM1WJrd+wsJok0ddoTCdY4rCTYu6GsviNCEatsC/ET+CWsa9tWpCG4vGnmsvze3MZhef
C+V2IAKjI7N3ogRUnOR2KAEaW2E5vuhFbFHYdiNKMpyB82GKZkxnCBdKsLq5pcZ7hMp6tUc0l2sb
CQmSYEHSkOUeEJ+9LaMkuSQTaAyKryGme0oEBk926NghlvQ5kT5IeNyvdVgPw+1CIk7jo4YnVTjm
0/TrYU0qVEulXTYpZ5bogvM76byWTcw+TUtB+6Ez1V2b2cgsoTUTNKMJZfBSm+I8V+wEHGmVD8DX
w5xTjoYNwS9yZ3zWyarZSeQe0VGoHRZjmS73jGBelcUteaYIoQSzT1iVeZaV0TF3aOJCbqN+rp6n
sFLFxpn7+HGhOkPGENZtueM/4jKFbCTlnpVofhAAjauDbiI38Gj369YuV2N9JNw7NA5GVbdvxGJ9
MHvciUZidsvDkOlDvR+zWKugLsyT79QKvc+uU08LgX73ohx5HkPhpkWQRqxmZo9zLZubdLdMhnNM
FWfOyLpSpul20hDP2kZXLj6vROCFE3ZBrkUhpTifVbWNOH35+iKMewWaMeHlfZz7lpvqN5VVuoHh
pIobKEmNXkLEk/ZIYEviq0au8zlneBm+tI2dvqSqVD4YbT58orYdWgZwQvCsiWnwsdIZQaFxOj0g
3RMe4UppFyAkj9obvkD0nNro1G+YDddztLFQz8ZH0SkmYKQZtk2N1mnOmUChJyOBD+1TxDm1jfD5
MxLYK02LYickiodQ38osekHxXvcE46HEf9TmyHiCiv9RcAvLTdJNdHzdUtX3ljPa95bJmC2S4exL
PSZunZhKNSgXCYlNMcPIq6ZxupZhJ855ocMSoUNRaKexrarTIlGg7JymMp4bOT1H0zS4G2kl2FW1
hKaLNwyqxGdL3l9/Ii0BIs6sdVdciSnnavav6F6bMNuiRhL5vMz7wgBCS9wQp7soPDYdq8ZZOJm2
/V899R/VU3SG/7Q3fflWlmtE6EuZ/KgZ/v6Nv1ZVtvgFBAQihtVB5Tj86R9VlbPqHjhKuxRQq35h
Hd3/Jm7QqapwW6GJ+LWt/c8eNZQojXsbw5mGa2mVI/wX4gb93dr5wwTfJkDFsDVYNAgtrJ/VDTnT
DHD9KkpFu8xmn9qGW9zM18TVEJJ54KJwNGhBE8+9HaXVuBu9a9sDJ0RmwksDis2Lc1Vx0bTK3PRj
1JzKBltjz7DxtaYrcTda1nxDo1n1RQIlZbNATaCTp3TQybUZoLOVIyZVDKAKAQq0GgEdjVs9aNN4
2a0dBhpoM7ssft8zmg+V08ayfAh1xVhpgzYqfFet04C9q3mIMuzde7VxYYVok2q/LKlhEQIOUIdd
xDIsoMc1NH8UtqHfx+U+sZfkm6Jp0eu4KMlp4nuezblKe7rorriFs4klQLMZIRK+65LM1JuRHlQK
42lIPvnNYLjpXVLF8jSMHWrnMAX3qXJU21RymAIqPSR0dpQO9AmIl504E4PfsTqYogV+dRgQ6mbI
TeOD03KZCYfHJ9+v7m6Q5pBibUugqGyiQHe58iIR2hG2bnGRimFtJaaqe4D91SVFBXIXh47QN/TJ
yiPzCPZqZ0GEMMbgxJGQSA8R2Km0tUgNCHKhEUdWwJJ6pal+RCwhb/tKPHdmJB80YtOdHbISl0xw
JY2wI/dOtivb3nia8kzfAudxdkUdpZM3wFM+CYLI/dlQaahXwCBNc+iuJEM5aWC9G6ZX6zQ7YxmI
Qrvaw2VNZfFxzUBQj9SL6FfiP7WBcabl1H9au6sf2sKY7jDRmJ6Lc1vpHOmZ72buGFu3sRq83dXq
jRquvCfMTJywE30EOmP52WoNn1eTeLnaxece4ziGrGI/4iVXK016GXFtV7In1DuwsrYfruZzBqe7
LGVWXAhEinGvVn74blh3V+96Cpp1S6BV9uaO46sWusqW/QrLe7y637nJmQqujvhu9cYvuUtEp2OO
ZKTqAimveV9xt3kobm+q1V1fOI3lw795Xgr8P8vqv49XJ765evLH1Z0f9fj0tR7SR7569zliRYd6
9fObeV2f4Ay4R9vpGj9dff8t24KXv7MAhob75h0QMK2sgJoB+qaHl+Kn7ygBlDrMRVe+wLySBoYo
AeBN7V3MMAicEHPNFjHKuMo7tEXgQEm/kwtIhl45BrOCd+1Bh34xPphsq9AOzIai40kjjjgNVDNN
bqxWte9Bg4bxx0ksUAB6Lc2B5borxyi3kpnXH5Kz68w6oimiCjY5fKDBa5F6tgG8JcV8nlyjTA/j
Cnbc5Exaxs2Uqosod22ltMPDkCRifJDfxRXRu9IiM9Qh/ZRlsl1KfyFuh3yj2OzoctWWu/hDh9zG
5zaLok+FlkS5l8YaZTB08AI/P/p8NZjmReNQpyXTKpYdZ/Iy0JFSgINAkFm0n6UjPq3eSPlqZy4Z
GkBnFpctPu9ldUTzAA8LcQynSv5lhdkhBeHAaI96VIaPZdZb1JgNh15Ply0jEV0hDfF/O/V/tFPb
YEzfL9V3R/6/uHuucfX1298OXf5Sfv2h//H9G3/bqbVfVh813h52Xv27hefX/scKbQQ7hhj6N2Tj
P/dpvgPbsPXdHP67WbLgxwksxe8bu/nf7NGGunY2ftij6bwYqkDlj8cHu9BPvp4G+EZbuFC5FfoQ
VLdxxYCHrmgANKgIEt18HothOBEUmkBOq5/zyFxHj0hqqh4kdbHEmV8zLqQfWJTI0dUniCURPfy8
SVnJIDsSYWMcWs1G1QZ2e5vOmEOdzj7X+ZBt9Em7pNBUXlyjOJEkdTKUcUe+QOjL1iQXZETGlg+U
0Ayj33q1T87Iy5FZ2TUeoLJqNqriLBtsnyB11OWmctWLpXWo89vxZa2YSZlCvCzIeAGM89aRzuIX
nMkCu3LOtjHtRnIYvToq39wMpL42XMPJjNkM+63QsxNB3ReRzjeIqZnRpsqGHsULVUTlV2DiTbqq
+PFeK9t6buZuS/s35xwYGx/DRuyT1rE2q2c4qLo1f1Vxzpo0nrMhf7FVjEpqNF7VNjutVwCL4Tq4
yd/SulS8Di/P1siJuzAKnDj9quQGIP8YGeN1Hfp7QAOiQ5u7r1QA7k6LxT6K5pus1znB58DulBG3
s6qqSGCSox73Okh6yF6Ma8ZaPMdGdkQr9NI26Uu1mGfwSTQoLNEFgjc0iuStkvNFcFTdzobcNm6N
dkZkR0wlcMwR/SCFZgqnV1woPYaZj7SaXAwIgkGSYYIEEFXdyJr1OFLWaxkXL8wBKI5WRK1kRcQR
DXJd8AXA9i+4UC9SH3d9vNxoDo4WZVBvartSPDRqbwbY28DUklOWTTdUjebeqWhEpQnvsBLzE2mw
9NyllSPhN3Azd7zQkCDXi12x3LYkdDDEfWpFE7JqT4+FavrTXI5eGbfSD6vkpYRoF+T6RKjncjPo
UcIC3ibnrLGfk0n94jTGnTsmmmeNeLp0uV/Mvt0TnPe4ELGRJDX2p9bYRwjO6Uo5+HjkwM5EnJRV
zRhhieEk0BTGgGtzJ0y4jenDFRhoO/WpjLRXl/HppphahBpRfmRK9YjZ9lFM+VtB38ZToQX6fTE9
GiEs+iwheIPeBjnhloKECNah937dtdJiBi6eq6ZMt4APzrUpbPr1fB/vE/EDzofRsJ4Tu53po3M7
skWca0aEn4mbdT07jWefkcxwb1jcdvkUhczKGFjOiCL3dGcGgjTM4dCRNHuYBkW5w/GTByjjizua
TDOhEGTA0ansPF3JjVepdZ/nobVuNSerqTemCnux3zK7T323aAyffKzxJbQrgs1RPiA9TUVTPmVl
+FRMaBb8RXTuysGhyRmHZ1Fmn5kZDx6UNfxPbHeLkfi1nNuAmV8MOAggBu6aqY2OTiVT5JLNOVfi
S0kYWEBH46lSmKZ1OC5INzVf4EK2r2UJlrOkLRcQF0WA65xu6sW1tgXjCBpwVXjRpCk3qDPw36T6
a6VVeGibgibbQEN30rWtYdP74LdY6XXchg2SEH9C5X0nVLvfTTo33ZzZz7ZinXu9GQ/h0L4pY3sj
rOw7tvzfYmB+6l8LBwgMZ0CObO/aop8xMLDiBTjBDJEA7WaMco1cm2fnxGxo02jWX2izUTH9tGeg
PGJDM0xoAJrzM9IHSlRfWjNQ7IhH3S+1jFwZI95YjPz+4pVWFdOPu9MqvGKEp3NcZQzwU19+tO3J
SMO62usye0FUSdIsy3GqjfgJkSsyxBxn9XtX4t9eyx+druZ6LQ3D0TG7OhpMcnu91r/TnUdG6cYO
8bDUZWaMC2R4hCWXe4oh9vjZc299v3mOx6pjdftd7XD5/sb+VvbFpUpK2f3f341/0byvr+0Cb4FO
ZGr2zyhfYD3jgpC53HdFa/gp4/DLjLJ7XS5u6NZke9WdXsduQrE8DsMxHTqeWxc3Wgt2IKbPGpXL
DRwRdl3D3LtuATKubwPdGW9Gi+UbdVrtIdDYNFV6Kq12W5jDdSqiJxVohG9N4tzTxSeQpsJXT+7J
p4iZqQc0aPb//J3+wS0E4R9Hs4a+29R/HrjoeeICSBR4f/VuKyrQWO5yKRZ0E3/xOn90RbEr0yLB
tsyt9JNOzh01RhzOeq+6uPo5Sl1mBqiBSnOCYtpN/c7JTjJaUSnDfLGlWtzjq0pQ4EdvzcC6vJYq
aUYBoenTTaQgWXfH/lFxrbPRDrvYYbk3QfcxQYitXTPp9N9Mfd4VkV6v8M3kplfb7lpm09ME3wy/
ViKOWJoLHFiS6NEyeQsTXKpllvMpTk61m5T0LayWJwcs2iI5aUy1sY9ncx/HZeJFxbL2qacb/Hm5
p/fLxZ6RjKND1bagTz+3Jo5SW6PG+vML+QcrDJpGbOAaUG2dGdmPT8XCGLYRilHul5GwOcqJiZUN
jZm1IYt9/+evRYX9L0+9qbJP4ZuyXXP11//+CWz1ObGJJCv3ZjZcRZcci+qvFsz3J+mnlcXG0SLQ
aWr0KH7uTYEUJdxKVQH7u0O97ZJJ94iBJdNDf8XINu8kInGYDNCP9PMYunFgl/kRYdlH8ry+OMgT
kTsPLc631NgT6cwmC2kG5UpxouHztlijEcDQzfYk7jAowIOHHmbpbvPECrCxf3BosCCecKID0Wuz
ByFw3IAukh7tpXqrtzqsBxdGDjm2+Dv15M1EJbVpkuw0TNkROMfsIZKmQNU4wppa7ZWcxT3avNeq
1An2MZabv/hM/uCJ5bNwBYmUtkoSqP7jh1Lq9cpPKcq9lnNQGOIi8RJJOq2uZLxn1PAblO8pPnDn
XGDhICm3VRkMFXeMMZ4cBkhIZEqGXuEC28fSKlpk6vOY1obvEEC0yQbrHPY2XtvQPMd0BpFWsRLV
1YhBP52fVH18BaKxIRn0YTKoDt2GN9wq0y6L1aeZQmxTh3G9I38HU9J4jUxrtYtwf4qaha+zhpFB
CIHDRQgRSTeXJ7duh+8uvX+7dfzBQ8Kesf5F/5TT20/XaIwaAAjjUO5HpwQtw/HDHvl1BB2+sI7+
4hPRtJ80wOtO5bALs6xpYP//5ZlshDHTBurLfat3ZaCtLBInTI/QjPauxudD/AMDXzIhN4POMpWm
VIBRfrIyCsC+Ci2MFy4MSWzRzEZJ6wWMKlHjOV+6TLtFaHGXuzi+Y5dqfyorwzfq7rVIl+uU03S1
182Y2ywyshcS86hSR91LF8K++tJPp0r3KFeDAY/DVvKRvh8vmXAaPlpZ3XNXaC1iLS+tx2Fbh73c
5IuMDxNM0/dDUFhOWD5lVh3LfnxMJAdJh86vBziKIdMyPrYyUjezcDeuMaDo1y6NkgBQpFrTmLwl
a8N5/YNS8F+Aw3ND1v2w1UTbBetj1E0mYcbjo8XIBUBnpvA8wafOG6olUC0niO+Oj6SmC1r6Rk1q
8ohJGDPELr6C2ffHnguM4/OUEBcPbptSXOTiOY2H62gITGkVABtSOpQB/xDZ3IgJeIClzI8cindF
yM6SRAM3Jk+HNcoTnoPPcTeWx0wzz0MHY1dvZ289GKE3TXZjg7rOobLPpXjWW9g2f/54W3/weFPr
mEiYUWMIQ/1pn8RXnTa6oJfZ2QCMuuGKZedMfcHFM3ms1/rr/ahdSVfbSpdK7/2ZL2O5ncdu3DQp
30ZDy89kmQYu1AxnaA0bTGzUeGDfysCd+nmfa53CAY282U2EUagp8+i1UXL3VLdu7C8QlgPEPS7O
+pwq32ZSoLDGpHJ+GgzKLbU1AGqpSe9NkcwYFlNZRxwM2Q9jA8M/NrV1mNk/yoEVFKjGtQUXgt0/
Pw19fxUmWMwqt6YAIwrZX+NyA5/4ERsVdHxNWZhYz69WRxBfW8urzekAbIh1HthEOGT2jwbs+rWa
l/Zv++v/KIqPc/3t//7+8rVISj8B9pC8yt83ytbKnv393xt8d9+qNvpxDPbr9/zT48tkhpws+7sT
YzWK/tpcc8xfkAYJzL9U8+tYi//1m02DB+A3a4b6y8rcYU62njRMR/9vOmpshz9VLy4NKP6mgNGE
YJS+Pmm/Oz+4elU6YeXke8OJPjE5n/BgZFVg2epzqVgPLazDUu2bZ6fQnueRtkJvz4BLyFAHaR0s
SqMfjBFhA74x2kbaaB5Iusx37azWqCua0oMn0r4BcMCLGdsORqpOvVWivP7Mo61eFZ32/KLI9yg6
8tqcJNmGJBoH9JGuKb2Ry7gkZFISXViOychP69GoEw+MwkDX/XkU7VGVLU7G4m7udHNTS8HekU+H
trOXe7xOps/CaXv0dPpHPXEzL0KJc4gTeupC0cDqGCaawOgj3f8E1e8ImrrI45NUE+0mNcbFo+xK
LmxXbQAvprkAXw9Ekj/1E0GOxoRCvrHMfWEPLwCrVnPWMPqtqKcvCXKLm2wEK26A/F1bjNYOjbca
tKIleLKcO28U+RTkhvFVppOBAJd2eJLBfgnt/kUf5hFWLscmNys45zejjxI32S2yjNCpu4Q62+W1
aLqtzOctQse7cGXe9Uoz7WvDpdCyK+3q0q94loNZfzSHdFvgQls0WVwzitnbJHdaqg4H3akXsua0
tRHBPXFoGDRlkz33S5XcZ0YsDkanSM9g2kSOXjS0D42BIJZsD/NGZPMCLL0w233ETPSWoiY5YyIe
n/GndF+ZgbpPU0G8L6qvfvQtmAm38UCvtkN5f2j63Lmn6IBXkBsrxkMfzD1GxfqTnaRUV6k95E9l
Vpo3JnkaO5I8NNori2pTquUVWi1Ysbd2ozt+DY6Qi+ciSdvEPRtYp9flse1ChpZLBRytUZYenbRT
ovRJ8mxUNhoY5rMqq+pmJtFrCy8n/WzrhFT7KLVApOnkWqR6Xj04RlgEU5FUD1oG+JpllZPQCG8d
6QJ4njpkokPDHCwaEleNxE1lIlkVOflsMuHpGZrQ/UWwEaAP5/NDfrY35Ijm3EzIW20bR7xgEM0p
C2f1S9vjElUMpB5exPq0j9qKr8H0eOEC0mVEWE1ojapqj8SRlMdJ8iNt6Hy9rxKPcqElmD+ZfThn
e3oBvPlmjuarzVyaBlVF9Edm9dVNV5lWhhOdzwEdHD9Qk1PcBO9ouBlakT/JgnQMnr9dAs8LQB22
J+aDCZR1m1HfU62VyZmeW/c1aZZhp/VG/c2cSNIJ+6q+e//N0jCtHUIxtBUpruv2PcYqpDNmyxGd
qAfnXkzcg2LFwOVFLDA2lf1jl4rRq6zZsohF4I1Lo5ivTC7lB3sq+EJm0PrBHFhEfAdjbqC63bBL
R5F+fr/TUlPyaku06u20WTdvkhWJ5wi3uhtrF+lXHKUwSpcmfxLuqH+k35lUIPOEfd+SI3uoMhJI
OI1WfttS7elRb4s94BtWPVh7R4XTLJT/cKSviQ3/K9I/MjwR4t8xFJlRD2r6NcTjdB2hhgUxdyQF
rWuGn12dVsFoArZjMgbslGqVV7Rn+Ot5FCsP1dIMO1Qx1UOD1Z49fw0KWj8t7EjVQxLNeBu6LCzB
28jB8aqUKzfbwrzVULuEKH/yePCtiB/fj3MEDmy1sy78I3GcT04roDaBdveo3s5dGZ+HZr4w8X0c
Gsiug1l9RtIJTpFOpeucdNnfqWN0oW9IySLjfZG2b+bo3rhGlUMmcr1St69TZ2yNId5xMHyKgO/7
pjo5txZGKg42OPiom/R6rmj+l9VVso/1G92o+p2WaNZV1OkHzLtEAeCKB/jkRL5lA2Eha11Q4M/n
ZMKZM9HtCKujUdprc1OZ7rRJT7dEdND7HB0r3llVlm4conPQ1mXFxq4byP1DXnuSZJ7YV1rtKzZj
7O36t6aky88RrL7BYN0FpV5oB0M3X1tN7kvHvBcuA58Ml8odEoPwkxLpzyj5XuceZv9SdsUWOxmd
77kcAqUwZvIblpzDZKsPXm1Z1UNvCIGrLF2+FsSZgOIk4HOJ4fPL6aFkEEVDPSMWUmIKMBc+YDgC
8GxWdMM4Z7eZpX3AXkxgrtscsmkuDqqjG/uRRdhXoaQGU5mhq3T7Yx1R7aHI+9SovViPOertnKn2
seXG36WzBYl/CD+pWtF4CkUrk4w3Y66vdeLY3xLdTvZibNTPtqWQsZ5lj3S+05cZj1bAsw5swWgc
T+0JOQg7Vx6FG6LWHZaF9cAY8n2EHo3hPLJozmq+7oYPTUEwySzDQC2d+Qy4dqwDAwEtbEmpY3Io
wVMEMNXL20qzUBqO2T23VRsQka5dDABhAV6hssJ+uNauJVQl5GvIaDW9/kagehYsBem39FPoIdUv
fQ7VqXGAtYFLfVZDzJpqxW7v6s2aEt2/qkL91MQwm+Ym/DBq9bwxjGzY0M7IPNITlVMrzA/hXNIQ
5zFkLFNGz07KPlx2Bi4I1bkFIRUFFAnOV2HTa7RRuX1AHrjWEGChyd625uMoIYhyRqVl7UVD+iG1
qfkFQ8VvHYazb7Jt0WQg3gSlhxWrGhTan5YYt0x7jmNUGPg/pHq2w7S652iDgzBuqKyMFXdXt865
Hurxc6nO+WdcBcbZIjfCM6mwNi0SOR90EQzTQia97YFiweaZFY67saY0uh0mmWnHTg81GIIdRnqk
Mv3WId9I5ZGIngB/KHeWRnIUeowJoH4Fvw4qoBIMWQonzGxJbcABRU5qQ69sIxawSebUV+cKWdeR
41ZIEDzJL2HXhE9uk8jriKcuDZauKRktuKVylpFjHqgUsp2mVk2QTHnoYeOsUBK301tZ6PqdVkTy
w9gm476O7eaj1cgKxsRMdP2ycovtkXhvUeM+sZdDVlCFMdFVjmrFAlZrerOvQrPzajAZXhrO4RaV
lsOvlTe7WeRf7A7XZteG4x24PvXUhijgc6Nqdw2mFwa0WehRM5ymKt0KRdmRD2t5ubN8Stu2qv20
HAhM5vTqLRoeyyTu8i2J4NIj6VDs0KmfwK7Oq/yCbaAPja2Zd8NlyajxsqHq2LloQ8zEmzygzx5X
VonyyZDuGW5r9220EwoQa5Zbt7aibZ9jNVMM+HptmyQ+BlweccNAt+SoV3bQ6q60p35Tr76zTh1N
DJwTwRhT5HfG8jBbhr1iGNCSOk66m0ttZ40Ie3MN49JQRd+aiRxayZY3kH8SDEnaB5M6TcfVxuSh
Iw0PYxPeJlFzFRyZfTt0UgLVrekmTJ3YlauiJtMCy1iubsbqqt3YPcjIIUjrONfqXYb1DkOsBbCP
R7iD98sbxvJL12pFASNQBwucfWcE2+/A4OkdHmy+g4TTd6gwcQArfmxFDZOGvHKH2beBEBfvQOIO
1hBTgszBKsywZsUWr+bcCZDxKqjfFu9sY9GPD+HKO9ZW8jGA8GqbDqY4SbDIDXO3YKmta4LohmYP
7OR4pShDuEjvmMmbX0ginL10pS1rABtO40pgTkAx0/3Qg9HUh5MzwGm2V2KzwLTI6gfG2V15zqMN
2TmiVAEUiNAarcBnmpGMKojNeRlXJnTyjocuw/BYKIm1iVJG3BkBXuhbk4n+jsOgZGVMT1IkOxVC
m4v5CAWAuFkgR2wgq3+1dTg6oinas6VlXl6J1zjXOz+UEK3naIVboxuk6I/mVn7BlyC/2plJbsxK
xNadTuyNlZLdpu6DOvSuummoZRg7DzI7LO9o7WXNsRJJq9zXK3k7b9X81MXFKwfQqAgqvemJMZOL
eQN7sqJNFb82K8lbkrT21X7He4+hlNu+TIZtu9K/KV+sQNeN6Soxl5KwpV2NlRZuvIPDtZUhrgKc
8O2VKz6thHGrxy/X1EZ5u7wDyJtZYgssG/yty0ooL5sO3XK4cssLLWYrUN9x5hwNK+qA3HW+Ou/A
8yEytStuNeejbG0i8VYy+vIOSYeuCjDdeoen9/jQH0uKfsb0i3MTVrLadiyMqLGWQzKHJc5YDlnk
4GTnJOrHT5pEl2w1toHpdm1at2m6wkN48Tvi0Kb/Z+/MluNGsmz7RUjD6A483oggIzjPTEkvMEmU
MAOO2YGv7+Wkqoukqqmb72XW1WnKpBgIwOHDOXuvfQVODWpPnUXDPcEEXRIfDfS1V68hACYb1mWr
M6gCxc7riVTv2n76mfZVdZDekB26FiedtuofhV4BUy+x5PjYnxcdDjOVdOGtqOzpOkkHdYvNZ90V
c8vuNvetTYB17QipGIK2KIxPubAHDn4YfyM86FZehScl6Ovupavy36rPH6o+nkPf+KOqz10z/kdq
8q+/+Kv0AzUZ2ZIjAtqmQQDU4d+lH8eGmkw/3EOx6EsXGMf/ln580Mg+kVwhrVZ6gvLflSDf/csP
jQBaEJ4hbIe/9E8E0IZU97qRRQoncmpOjjQ50WEEjsmseV0KsntqxnFrnfm+M93ggCPjze9gr5dr
cSTV2O9s9nK3Xing1zTAwpxpiU5CJyRXrGjm+wUPEGYL3AdOO4TUIu0p4MXN623dOPlWijo9Kobk
NqFD6KM8wYhh4GF+/TiPxfXsspUr5gQTLQbVjSMQ1eIfoGJe1eWm9wtmgdYv3buhbpk5lUu6M8Xs
S3+e+nvsYOmml4O/W2BvPNkWfqvQe6AJ/dNTMDFkPN4s0TLc5o0I9u0c+PXGy8fqNuM8cNqosD1b
JESSjW6rYo8blBerrPX5Mgt5UiUauwjrx6mPFPh46EdvmxfNKghAs+3LTliu3sz+Eu8mrRUHEd2i
L1jsejmsdmcf2cqPsfe3wbndhQd8LLfKdiQgtsi5qArnjL1oRQ8CXkISYqAo0mIBbBDGx4Otqi0D
pjkKa4eoOWD3mwy0B2yBbsvDqs5WggyPZWBJPHcAC+ImJr/Ql+pYuwnyb12TAYLeGiZbUa53bVCz
XC/pI8H07gNiNXGifTl9rp3GZcfYRriAvSa+VN3i2kdlk2YdanYrdeyzqY7ZddQd1vPxKJub0Ppe
lNqhFQYwzlrRBPc59qu66SmYsd2DHOcPsDhguCy3rVeHl1ES2RYUToAVm26ZWtoK6OcPVPn1XlY1
G0jcXPJKVyDXLDrbAyY7q0qHTbj23oTgKAvOZdHZ29zRWXFkFSvaEYqLFQlzo19cWgv2OIsOitYA
v5sXrGXzi3JZvEAv+UUGgalegJiSA7UAj2lQmd36jM2M+iYzFM1uaLp8vgHxVu3rtgllcgUYY5rm
YyB49rju/ZUdKP7jBYzaw2yPvX1nTQsWxyMryssqonaAsp6YFAptmmjAQjSckC/mrF5UewzftB63
Tmk7fzeh0jczlv1qs+R1i8c7c8jfKqwEQ55DCNXWGnvEWNkyWaSbBFmB50hyHCBVTF8Ujg3MoY7a
p2BNWpxKcGFua2zhisC9oIW5Vqj0MQ7qorq08sV1thVepSviCATBn5ac4+2Ila6mAFSTwZI76aGp
IUlnNDOSLaeh5a6LU/jAONT130VWRiyDrfC+tKnPRiqpkquWtLUr0Wbh0TAp2h0p6JY9F4Dlyu6D
o4qdIOfXEjDZgnOPMmr9iGuMna1sHfbNGLfxEuAO6U7cPKcwG4r4JFTSom/WDxJ34KCDnWOxDoMB
rCWPHPSy6VEPy8aZyLxI7X64HSdZX4O7Svay9TepMwVXUT4l93FJs0WVispwy8b08/Ms/98F8U8L
oo9R56MF8WH4mr7um9BDNH/h10IIDuovO7DR8tJ1gFdlsp//ZbB2zEKIeipgSTQOaxahVxJj+FYO
2ph/N0MMvopkK7NaBRIo6T/SFz/LKF7JLEhiQ9BEi9qmqYiV+30qW0ORLG0WOIBRvVprsQ1ntSzH
UAsJVa18j9oMXJntlCTqrA8ofjrLku11Rp9taevO7OcILTNBwfk4UsHLHH2bLktwDa2/tz2mSg2j
jmIGE8a0HqpK+PHMZLfomsDFaEJ6/ZDGOqrUAVw1wsAEWCZtxDK2rqLKx+3LrNT1TC5ANUJWNrlk
42FGoKWnk0RSao1PYjgPOeWmsJ3u1MRNvrPqRrooWFPXP0ryGd4299L3MArH8LH52BRVI9ErSeUm
ps+5skx2lV9xWi5JXjL7/Va6q7edkfPfc4THtYml88CXQnyJXvrbjLziPsz9DlBLleY3usH0qSHP
rBhjj9MmHr9GDjSGrq+oSGdFR8K1DYU7aiYikmhHr9KtT3MKRwFTDd52KHozwMn2zJVrVTuGU64v
06SYrBOKszOhJ8yPy521OONq7+ykyA0UQgWu3Ls4s0fQDHYztAdyGmOH2bcqprbQt8Ansu5C4UCu
eQpV4CKKOfnvjPD/Yz1gILGd/L/7osTL9cUbd+DL3/jXjOBGQIzdUEShRN//amsMhIFds82U4YLm
MnyF/50QMCN4bJmZI9gGoyoxm+ZfTdKA/xTQS2XT7Ekf7+A/8gYa7vKrnbG5HMd1Ap+NMTOSHb6f
FzDaLxURlv6P1F5VTr9ijQnxnWfXalFUD7BUH/MyyYbjfvHKatv3wFu+a9ae+tyhksOqriwfFE/R
hhYnWBKkjf0JqHyqHzobtz1JTzDFVwHDUidEY9NFbA1SuUTTjwYlH3vqZlIq2W3oeVkzcDwTkluS
+jWgxV+iDAjQOrLb2Ht9Ar9nozl1Rx21N22xk6ynvKektvTA5K3tqwd5/TI9vpaBOm/PDXSiofvh
Fgn5H/MG7OW35wYSJ5xm6Nfgh+rnKeJtwwJAdbzDbVlcRElAXXCrHSCxP8kFzZZ7DkAEG2+R+nd8
H3rGiX74+JKeBZn/nsi5JMqxsAbR5KEPCTkdvb0k6La6avoueWKPFRQXyPeTZ0sAYd7sTURGx7GS
WUq/FpV3OG6KXKtCbnIbNjROjH6hgyhHQBOnpT31eAXWOFkRetNYoX0wIPogaq4TMZ0+0pZbcblC
wuLHKqhbQbuxk36kQ/vxl2JRfD0IYYqYMRixKGKWhTTyTq4Vp4XOrKKsf9iztYi7oM6s5hZXZrNe
f/xBbyUBCBN4aQL4bCJwQm7ee/HkQnhTRCUwfqI8TQn6SJVxQSiFa/OGa0/m/hWE08AccURQ0hhW
TiKnWyK86vznx1dixAevHqO5EgQOHudSuurIFMwteXUidfC+ICHOxdPUh524DNSSD8OmqyxPQsru
xYoU9eNPNAPj7ScymfhOhHqUICKmpLef6GZ1WagscJ+I+wB78cNlgUrTE9RYjIWEujhfu8RUyfL+
8Qf/9nQDVL/MYcaATP6smU1ff1UU/5ZsSul9L0fEU8uuXZSFbGnCuorY8uPPepfzaJ4wkj9w4wK1
KjPqe6F63jQOimy3eupJOa/kISPY/aHER9UankkSJ+pKR2tsV+dN1tXCPgqmtFgf814q5W3INo81
xWqESNENx04Jty+darc8ByPWhcthnH2fJvfHF/37DWLg46Vkc0jRA5/Z2xsEIqHvorzov2saYYgE
c1mGGKBcK2NIfPxRvw0CSO6mDhMyEmxjg3v7UQ79H0C+dv29XgZEERvQjEX+c3IWtHVNUwnEhXE1
NUjxPv5c5/fvaARtLnZ3tL5s4t59cGw5tgZ4Y31bA8tx1y3c/2zstzJUKQdfB3ZEXx54TQr5dUlL
InJ3bdd1qCIrS7vTfVatM0q9lPyf4VtSO3l07NXCXc6IkPb7P0UlMzy5D69fFi5QIv5ntKLsDDlq
vr1PQTKrrhq75hvwFaRFSEmWYb3uhe54PutCQOAE30v14tLy4oxB3ddUewgvJOKFyTKCgrF851lW
+U/Rkxdslj/SyPFEOT6Vm5cJGDYIswttqER86iFJxwDLK1nw0GnJmgSsukN4MuwodeCx36RsMZmi
rT5lJ48zRqMwQZQy6M/rYrYQm1avMfeCw6bHJG+vmcD65/qt0TSTo53payX8vPohZvbTDlWauF+v
eQuj4BN0M96CbiWSBP2zyqMamUE9Op8KEp/y+mjEHrw+roOHMWrqWoEsMeffzKBocl5kg0FreGZu
Soup3VTAElG/51QtmFQIumz4Mg3Q9zQ5XtIau/SmB2LLTwo29vxIJiSWpn0w6XS4GWZZsZgtrc6Z
gvsOdMoC0yTio60MQh2YG/y8fBobZYX6Pyqy9nMbZsF0iP2pzS5Kn57tfnZAcp6lrbWMp6MeoeFs
dRibCSiDOLechYSks1jatBz4B0UplxebctmA0r/xa1UUh19fIKC7zVeFAxIZ+LsdW9zQwK4ZftSf
zIRZVjCcqiOKH4J/YGVcqpw0hiLv/vU7WtVasJmyOMhSpAPEo+iNBxGYezCC+eGjtUqZiKlS8Z2S
l7vqF8XMnTMEJH5gnoe0OK3JTsBw4KTUnKojoJPs2hYVC26LWmTL12O+NcOlIZ6NGmHR1AyaPCZa
6rYeSHbB+elROxMbFeQu79RURxGjJnG7kmfmaTgLPz30eTHGNbSdoXdq+fgnaI9AMyEKTk85n0+5
FZj+XQj0jnuySuwq+KqIMoWHBVrL7N2oZtFFw6fPbpEvkdMb1BetF0+ovHB5m+eOKIlZ4KhbPUKG
acrEZvx2HgaHCt+r13rTKTIYsjV2DQAmXoUxB0SW8+QHwpHQlaKCxbTOt+dfzmNursWPUqP7FRjq
l+9LyOkI/+YqgCxMRB9zeXmVhWbfFiMDyS577LjBp2z0+QMOwUVyWTmEV74jyjvu4AjOgdu5htKM
uZItoH/IBw3VDpGWMEPUbK2nexXW/P+WMC9eYJkPzA1sHVd2GT7m1ul26ZbVTB5pwUYMuG1nXmn0
O/zSDncXTyLo2TfSbVYOSmqZFbCKIV5I1S8HYkn6vLqYSqCTHtRMmLrllsBasoK22ssyTJSqiFYn
OGCRQq4EDeA+SoMMKDQ4DQS0GC1LRBzHwiaJtYCf6B0PxZL49o6xXVLmnmy1XgfLohn+YY+9jYi2
ivZmzXo9N+JSgHwoIMSTBdqiMohzL7tqnDSLwVzko3nCdMoWG7UZ7zKn2ay3sYxuOCsPtI912ffW
fFYQmck1xlbPs2n9MGuCr3Xv1HwZCLNLgueZgBG/BhbdRDo0CmN/RvnXkeWB8sxL8oUasRqbKKKf
L0JNpd0VKHnITAPaQaBbwTQrvq9zYPk0iB1qcJD+c2obBHN2qU7T5LxoACNKjvEENjN4stxMKXKY
FwwfBflK/IkwAQQRZDhkxH+cNbTH+W+tO40dyJ7AY6pEF8Bd2lHkduBKa9tyxvayn4XLlEuxc+Qp
1Y5vvLh4NWBWYJOwzSxIpprRbNuZiofp2B7UzE9yhKFNSDREbOalwp5MjvKQmx1h6o/kLmyUrwX3
b6D6iAyau8i74LhDz4CagB1BEeXpt0twFi4JIz0s+5ULT7U18tG+U2qun+mS5Wha8PR6uC8C2h4I
yEqzyA4DTkXsobCP6CfLsFuYH5YwtfwrbS+dSjZMUQGCsXYglO4ohP/dwXhxzW7FJgF1+Q7wgtMI
1mRzDmHWNzdnbloP/1oB67KNjpI0RwpyMubr2oFfCL1k18ZzHR/hyojbu7jVfHkoKyWzPQJRyRXL
fEYmegxKTfJi51REGDxhRmEH1fvLsK4y2tVMMj4kLne7ZtpsnEVj4GdbdE4sWo7FqPSOPNlF3bxh
15tQgJcWKYzD1g8BkjroTR2pLt2MaXfXR0U3WMSkOYv4YtVz2d3ZlS7vSRiIoCF3XZu1p6JWE8z1
ZhrVd+pCNJa6pLL8i5grBVBWq6z9Qp6zWI8LwkDKJz8v1+62Ii+6+zoj8JyvQIUTLziTXUDarBfM
2OjDnJhEtcVN4vf4c2ZAYZddS9Ws2dAtrZxzr2RZPYrDAfBZyzPC74ojsl0hMddT56PZ0cVkdtZr
Ny/lxpeEq0Qb1VnL8DmCcOzfiXJYfFJJWr8gLSMCPwvgREV8/5hxGifDyZCykpVbuZbzuu6irKTP
cxy7xEqcEeUbA5odYPXSalPHUyQTctLZoK33SU66LwufGORpT64vIZH+QE1+cZjhYKMmA9omq3Fl
jvhFunD+gjI5SNcbdm1jI/+PAXDZe2d2Uvc4Vhom7gaM4ppt09gLrGsFpdx/IEsIJtzepjqosMog
I8T+NmhvuCBWsbZufcvv10dCOkHzBHiRu4dVgnVHhDMI2al9qINk1SRmSCV21ObKYk9UXa7RGPth
BdKxaDw33UryOmA7OlUe1k8g80kZ2xViWFqC2ANvHLejVI1E9dcHg70f4roNQkDjdoB/OoZljAfc
kVZBt00otrXpjzSsTUts24QFbICdEwzoUY6EN3hWctm5fJkcDezz7ht1VCycW9RUTdNvZlLRWJZU
5VUqeJiXQCl/p+K5iyf2U1QHC/JbjJyrj+2ZF6bTi9lrAsUjSHrfeWDXWFYiJhJe7haoPWstCziv
A2R+M8NVqOeZSjJriZ0YJERJbJ/5YmoOz4h6sdiSBuD5WHrwpeasMkMNG2ndL9CEhvh4DBqz+xNk
6zGnyNxZudqFci7WrrGtMvEJwmHNpTgK6lFEXN1ArUGNbcA0GfQ9O/uwIDXZ3SPgZxc82+zdsJQt
VKeDszzMzKIRWzDFDYMBnN8R+Hyxege8BiVbotrlnG2dgPyz+aLsS9C8oUOsOjMhVqXLGj3TmWZr
MuOg5wapWpqVM2xnzZV2SSr5bHJFiKy9m/wAB8y2AXjJL7PhIvIu9UHTcf19lJt5svAlNNEtuKyI
K4Ko3TsQMzrcWdk+iidmGzSmnfg2z5D6j4Wby/o8afKJZXFQyuylaiXNlgUdkrlHQ1OLwfmJYnXB
qDOXjvEAsB5SN0D0GWvubWTj5qsumMMJnDoi1Idyj6DazCr1awWDqMN9hIlkKhYims3VOx5WA1x7
xNJEDZGUFYcOupncWKaZ3FzB2CODKg7/uhNryyu0GZW3siOVdcpvbEghr3xErDjRAFZZYEKwGtrs
A26DSsfBp7JzuJiXx8iC6TiPHP/G4T5sY8039mCl8ozGfpIOofTUuEFUr3Nux8RPFGDtikOKXKya
T5DbC0AOqAf4VuAzTfGJOMgJELmi18zvsgdQ/PNmxpHKohiKlsFSUa9ziAiY7U4OOx+mPxtnNza7
+YkmaRccbJX0U3iNn414wXMRS5vrWVYyf/ojz+tsvupUsMkkENY3r0iLP4yCF/mt/EBM1hobNQfq
36esRQFEXz0mBs1FcCdL9tnJy+qaTuRCWNuxQc2F/ttT7AKJtTD7zUGY8RiXOb5lUJUU83/Gq0Gw
bfn35qfZlXSQN8pQslw6KdflbtNUmq0havbEbOY9Za725fUoBoRb9+U4NzzUrmfiq849BKzJlymc
k6w70EsqMBdUQNMZptnCngA1IK4MHnhZkw9xUc1OMg27pOxDZzzlF1Qem1pgIDxbgCEVn4W0la9g
qykzdREs3bAiJvR/t4mMsu7r1I2ZV4F/GxX5z5wtfe/cn50BI0QcuIyzCosodzYnGI5fQ0ubB4La
ge0lB0+e87AE63LmzS7nJyGjRU8gGry2+DqljuamxC87nz6xJ/YafRN2fFt00wUbg18n4nCtAWIc
6yShy3NUJ63HnxLOLDBmLMvS371pBGligzCxt16qUo4jU9ol0KtxF3rjvVhBTloAWhzuP+H15tAN
3s/swjqNjpQYsagzG/mEbInpPu5jExA8AJRku65DSKCo+KeA0Hq8unjEuetmxl2dljPviaHizL05
PzCcRMDHU9pD1MuvVczJ4qCQBgwEsknN0D9AAUQPuBQh+6iXVw+xptlalVYVEUBGRncJCWyYQOcz
MOrZlKqs2FvMkJR2ONdXNoT8uuWGkAoGzBS9HTdydqR5xTktJ+pCiMI3vEnEjfs4rfV4Q4r42p+E
4PrKQ9i7nClY2Cyf/YGnB6IsjkVZNPyayCc5ONrnbW12oi7QGeaZ+eXUCDqTwJeTNp+A2F6w4R8F
eI+Z2fkoSiZzCnw5WJTxai66WbVR8fOWYRRG30mu56k/hTkDnUOSzeif07rmkWYO2SbFYcSXg1qP
vhdavCNL135xIRXFEX4QiuB6vZAiylgbeIyAWHRBRl69EVbWr3QGUsS6X71GmxM6agYzc0S6Nxtd
cu7MqPy4xvUfakYh5cfIo6EjA+d9nRNGLiTAqJy/6Xgw50ywbmUa7CyfOB/IyGPH9/3DR76vqlGm
wnscYED2MR6zcXpbpgK8W4f2IIZvgZhN9+ZlaJQhwTN/+na/fxT9afa4wDhciufvfakumXDrRHXi
W+bHZn5qhO/hPNBM1sxdH9/J52rg2/IbqUqkTZC154nfu1K97fQl0S7eN+1VIweZMa1cRmIw+CiI
tmmHRxQFl2iYNMbaDzDHjlNJLthWDcBgL6lCmM5GxJHXzD0vM/Ov3kfdJeaIUEtiZbNzpK4zf/r4
8n+7VWiZYQnT+AWtgUfS/PdXtX0NyHhIZhl8JdNAcx0sUOZYyOLKEerjj/ptzOGmRDwXCDpBAG3e
l47ZRmUuZkb1FVSKh603XsJ8fnRWaV4RESfzH4fc+xaKw4ORwiWKlKqpi2H47Zfr2h47Jb2Cr7Td
zRw1YJ1ar4kjMQuEG5k1K47Y77OZWPjzj9IlpvLK4KqCl4b0/2nyf3+b6ZoGaClMV5XXDQ/D2yuZ
60HDjEq8L9QkODouaUqVChecOc7/s7vsBp7Nt/Wg30s6SO+L1wUbw9DD1fMFFZiEUqJKczTPck5q
B3Q6Ztf48QcaPeLr8e8GBk/n0OQN6PBRPnr71fDqr0wmS/elw/nGCOq82ExzTIo4QTE2tAjUNinu
qRRmVBGkrIwfX4DRqby9AsEghkMXSCTgfPX3M4ufGDG8rJFD2UDIj+hlIZWk6pFGEKWfty1Tl5qt
sfB9M3//KopbAapi2M5iqFkX5pebU+UkeVCvCqyFt7hBqsJpgdiemiWhL5DcGc/bYIVoAJ1iYLaW
c2AWS/LLUPzv0tjmxd94zE7sRQY5Ujxy5k7PGds3SnRHIZt5dzjJaC2HKMUKy+ytetCiTBZW50pO
MX3WmuVcqIy9jew9s8Qr1SkuS74U6Hu29syaReGaTVMeDs87Ptcxm+U4r6A6bew+mbn/YZJ3VCbd
SRPQfpbWyBr/gJF6/1oz77lIddD9RMCBfxvaIyeL1LLX5XOTth571kThzGl2ERgapt5fJeuPn7h5
W94MOaba6LlHE6IFkEZx8HrSoue0DG0fzp+jRJga45iB6b/AqO0W1qXd21wBJN5o5BClndhsCkl8
M1fz8WW8/+aeJwyDkbRjvjaN93eNl1q0mKHdIf1cNJQ/T8n/GqoHt5jd7tzth8uPP+z9ICe5L5Ae
lSLhhfRG36NUBCIazNJ9/2VqFfiHIJdmWOS5Mjurjz/KffdK89tDiQzaFpLOG1Ksd18smbVdlvXk
PtT9YOM4pXxJah4pOxkn3SwnOsvb0PCu+IekYMO41IEXPXJYCwi9V5R1KcFw5DH9ezV7JftQAK5m
o56B9/uUSiaB72mTp6aspS1TBggH0kTTkykUpkxcVHRH7ifL8fhyVhGwFkFWNZ0iZ8K3xKnKwarS
nlgW82h5jAEv8f+AZXl3v7kHcLA9m/fUlxA439+DAPIwqN9RP4xVblbmuKFVUQAuajg5f3y/n1Op
X41n80yZvASCC8GySKrI2/E8N4qaquPH96HfPH/WGFA6NWopszQx1TMFvfTeS0Q63IVa16ZK+utP
3TSaCgFYY25u4IPiNQ2NUjHTuRWRRPOJhbPMWs97XlXAYMDwi3m/eCMHpiP4eRyPycAxx5JfjT+6
RaaJZJW5y7uzhvbKf5uayjzwNcj5FOu5Ey9fShOTQwV02AFuNE8Sfm7CX5YTEz8RP11mCsu/Wmi8
kYzdnJ4H614cU+XwiLarZkogH9/St6+mlCyyLLdewMLguywL70YwOViFbIOkfqIRpq8jN66LI1E+
Y/46Wzx8/GHh27HCp2FMdQFJ2NAgEEG+Hystt2sKbRV/LydPfsq7OjACYjc4iCJUPg0FgCc4zyMs
7lkZ7xCi14fKLcpHkMf2RNLjWNOhJREgspaw34h0aB9iDsv9dan7Kd0CDHMPWZTfVHyd75PyexLm
OmDLWxpH4moK4uYsJVDiguUvXSkNpFhdrD73/l5pWk+nMVR0mAxlZPs7SpTFo7VayPGHUqfzto+6
a58lkJSt0vIu5NIRzqkIUaIBXz7ivfMh17m0JHI1UDtsyHTLt4NTfkEpgSNJJ3jax7W1HVA/nbx3
2Qx8VSl5VGQRipR6SdL3ezev6/tZeuNj5nnY4ULb8uudRZHwczFG/ROo2O4OxGfPHiweD2QO5Mf0
JBYD0KGTjRswyohM9qvptKzxis8RaKYwzfO/x1CQ7RHGY7Eb5q65X0nD3LHXJbmutix/i8z1xh+w
9JOP0n9BKo+4cwzGbaqxSRSyz8BIAFz7w4h4s0C9DD+JUM4s8+zh3u9IYujQnMmj+omksgqNkLbv
MR+6/aaqgHH5ZFRsddJUN7QIZfGH/dhvg/F54KPVoWVjvCzvJpMx6KOm8LvqCTcoB1ePkEw8W56D
8O3jL/n8m/49bT1/Sx9kAPu+yGFBfn+I1G5VuBO6nCcyOhjGnstyQTQKSOudTkt5i787vs3IOVaI
Z4NI7bxJEeWIvhS4Qzkg+0KsJ6460UWntdXKB9bbnn3SWA4Ifdm8uEMNOtMdHP8GoHb9swL0fl5T
nr2Z3AVgd845FYCEYyvMGHgDKgMXsGQlqN4U9OKcOaKw1kXLU94kA62EsTt2ksD+auvB2648vz/s
hd6J8LglZhvANoj7gonoN0QhvPxe++GyPkHY4uanmZfuPewPB73qr7UTlZ89K9K70U1oerSdJQ5+
TWD57uMnE5jp7c2TkUasafQg0ChZxt+NAaeIK9oHqXxKRhoHlNO6YqND8uxITwKZtZv8Sh8IhEX/
n1mqotvTVIeGutXFpAT+m1Im1hUAcqyL60LhDMPNlwqoeLDtCusCC4E8XzxSqb3Ku6cGWl41Fg9t
I2iMQWAaNG2XHILxVqpI3rJtnJrjGUbwIvLs0pMq2xdUig9ZAqWiCoZy2DVxP35bynR8APxY3Fg1
nkPs1M587LnDTJBSlyX32AxT0h1amy9AlEu0AXRPC0DmbU4jhDXxDnc5QJV08f92qGpDtiwKMOgf
31xz797fW5CpbHsFp1n5HjQ4UhLmucv4qc384NJqvfwR7MmCGrqtCc7Et/inI907ZhujShoxJkcc
x/WQ4L0nfILELLuKpfNHrnL/lLKZVW3icbHOKFTmxzQiBibfIOmelGeXj1mih/Msi+wba4q84z98
+9+HFltNFlQX8hdK3PdiwA6/EgTCuv6RYFoqObc38Rfy4iFfkJOJvcN2CyocVQOiYwioFe7yFDAP
aTnZjjpJFG1peJLF0zUCWPIA0IHSLyX02urTi0Jk/aH1PH0pxjQ5SdCh+5uGSOsZW6aDHQ2FPBmF
nROCtKjWQO3BK6jjvBisi0hgQ9lQyrDOiaxdrhc9s8LkQabIfGRB3TZOVpwT30wL3PIqPNJlW2J3
muacHi5Nz8dg4mjKXqS/G1xNInJVet2mk8hljLGf7CdB1e/aizKSHiXiPU1Hk74SHGlyWHu0Dxez
ivp+02RKoKslUQm6RShnQm1F4uKHbbJPWG2Hn37mZpR6phwwycdP5/f5h5HyAlx0BM/n/ZTsuXRC
Cz0XP0LQURLqaJR/Q+VhyEQ8Ms5U8mntx/hE1Na3BQRljXp0wiz3h8t4q9R+HrChkSCz9OGWoDbw
dkOLUqqv+lWWP2JwJuPu+YGIlWQmaEdiOLbXKbpvO8iOpK/FRyqK9ec07AiNApjg3P/hYv7DC2sc
mzbCRdd4Wty3F7OSwz01ush/JNIWd61w+lu3JGtTUtg9Y10cL8eyHU6VX1cnpfaci6GWLGRQGfV1
JtMQQXI9T+eZNXo/Uc63wSYEBnj3h6t8e6Y1twwTjgegHyYzPqv3FaKpipcqav3xB1XvNnlgZwFf
gUoieKveni5dMWE7nOFJwDTsguZnupJUulljV817mNL9YxCVybkNYfHB7QiR3Y6sAscYVUpud5LL
LQZ2rHrPV/1f59X9HwB0GKNePd/fEh7+X1egBfravzZfkbzA3/nltAijv0DVCkoHEZ4sQhQYtL+8
VxEJTQ4qa0EAUoByPmKD9y/+nPiLHjcVex9QKLLv1xYs7y8sw/w0ruaXYKd/4kJG3v1mlTMlSv6P
swwZTJyug/fTPMIR11fu6J8ERORu0eCj76gH8Ehxqk/LpA0Oq9XQMGzmeXkis0+eg0yAohE6znwL
I8tm2Crrawnz6qJAuUqnMvbuRZ5nRKQpAWak9+UlBPj+dsGif0/DvNwXtFHx+QrnS6PiEF+FzE9R
dx0NS99+o0SWY9MPu4xqJo1juhRq/W4rKJxZnAhKjbpw76jyFadRXdZnsfTK/ej1GzpE9UUDSGwb
lXFFnhv5bM7Uzyd1VlUVol3h7VwrkacVnIVyQ+7MFVbkcq/KMDpfAGCQ3Si0e0MLNbpE6mZfOEtm
X7ABApIzNV57zExc7ulsJ5+cKIMzYhXXjhbjRew696QMU/0QqFHq1o+sjc2ZFxrQkm6gyRDL4CDZ
3naUjq6xA/sbJ5fof/xA95uuzMZ9UNrqaZ75EA/XLzDfrtzXY1M8tH4Ogl6Xfr5Xlc4PUW8Ao/5c
7Wy5OBzQ3BFXaxZfDWM63wygFL7TUV8+mdikm6RAH+4tOUQLL9c3iKEBvbhudtzGwXhma9F+q7xR
75A/ymM1ldNeAl1Dran1xi/qEkrp7G7awh+frMgzEF/UmJE6c2vYxKYjPmYohggYJlcpiLFXq+rE
Cq2TspDFLmkb8uxQ5u7bdgp+JlHeQDQdsrMBPs8eNmN8QmBjdU1nYHWPI4zAp5SSY+vI42x3ppDJ
PSZLFn2WrcAQngl1GisxY7Ob23tYSRmOV2FfzCbIbzN2XvZ3PPj9eT7a5Z3f+GpfsbuD24eW5xDo
UmI+gf13sy4yuyDfbz1GL1KWG0uFnGAy5XA+H0jvynpvOgfuYl8TMy1POU+IGJqJX34ftVaXsRDl
YdGjdyYouZNGJbLPYyizT61KHQQFKripUHgddLroS3q93pkLj+fQjU1yBVuov4fqFG111ZcnlTWe
qDqegYbXQXjptsr9XFN6v2gTvzjJKOwccrKoK/x0gHFmPw2uSjWfuensMxyhb1n2cMT+CXPoGIJ/
WjQIGVfF8mvrzT+CVlcnyaIIA0Qmd9IgYTymSBDuYPO7j55ffIeCpJKtlfjuZxnW9w0+/Me+V8t+
tWv7pkmFQESYxtZpYNG52tCFsy/TiXrMdobM+LWPu/xaJkWLqguYwne8linRzvylZM3KhzAj92ry
EBjbFMTP8oSHOHtediLGUuxQQ1V30uuHb2wsQGWDUrpHeHKSuLM4beZ2TxMRKYLAqg4/MC9uqEgT
YBuXB0GG1KmI1/rEL6pm1ytwUCOT5eehiQilhZp0jDUd5EkP3gVQcH6reqxkq26brVdwgFhTWLsI
AYpPqMr0g+SceaPcqtn+D3vntVw3kmXRX5kfQAVMwr0C19N7Ui8IOcLbBBLm62dB6uqWKLU4Pc/9
UqEKibwXLnHynL3X5oJSAnZJDvaKxN5rPNi7kfyHs7ZjHBz6/s7us3IfAZW8YAJa7NvihqBO9ayt
ffDcsYybTI+tA0GoOmigkbd5pavuM9Zpvgmq1lGf3H1tjNNWFcagbRPX8p57EO1N0BCnlgajO9dI
Heb4aiEwfa9NPaASHK1u2KnJ8UOPrmQQR/N2qBYK0KUeBm/j++ohBu6VkeHO3rvo4jWTlP0fEVEl
qTfa1F7Ak9G3hqE9Z2ZO5zaOibrEXQ5p0EE462M6CQstfYL+ox8LGutbhPFtYIJd+FQ4ZK9EdeLf
2KXnHKW0JyBtjNtv0l7LN65bhUgO5Ecnc6d9hiXuWpdOiU2ptPRL5cG88qJyQcDlFc4WYYf/6PPW
uFxEkjx1nkjPy0V9YIjgHHgjLiH+dHUpYxg9hK9k5zIjRa8nAeycwMzuus+i9iJDVvaoRWlxKfOy
2daGjHeGXxNITnLXlsGr9UTviuTMnqPsIq/eJVNmfl3ceLgYaU98FFa7vlyGRTxT/KcPiAJVQeh5
joEj8+P9gB4a6WEMENSIkmuiVFjEfbEml7XTnT5w6qvEXjbz3DdbOZnemSeAHNHrqBPABdnIjWaM
IURxzGnNyi+YY2vYV+nUr5LY5qEYon2Ko2GLenG5zpUltuTJ6k0w9zrReINWEXEWTzunrdWloWLz
5NPo/DC2Zg7/ySHwCKPdBQEe05mkMDwwJUeQmbed/5I7Tropq1F/LqIuOrAyYafqQbdCQblehkz7
3GBYOjW9p+2QjcsrnILF0SbMc+eIWN4U8+g9MKKNdobe6ndEPkM8UG6khYDrnJ2FEOiym9tPlVzm
z/oysPzTnFkQXE8i3k/WaJAu4ZE5ILUzm/xSmgxVlxKOjBYJWeZq4MCaXEIruWGgv3oqsyy+H2wK
EcASLWBn4CL9DWDG4lAnPNLB1EBMDRbZsYmBm9W++l2TH1WRgEybRu08NcstqRjltVJEaPf28GJD
lwxYazFze+COPuU9qWlp8lGPhlf0my9ePd1WxkKa0DLSeLTa8thVLol2bXpvtnFzgpTm3qsmNx9z
tk6fCeWYntDKvHiqcjRu9RSjUg4dkKMAEtjKVvV7wNHt4lxQalWxEywm0ksSsupebNeBx/lk2u5m
GKfBu277dsZc40SvQzpbIErUyIXTZlSdO02B2SOvdw9itFn2ZdLUFyk2jfqlYQGl9lrF81OU71qE
8uXJ0/KORMPM3FDk5WdGPFenoUvdF3u22w80L+LsOqJHd+YmttHdE6OURHv4MsVShZMcF+ScMcyQ
L14ySe3BRiNnb41EwWUiNy+vEQ2l1qbSdCBsfl3tlCOfpBuP6JHiAnoJV7KPxdOkmePBSRs3nMt+
uORfTju/cCkni+SUduJ8IGMhRpRd20Ee85bRXDjH1CIP1ZIU24QdLnB2X7tLtDQ+n9zCCLFTzZcq
idvLjqt5WnpyAZJ0/Chyfz51/hr1KTT4lhVYYLQ5lFvWQmQPoWjdWZoe2RGhfpo3hCj2CM9xzOEF
RjGJdx9nhrghmUxuMhAVx0UgMB4isGEdiUKnXo/PHaMoQt01mvMkcvrNHLvth8FyUGhO9rxPW5Xu
cFL4Wy3Wo22XFqQI4YanS5DgRejRX4bYp7zDoAP16wuz3Nt6pL8SkEUZ3WB3nODXMrr/4niV4z1J
CJCu/DwIt83BJbZEI/Yhg+EU0sp/N3H/F7M85kuaW//eLP83efx/6tf/CeHnlJ9+Jop///l/bOhc
5y8M2Gz/EbZYyCFAYPy9oXPdvwBmkILCKJVRMbPyf23ovL/YAGImJs4LXZTr8Ff/8M5b3l9gwtE1
kNBEPKrJX/0HWKlvKRL/6lqywcK4R2IfnA+BxZWZ7s9NkNmocppxk37AYhSW8WtBg3eaoyMM2001
Mo5K9ZPkvvWj4dnItSCz5DtNaf/nPsz3r2A5jsEji+TZX1leP07tgR07jQcl7lB3s05m0F3Kbgm7
PMMss9Xhams6JWMRXTTEd+5pvFbb0XwRCqtEsqEaiy/0RQvSmmwI+DeNa1y2a3qRsFXAO3OjKfIy
9eazoA7BmgEFiVlA/iGTJmURLmkhiOibH+SCQLMkB0rbzrZ/EAAqaBvmznmrq2oOFlDUayKutKyN
ng/hbFWPM5iKjrvhMPGKJQkwEKZ1Fg+jy0Z0YbjEAXjwLlNPI2s2w07QW3Irc6jKw02RVCAfq5jI
E15fjv9iWNpWxgQBYzLalpkRAEAJheMihPUDPUm2Q11AsCrDbshvJy26z9qxg+RbblXffGDF1Pdp
MVzH0iXSCrYe8RZ9loetAzIdpagXjORFBFZVfS4noRMi67ED0MfPlYg3sTPI80rCTWVXGTaO5MMW
cNnWVVxm8fc51H97Q+/1hnil0k359+vKrqi79MvHn3pD33/m7+aQ/he/Ar4A1nDE0gB1/rmWeO5f
LC/OOnFbx83fOkB/N4cMIDwkGrCU0LhhLEff6B9riSn+gu/D4vRtFmSSM/CfrCU/dyp5jh20f0xQ
mXXzRxqWPz/Hqzpk8Zp6OJgm3IuQ3QVdFGEm/rkYiKQOXLurgCkPZDv4zMXfWUZ+nuzbto50kPWV
87MKf37R9LUtfFq1TP1+HEy1dWfimI3ULNi+puXhh8ty/X11/BGp8duPQrCo64zTOHVvFqzOQils
MJ/a43hM94VJbJIl2UogO23/H0fFqfS/BU6gRl3Xzh9kmIsx5Q0rFOXiNMEywtmwITAmD/vJHd6R
Rvwsivx+AukzQ1BBswrY4c1RTYoAJmyX/d5PI0Zos3lDS8h5Req9iTE2hohNNGIJozxsdKDHfz6l
3IM/DM/+/nCwDutdTEf0zXHCt8ez2PT9XkOtTbNrQlhuiPb8z5/y64XD0ksjnVeqw8Ts7fhTYseV
qo0GqlPBKEZ8G0zbU+uu4NyyKt85qJ/lUutB2ciMGYlZCJvhR64H/cPFs1tlWonRD/t4dnBB5t1X
1zJfPQb8gVGUZ/hPm+8l2/9RTvr9E5EWmKipDYH27M3bHAhJhlcIkDsbaxs7qo+aWPfr7Z9P45sX
9rfjMnlTM+UE4sNw4ufjojKlamjzYW/hloU9p50TZXfFII54Ob203zmm353FHz/tza2B1C5ucdoN
e0+NBnKrNIgVgd0N7Dz84T6uhDz/9OcDNFlI39yOMCxcCiyc2Mi93i5lc5I73jjy2BmJI67oDhaP
uDQYj9ULhXod55uhvXXV7IVtAWjMQQ13amzrMMRdvVd4O7fQBdn2jG7zeZpwd80OqEwTYdPd0s2M
0ZM4NPJ2eWdhekOo+Hb9VyUxVIxV1PjLHedJ+t11z2OUjkAXA4GtdU2HsOHiaxZ5Z9KAAYZvf2Nx
9rYme/AP+uJO14PhNZcu/Q+MybF/hXb+H2/9f3tn2r8+4UigWJ/XJxzqz9vxeOYXTr7YRQ9QOQHK
jKkgxcuMB9TpkeTG8mFKLYyVo+MXG6R0ZGdUWYcyrUSyVOLlCJReBbmQa2ZGpQeWQaxzhHMgwMsx
U3WZHbOwRTvCJ4O7odamt7s6UfvOfxzGVHskmiHCHJ+2YSeII0acg6QEDS21znTq8w6nolZQNEW2
T/vcPktE/jCMnrzMxYwaDenwrrOGdDNq/VXtu8uhTeFrQjW3AlhS0bmezPqT1hEVkVXMHiJ7fs1n
67b3yJbCZUqrAf3WFb+52v35bv31AfG48uvgb6UC/WKgmGRsDzbV3T6VyaWWoyFKPf1IQvz9sETN
dhhK4z9+JPlEBINsf9ctyNvJqd9NyvOXvN93UXQ0pNgWRvzZr8R5ZxERkfvO85+P8Nd1e9WgwGtg
AupT+rxZ1uCKKLTXQ0+GQsGmQInxGNejhaC7ey+77NfblOw70zHXCdy6L3uzZseDzfRb1bwFPWXT
DG2NYz0O7jsn8LefAriMMgUtPufw5xW0BL9R9iMnUHM6HXSs62uHoY296z+ftzcCkXU94GgYrXlU
i6Da3oqD81RbDAfxwX6aoAHS+STRmYRWBu8YigUWfEoKbnwcA/Gp8546M97XIk/fW5asX5ZTBpAY
GVdwD433t+qDtgVHnCpX7gVzle3Y+sUuGrN+J0bCS0NLLOJIZ8bfdnr9tahH9zbvs3GPIEtdlMti
ney8fk+kZv72O7l0zOmdACN7W3HE5AtoUWLJfRUP1RHZ0dbXh5E4kb69jJgShIk7NC/fwvyKVpuv
BkLIV6WHufG9ihjJqvhaGJO6zL1psyzjB1qlZkjoQnM3VwOR9X1qH5BajadqLi6ZvLxXXPz+AFCY
g9Bj7qd/o+L9UF1EBpbd2Rs5qWSxx0DVd3jW4oeEVSxsWjfbRNLQw9J1et5YXXlCuvvRS9172Tn+
cWiiCJRMp7aJXvs3NeZhRMbL18WOqpPlJf5ubOJ5M+aZxruiL3Zd2jbvlEdvRCnf7042LP88gjdP
wdgXfOF6lvtZy+JTtPjVqbcnxDkaRI+UxE9rcGak7PqRMCEVyobZ1p8fEOu3dwFSOATIaOIQt//8
IHo4WHGkD3JPoELfBARe2Z8oq65dQS4putgvdaGmJ9c0ks9YC/tBAR6ozWRD7hYSoVjuTJ2gzM4R
bkCw+whd2hxwRvOB+8nOshDuj/GV+AeDpdJlgJVvbUzZG0fznxoPsg4kXPLWbNyLxH18dJV+58x8
UCyMIWxGX9rvnPNfSzcStlEACioEB2TEm1O+Vj15lLEgtFnxVEV7V2XFRlsY19UwQd6pE3+zbKOr
YWP4DdeG0ObnkyuL3Kk6Fp19E1evfuqRNWwwNBfT8h6ebf1NP3Sx1nVuBY8hhRO0RPS3hX0bxUPj
Ejyyn7v4PgdM9wSsAqUZYC0nsOecua3uaN4JLMF7IrzfvH0dHUUtpipeTBTePx8k4GugzpkuceDP
L1HvXU9ue6uL6LVw+09seZ3Nn2/Ztx2778eKhpheIhtuGHE/f6CvNElAKLcs2/DqdrCoe+aIiIuK
BBVLLV/1qLyv02LaxHNDcQOgJlQy7hj/v+fc/O3NhASEN8s3jOeb13I6kFyXKJ7f0av7DUQL8nET
yJmkdsUgF97DDf7mpYkwhiYqLUK4Zm9XbAe83Ert5iLP3bSPGyMKl8FL3tkj/vb8YtsU3EmcXiw1
P5/fTBpxbYhG7tkjd6EHzgu5Q4Y+MUKoMOK6IlZIkAWLI5ZGPnmtdAOK7aS0s2UhGfbPV/vXTTlO
JnaFbMrxZ/xiYRvnYQ2qyvkyqte3SezGO9ktF7PCgRzjIA0bWVb7xO3NoM4H/Z0H+A2J8NsKzbqI
GN2mbsf68uZe6wmVNa1K7/ZIUJJP8E01YpC6uL+SwM/LYHRqouDqgV8QaLOP4F85bWFv9IxZWFC2
WLeZ/c/jhUqsOEKw3Q9GaMe2/PLns/SbhcZDGEX0OuAVA/npz5cs0TwMSNiu9mAxu90gFrUV8PK3
1PLpO6fkNx+F3BYxJQMdENlvez9pZkiCzNx23y9R+Spgbd0sVVJ2gebo/4/DWt2Lq4mOZ/mXVa2p
mqVvPNHu0Sh1N8jInF09u9EZDBO6iP9sNP6mo/WbRYxPoi1CiYio+G2nwoSfmtUDn5RaekyATdXc
QYY3t7zdgCMR6sN4NJnfefn+9lSyvxbI2gxsVW+uGtyDqofvRTIU8/SwtEnVSbPS3HQ6hog/Hx9z
O26BN28IKg3dx3bhMix7W3F7uaiHGLTB3hEwM3YgDoklTRMxLtB/ogrBcifNDfaAHmaapUZtx85x
mLbL5FolEh2bh4t05sU/RnIuHk3ET4iVq9wDBVMUDoPNqE0+MrPWLnLLs+UO7ylR17JaxQAVh2SR
sEHMARgKm5jW0dItwI9QG/bp3LnLthZdgu8hT4x7ZzAJtSnEhFsoM8rJ2SKhSsxnfzRSwIcZzZI4
aNjBJGdkulnRpoPZnTzIojbmY4GZwN4nqVGKraY3xqlcpknbyyFX8tIuq8G7EP0wRzeONIpqx/9r
464cO5lP2Gj8vNpUuRLxhedW6wDaxqQAIYfILKX5DkPPSqsPRoc5LJjjzuwCP0kfSwmwPZgGqJBH
pr1xE3pDXec7eBxzvCXSoOrOszX3GLC43zCPkHL0882k7HkigW2O9LNSg/5D36FszE1T2mtxRTii
+dFFNTQzxu8n4oZE3d01dqohiullNl+PkavuqlR0PcSMFkeBXpdEPAyzigcU1sm0a73JT3eCCTtx
sqTzLaGUmb+vujVYsohWX4qumUyNWml7D1nS4lgsynqNkkO5hOqnsQ+lN9zQ590NipjWqCGwtdA8
/bavnDGIymw6aGvGk9X6VwN6avKQdlPiVrcRhGElEqI91lhYU+TjJveJio0HdbJgg4UmIpgsd1Bu
DATLDmvEbEnWrLC0ccvESfIdOnfvoB7a+iJ19mKNqaVixty5RtfKNcTW7cmdFQORixUJt0uLol6t
obfkkBJfWjzqOoimNRbX9stua6xRublFaC6aCuPMW4N0rTVSl90CAUcEqk5r3C5w05t0DeBlLgix
3hd5OGX5QFEhXdLYhL2RkvBeAkaO7Rrnm4Lu5D/5VU53CXV9dwLEb24WPW+3E9iNIEsiFaLwK89G
K1nJld515InbUksmrDhesoOmhpJHI2Y4wr+zh22g30ZrCDF8Ov28SggmxtiLOYgs4VdnjS0GqdZs
vDXK2K1r+wjbA9oJSS1HS0/No1zDj2lSnExj2qV2Y+xye34u9aEFEhod4OvfpcP8bE8Ro0Tdp1E3
RM/lt0immMC+oxpcxAtrYhN27/t8zXCScPTI8Ky9rb4mPBVr1hNcomWTrPlPRHSp6zYmE0oOjBlH
YqL6NS+qWJOjZiKkZEuWFFbK9IACvjxUpadehSRzav6eP5V/T6Ma/hFORaW5ZlXVa24V4Sh490xu
nqfS1EkkdL/FXZlr8lXGtPGlWdOw2jUXK1sTsrzcOOrYy7famp7lrDla/KHeTjwQW+g29izPvXmM
R/kyJ50r22A2IzHmm0Wa3QvW2p2excgvNJPvvHc1s/4MZCVvDlZemMOm9DpXBXPNZPtc05wemSSs
PVwTs7K1E+1ZnXzKuiU+q+NMIdSrCpyipboH5z1dm1hH76OyytPjmDlkNvtpizfG9AgKVOMC4Itm
XJJK/ZOjR9ST9HebrbvoxVnDS/YzsMDY2RZAFsNstFPrfJqkcydUHr36NPcJj62cks03WEzM/N70
wJypfO2aDpXhXErjQzW53YYtGvkjldm8pH41bmQi531PxXLvoYp7UZLfM2tEP9e92Z6IbsaKArXl
aApLPtGFYwySyWTZEXbNnZBYfvucxF77uW1I+4FJ1z67rZkesi7qiyMi43xHcrB8AjQ/sz9EGL1x
IruEA4pGCdGdqdlhrgv0r45jE5poWkfYYijlaCFv2ZX63S5n31SS6FDz7/s0Vo9AB+Nl65F/6QV+
PEZpWOui9cOS0SAa0aRY70FtPKGhTUD/JQVumW4wd+SGNtpjRaLVELrANpMzQGh8VSdXj8qchvEi
jqL4KvUQttbANC9q8gvPRUK4RmNhzxJ66typ3rQJFppdGIJNklxlo2w+0LojFULV9lXc8ahuq7pc
dgv+4x2YW1HuXRypV0XRKJesJZSpPEQtDxVXlyZ8e8pBs19hGWw+dUCqb8TSGfcy5Xyn8A/2eM3m
vZdwUgntm880bs2bxu6aT/a6wwRYvDQKm1UGyIGK74DikF+rDdO10Yn21EBaPl+UbD71c9M9YxEz
t4vrtp9xAxP8i/2E09pWZXSK6UbsB78nGXuU9pUAKAbtuPbjqynFMES9W5bzlwWfsjfxBh6hspEW
YkTzOXlYZrPBVYNANvFagjqqJKtYoQbYoiiKjfvGmO2r1K6jh8ZJYohKQ/3BiR3cqavKChnAEhkB
bmH5xR4scxv3XnuaOz3axNqgzlax0QG38fTgaRnrYhylB6vhpxtdi68Gv3XgF3s2FXhFjMoVisXi
2OH2i4Lep4lDbvkYnZKy5x9Eyl8VnSPuumxpEDUsPOe0sSr5hHR0fiVOQX7BYGWHUTQXR6Pr17t8
SBrSLjPTvktxET8ijyDiFOpFeypsPb/1+q75aGHputPgdRUB7KjkanZIB0F4VXXPRbtM154jh0e9
mfLbdL3cJlrLczszottWKD4o1+YdyQEE7VJkJFdCcta8DMuWHmvzq07cOQpXYcOL6rzo1iwzEsr1
pDp3CJC9Teslv6Vknx4wM8svy6iEdlo6WuJEAifzq9vQ5iNHPQEWSb9FkmwAjLQKydp1K1bypcQu
oDnRLUQY7u5mkO18LJXCFp8M3EmL1nYsvY7gTmPNSq6KPKvJazKW+lqzMpq4hKVwrXXpJeroWLVX
hUjvX4niYs+kdLzRbTm2r5gjjEcRN+NGjdL46qgMFiOPXkuaVbG81mbWdKFjVnNOlqE9fDW9YcEx
rQgH1pqG0+LwJpd7fcyJHFsBFPcLpqVbv9dZzVxHfZ0ar72B50jjvzWby17NzcuEDPbGIGT2KiIK
at/7yIBT6VlH1jEf3Bg2qWMFj/ipBT2l33SaJ1nj63zVgc81Jw/z4QV74mjXkGvBIoYCj75pbw0M
hC3vwyK9niga4p1UUaiDALl3bHltnludyIcAu156jYV3RRcK+dA1KgpwBr72+Dx3jWyaZhOpxvpk
+7G9E02xhIj5AXFbE1phZTl7g/MVMNEE5Nd3PIe9Re64URJoThEC1Fpk0aNZxAJRcn3X++ICAWrK
LFJP2ct03WYc/Oyypf+jD4k6ZWXT8bG5Q5B2aVwmbsm6QabcftJT7QJGbXOF9za6cyKzPvoToZUs
uiUp7PDagtaw9aOd9ic1zwXMyUFd6PHYnWOIqE5xglKIUp8S0Gf8Rwv1ow968ghAlWh3BPNfgB+f
2lQ3WNI8/mPJdluhHQ+nXpwRVy+eqLd1dDlT/ckf1zlT3e8SOsvHNqpdpmUJBakCVfPkARW71atk
3LlTc3Dqot34I3LIIG3rgzcuH+n/lS95CRaSdw4nydREzELPDid051kkYZbn8phruhWoSNOv8lI0
OzkM9lkZ4fAgyq+84Q8uTflIux9azWGp8+PbQfIhgx2514PuYwFmHxOwKRUfcbg4j47si0Oauo9T
ppd72qUJdSClXFCmc40DckwuUpjbmC7NI5F1xqdEj8ad8jQYpKaxbADjWptR8TBKiHMBAcZAd+fZ
OaO4EE+ZsPeVPdU7HicW4Jqc7yB2Wn/vF77/qgCTPk0NhDi/JCFjE5fivkHKDSXbFztA4euhyeLR
sF33ZlZcJVvJqd251IVB13fxFhtL83Vh1GRCnezTyzbjNkDvHKcB3DY8QE2DP0eUGTDoJutCBggB
UnQT5pxDQS/i7GOGq+IUI5zrMTqQnCu083rGSrPoOD1JzNvxKO5SHCsUarZNQeYOl6Wwowc4dZQZ
gjRqlsAsaLw+vfX0jljR0vLO5JyyegHMSGyyW3Krs6+gqdZ1mIy+wdCiWI7zXKsLh1CUihoNp5Ej
nArN8ZRdFZmV1EGbLQXPHTQmlP9axmPEDE1dQOzPnlcy2Z5ck4pXzoTIt10aWhpDqsHIiKz2fKaZ
za7OVSnmiQ7jjY/h5ZaEl1OHjP8QKaj/nsxXeF59JisUcFIQRz8z4AmgCPbn9H0h6MrsYEya/+wz
M2Wf87GD6x6WSOPDFnt5CGk0QTyueuN5mkV3BLX7yVicrwDv2w9UrMWHQpY1ixbaY7ewtR2ExHgL
S6m8mR0qlmLuDIbefr9AESZVgHJoOpCjodKTZtWj2ChXl+7BhXfNO0Y49ZU2wgcIqtmtr2jf1KSo
eFlcMwYoWIRAVWQfyjKrbszWK29QcecFDGkWUMAv/ZdCmjqy9iz50kbkDoWmxi9sUQGcbAC/d7Mw
vfG5o+LhuqVscsrEKXhL4Co7Fo3HG8WfmhfelvTOlgJXFk1//qqOUvOe+pidaV4m4hTnk/xS5nX/
RQLWZGM6D+VrLlYzuVz66ANIdeNTDk0Omp2Yp2vZTtEHTBtswkWUaqQpkqfwRbMbrOEm9lp3u+R2
dVeQs8BFIuqg3rlxjw9fkJucbIYp4fZIgGKjT66K+i5xhtymxsTNDVqFn/GbqejA5Pq5vREVDPCg
suY+3yjJt9xm+BQRjqLSclFDTnxolopKnqWL3bNv1CtlECJOmGO8o3jlNy8aVoSjGGk/bhLhz9pe
m9cSoGdCGgVspvzzLNFxbDsdzrMQsDBXSVt41YXFNEQfVKdgO8SQnvDMxHb5ag4Dnzq01mxge7Pg
E3w7mbbSYnABjCfTcJE6yjTXWDBBsJ+o95ZvA4xsQQCH9II49YAcqjsb/Vi1L1Is4KuyIGWDmU/5
oTHoAl2ZrT0BxLXX8GXiKO/sEUUFl5B5azhGLccHHZZ+SNfoeXYmUTGofbmm1Vz4qlevyqE3Ggwm
XM0LRzOS+3xWJga+qnoqDd+9yV2/JZW08fT7EbrTjMRUGNGVGDjog6nIVKTVLvjWaRVx8Rwy6jTm
f7UNhF4HOBXQ+8djT1+Gs6g0kFssEqb8krJ7SQO+7OpgVPJrmsms2PtD1zLA8Ms02xMhYE5hQQIW
9S6XczlU9P9OpJdrOPfqnorOTkSTHXXSouptx2wFn16b2iA3KsGGm5cw76+wBIhAlhYImzI0FzjV
V4my9LBdS8gCSxkwCbSBD0amm9u2qHWAwGT0jaA8bsrYm87RMqWPy5KMD6NJ1ta3fuB/NajvaVCZ
ZzCl+Wdr+BeD8tnXqh8+5/NPItTvP/S3CNUgCo7NnO0j/3B+kLNjXUZkgATFXFusLAb0c/+WoPp/
QT7BvK7rCL1Xgeo/JagWqcurzJ3uNTNJff2p/0TO/mZGhAQU7ROiBwADgB3gbfw8CUDhnoA/i+KT
MqI+CeEgujfQgpedBWoRL4brn5T+KdPG6di0QowBAeH+rapVf4DooPZWS4tY71OQuz+cxt902BnQ
/dyB5qtxcMRq6qhL0Oa9hU5OEo9Nzhzz6NJIrK98P9evvMVBc5BpkU0YwFCjfBea2KZA8fvY8vGa
Krz+RA9HX7yqMm4kCou225KRUrpPC8r3yzlpR1hpiTReSjpRdFQK1bDxJvyd9yE1j36Fg9qT2kY4
wAkPYx4tG2JCqj7ZgPAHob+pBbm9DwlN00PNgo0bzbeL9tajVIJoC2awRC5f+SevGwziTeZsO3VQ
Gjy2zcPWHz3rmjVvePBr6qOxa0u1MvkLakR4BZ/wkuq3IqKqpRnaNRkt9xrrqQd+xdgxXEqKU2/V
BS0Stk9rVLAlbmihkqUej7uqoyMZxdq+S5fu1MaZsR8wbn9O9aQjcdOeNgCLMTHVp6Z25L2LYe7a
8Kd578qhP4siav1JU9oGnVbbMc3PnMuWiQ21erLTaCzQ4RyM+lYT/otuZZK5pazrDW6n5JkUl8YN
dHRVFxpk7JtlyP0pdPEbb8dUTeexu2Dsi4urbkbswUCb6FuSM4x4BwtefCJKM+NNmchgYtdCv5W2
pHOre3lzq9LK4i3jlde2Wgi1Di2KlgurKiSB2HGXBJOhpVfL0m6JrDZ3aGXG+1nXJyyEVnWcnMbe
F0VZ7RqXJJ3Q6JwhlBZt3qVyjcNkIfhyyWUIrEWn+6o3vFsxQ4UGsPEbznp75jl5t4OUqJ9iw/Ix
CjreKTH0grFPpRfPTW/I+9oFgd2OBJGG+aA1d+RhLJdWZU7nloIUQoCgsxOIGbc448kNxbQX0v7r
tmZa907AeRc7mgqY+LAvJR9zbnsgUN1EeBmOpwUA5a3uqvHSZ2E/s0c5bAuR+nvRYu7qtaUKzDG1
OKDeuk36koGevphB3KUJt3RXutFuhI0LT6gVsPn5JaE2FRoRTf5AP3E0Ppoxtt0ym+evuPOiC7Bn
YuNNU3cQcM1HbBGZ8yLNeenCyE2Mo6mcrNugJ5sx+/YurSZVm+S7uraUHhaU0jWJ+eYdhWnMn4lV
LuI1LoBdEW78tc4hAIN9YmeA3bFrG1eHXhyVuyCsKo0iOcdEUjGpGTl7SGeXUKhsi2s12RWzadO5
9yLxmXiVkXytYuzu8RhW5+uGhtO3tOAr7Sza4YONQMek69NFf0kEcSEitVdOYRUbkx7Pjct73967
ee0c2SQ/+Mm4fHIRxG+jUYoj0NGahKrZLzeNodWXrITji0pmr2On4cx6UBJ4ZGzytMv9kO3LOAcE
NLofKsYYw8am95EFNTozdUmKgzhOBmEaQYlkLwsM1Sfl+VyvM2h/VupYU1JR67GIMBuPvOKKfYpD
5ZvG5hXUuPHG6ZSBGxnBwhTMlSyuBA/GniYwE7ARWKq266RBn4WQcNDjLAdnZeJjdx6ionxkONne
skvs6WgXpnURtWN7TtBnLTeu1er0LrP63gW8WWyMIRUbHXf4ucM9irzMmJOTWuzuYjST5Do1YaI0
pVHde3aPhZDKelM2IxIdeOl+YMs8/5zFvYajXBAtBh2oc64lXEntuWESOIZT2/q3pjV66RYqP0ii
mEZztxN66X8lDor+XWmML7GXFKGaDXVr9Ko9THWzWTRHIyp0qJODbmZKD/AaibPEV9nOHVV3x9SN
QJTIcJIbjFvmU63K9JYc4tI4yE7G1wxwm4aGU5+T4+Am8kNNnH0ZCFhy9r5bx1ERZfvHpPVbqjVU
ahc9HXis4MZo43iyPDYy+dwnVzjG8WSzDebjCrYB9J9m/9bXaCu0riM/oFPiI4iGX84JHLAI17Ao
aXNz2oKcbresDdP/sndmS5EjXbZ+Iv0myTXexqgIxgASyLyRAUlqnl3j0/cnuk6fJAgjrM657TKr
vCjLwpHkcu299hp2MYyiZ8pbjT/YdJzzvOQJ4aLAGLQQeACGpGGomZ4vY7OyLzFac4OFPeoUwCqE
5L2LCa6/62TVXkhM+z4em6c44QWBGLj1tYKL7DR73YTWWywQhPWOgRVoNYjHSJPlLi5t+xbDZI1V
sze9alw2ool4aVDKS9ptjhwzvQxGx38jW3jn0i8u6JOJmtEyZeWoQGVlacTXI8FiW6PAcXAxTYN+
k/OiG9C6nP6aEZ261PVWX4El6rTA/AHJVvmFo251qEGqLtBuG+mMWuQ/mXV3b51Im4sE7ueqzoph
O9clr6mSFG/sUhNlF7oUjo7Y7pz1CGnmsik6fKr4nNYXwqmw+cCfmhweDbskg5EmrsOrPqvx7Rrn
4eVqmFr10YqlzNeVVSWvBsGQyXp0czEQEk2ExCpulBFr61RmA46Ido8xDUYT2zKJSLBtO7X+CTia
PFLC8bjCF8WIuxuFOcTdqFr3CdkY2zjOMK4XjCGnZd6E4qqJeoQMTPP1Gz9hIkKJVfwa0cxuJE3X
qpAqz8tXY6AeMNH8lzCrjJ8Zdb91FANr1fIJ+LFpVq+cqtEuG44z3qJmpF+fOr0DZlP1cpE60meD
YNr7Qiv0s1E0a2WOGqJc2pZyHzu+YoNFOYqxEEwoQ2TDZDAx7qqyuz5U5XURx+MB1kF0P6SdKmC7
wgjDNkWnRWqau8Cd8Qkcdq5CswhXxGHrOqpw6Kvk6TRNs8SSDjMwMzOCtZtiYIYQ137r46F6ddwK
gwx8+t09DMF+LjBNvUauV+DOr03SgPJfTzuH1E2SeCDGXMpMnYwF9oatvhiUySaYJI67y0rDpQyA
kDSwZQ0UYS4pT+onwlZG5YC+PzO2LR/9A28tnqlw9A0kmEVq7bu45ktggNNWXoJHx7Aaej/0+bQC
nBJhLpx7uL7GqqhspWF/AZ05dcJBG7qC8KDCSuOrGkeLAXWInV3P0d2Pte5Wd5ro7V+V78TbwmKE
s0iiRHmj51T2TmFX+bZqasSHSpABGIYaTtmwlonyjsgZvyV1KkRcXkbuTdDa5R83V42IHjJQd7Ac
U3WZFx0KbAFRaDW0VSjkheWMemH9b1tHPxbJ8Vxbh7z427bu6iXK3z/1dP/9f/zT01mIlIVlgi8h
zcBneLaW+sd1ihRvWhaMpUy0yrOn9v80dYb9n9kPGsYoplMOiA6Um390hQamU4CokPRUjXELXqf/
pqk74gkZZEK45FGo9IlzU3fM0R2hl2KJokxe4XPArc3xyolvznRnx70ZWkpIVg7yAn5lWtHPbaPf
t6mC0f/kdb5YJJMDmw181uKW/k8rfaoHPLPKfKF/MbYxy0SKE7IKlvSN8qsY3uU5fu/Xe/X5Qo44
VXZE6mfRsUQ7HWz1MEaranr9/ipQjc4/5S8yFVEdlHoGJzAw3pwOcXS7Glx544DMPs9U8vqtsC21
X0dqr+N5z9Kmn6R3QmWeqmJcsheN2m6GRpDFHQ/alqicfhuVdf2oh5PQltHUxGga7YNuZp25oibs
L93aijaFX6srQT7CRsM1555PQ0vEYdbGD6TMDByjNriaxTzZKcpfmVOukKw3a0hQndeCzVOxhyCF
9DerRAF2S8HusTxpCaKL6uLCqtt4F6qpfaHShP9UMhtgKzTH8Epl1HFBkU+DoSrNOlTM7kLOxNNF
Mki4DG3SYlCRTT/IYklX5PLoANfVm6Vn9t6PMlQpStWtYMhkW0NvLsl0kj+GfDQOvd9qW6W103Uh
6nhnZGqC5Y5mbJrE4bMwlNqVoyZYVwljWAz60N0JW/JDEkde2hNulIjP9JGyr9GuUEvyPmA+swyK
Njz4cde/Ecc1HroJ+264qoO9hNvNetH03ueW/xyWAPerzE2nH1bPzH3VT9p7XQ+wG8zGkH+Uyhhw
H47x2HX1Ga8eLGkccJnhB8032DS0q2I0we0ymZVLa8SsNyMA8jK1fAEJyKBU8M3cJo2y0RIwBGnz
YY6V6zgw3mXDx7ofZfs7noYfxqS/u+QE/sTkJFgarRI9y2QAURwrbkkdVto277FgkkXtLkKYNl5c
0QDHaclDMP1JPrbYRC8yxvzLeLCTfeaazWMEcAwmXNkXMLbCqzLr/bUwazADPtSHPtXjXZALprfQ
QTY0G+qWLm9KFqZlBUvXH/21Q/JcvEQrH+xN4Htv1s4sY32yCPuJERZnDnG6ZtzdJ8XU3ssSUexU
uw0bg+DeA5mPdIiEse+JbYcwqRTtusPx4MaB+h4uKqH5q6yG36Zzdl5LuALxDh/1bFOms5nNUEXM
xVriM+/oEoPDiAX4fZxjZ49VfmTe6KkWb0NIk1vNqP1X34Yyyi5R/Gu9dwt/meBB084tQLuIfd+4
gduDiw/K0+UwBcYe5kN1WSm2xtx0YkDtltatj2HslopV3NpaFlz2hvnoZ9V0kLQU1GVmp3ptWFkM
H2usA5iCp8OSpCT/FX/gFHijL0DKlVbZFmPo/DHixPmjBHNOhdL0FzVqrlcCfrV10FYGdgYIZddK
I13YQe58P3w1odafht8pkcMkDXcD1i5BqXpao42w7lz9MsV37UEl+HRNJgyGa4LJ/RZmYr016Zef
Hd3v6FDN8KCSFuZ1yL0t2HADCW921JGEbmjOm8YoZV+RrnfdiqF/qYXIr/IWkSM9rHhIXYm7F32+
sh4Y7V70ejDeii6ZNvRyzm0c1TlZ3mZ/qEmVvR3iUF6TvmRdaoM9XjWVa14kpci3WmV2y3KU1n1J
d7WS04g8sFecbgmdnwUq5jsk0yMAPdQMfHLsJHyUmTmMn1WEYBcorMfyJbJktghxhbqv6i7+bU5W
g0KEQyhRsgYFCRUqtl7mphyhp8uCWKlVU0bNiq8KPYJqVBdpb81RmkUVwgvIKKMDYrgzXprQWsWu
DYZg59Oe3zZ40LVi2o/JWF0AE47L1PSRRmKfxfDRzGJ351AxbCilrZVtBO5utg/H03Yo1iV8jC22
Z1HGBRDisHQEAbVUCXJNzmq9U2oV/lFYOeOGylRZ2z6kAajEqbvsfNgui4EILTK4mIERBF299pWU
HGNdckiJsNyGsUpKGafAryhyIcZ2tu1JuuR3W82njR445oWea/mWXElcLWY6zEuTFNoryE2DtBb1
+p/GbdPHsRn6GzDpZP/x1/XcMu9Bguod1vSZTk9o9zf9FA83Dbno685JinHNHp64u0R+YU/PFOVj
yWgqEwPAhylEO+oYGYhUqq9JIpsne5DNChEEf9WoMfCIgFiucmxKlnoT6HdGPvg/YyMsHjssJWfe
Rb41zclfR5OmAvvieNdXqrtUh5ZAxKJ9ASiXO3TrGIsEbWyuHD9RPXrMhMOz7q5heXD78BJTwDLc
6MpKaO01RQYuaQnF4BWEI+oLp9TEjp4UK2PV6bI9ioYhgQRgwa+E6DJ50Lv5hXFznDw3Sqx7DRjr
WTbddIiMhkdXZmhGTLKgt3ZPDtliKluW/aAQDRM5BFrddkuaAuWhjKyePAh4mWuHaf5lYYt616Yi
/O1qEI6SNLbus9oyL3yNEN3AapoVkBx9buUrzpZqtN6RNZc84uIPKzevrHuYTMraJOxv6dDbboPE
JeJy/tg1LpiRwrT5trdsPB+1zl0WbkMz4lvDrahH40XLkGTkJRucRjPZo2WLlrZqyHVmqPl7zDd8
pzdq8wD1Y3pkIwW3Vgh7Ssate5/HWbeEowIfuy7zrVML61lSkJKzEen+ZdoTYrREa+FudXwsb/Fg
mA6TonbvXe4rPzK7RIwiZaytHMX65zklcvD/jCq/7GCIfqMapXYNKVd5CPyEQ0Yk4z6GUblWzCH6
ScC5c3CLbtgooM5PosWrvKtnzoNZjtd8qaxNWIXKaowiZaWURujZvl9cYaxX3xVhlq+JQc/WSoJH
9sddlyZm2kXjODc4i23UHMmiWzfxhYkgC0JaWCzzFgirYCNuBrNQL+wqzNc5Mau7bJRiXVaZthxq
1eAlJt9w3xI6fOM7WrDTgEAwoJj38uRo08FVDDKk6TcuJicaru2GOOQMo/ilZoB3LUwzT27UKs52
DCmtZxcDROJmVdzxnIiPId0xj3+qpqukKaYrDfQG/NEV2VIdk5AjUNPusPl6rRP8MTkUxh2OlfkN
8bbTiuRtuDkjFpSPEGZMc5GTzLme2rHZYEvqXqYuxOg2seMbkYT0/kJP9kabEcraw0bT7F5Z+3U5
3FR2w6fbDpkQET6voOeeMvxIda32I4xrQ3fNt6nbuR/5JT48piuki7m2zMlFfkA9nm9aDhxqIIy5
LhiEyRvMSLol7hndEhkAcp1eK/eVb82u9ZoyYpCaKw8kNhXoi7KOihlm6SLtODbUoOHVlGYZg5NH
eAQ6XSUWgA75Vmo5hG7SDWHUT5TVbqS9Em8zXhkZAxOj79XXEeP/djFEBdGKRgPhr+HFRKmj78ks
nA411JK91Rvj2pFjvaMD78iBGLuyAsq1wAjgAXDS5Y2YDqo18M4rgpBQ+AvW8ABfMyB7EHD/spVK
jOlcYtzGAlwH6WDle40WG9sIWzWso3xr20OTmK8IUueAURM0qGttivRm2UbZvT4k9bogK3o9kRG1
lWYha2bzo/4LoqcT822o7kUniEJAwXwR+N1ty8wLgkMFeSBW3p1K2htG9M+iTTWi20f/kstIVqlK
OvHCDJp64zh1vy7SQN/6foRVK3XJheGbNRSCSrXXVIjhvpzMbCkhGOplVCwTbCjfSJl/aybzZtAb
sdEHBJ3UbdUO/EwnTjt66ItwWtaOEnicVltuRLfUZnZC4DOncBPnWckRiMlYFMDtDQRypyfRHb4O
+jhHKrvcLFHL2yXXC1YLfbTVUQA4ZX5FCOEVzN1gmZD2vLawiYsWxHa222mKw1+oBkwsurQUx4F2
6CBzT8V9icsJAZuBWjFp0MOLMLbK2zxPymclIMmUr3oGela2b7BurXsbMuywSh3MENtunPZ65CZb
g2gFjxBdZmlFUBm3hlNPt3ivIrQIyOnustYel4xOspU1WdYa9rRPdFsYbiHcxxuCiGjJ1TTaM5sb
24Umq1e3nrILzVWExyDNdCHfFYHoyw0ZnUkCN+iV8l77OVi5c6W5rVSXtW4Wh66Ka2WhF21/60+k
/khS4WZNbrORsPyJK8rUcpEATIPj1TzFFfjkKwyIqieichpvDE3Gh9yE8I5HYv3TgrRGsgVB3Nej
48qfjPTsfQKK/+TDLiEkN2/Fozp/IS2NJBE1dEJvILTzIowc4yrMGvnE9Mn0BvQVEFyD7gIZW/Im
IRrCB9V4uEUr/dvOLrPfWWOry87SjBe0JQXQM5PDvZbouCHI0CTIkwZ7MXa5Qa/bGC1SFWn8ELmd
rRPfhK8UgfteF8r4nnS286xDR12r7uQsibCYyJdOYwSG2cggMSRJvA6zsCXHeIBEPtacZHEaezFi
pEVp2SqPl6/tHu9OwNhQTIteI7y0KacVUOuDkkbPA/L2BaxwUFyXBK/cHWmKtfIJTyOBJW1KHB3+
IhUjHyrjbeFaaEmxzb2UU6rv6tqnlFoHGSnrINhJ6bSKJ5peyTzaJUt5H2XagmrW5k5rLedRotRY
0Hc6W7qYmYEYQXMTirzko5jeUirGL4Mmih9xlVTPZVvidlsqIL2LCAINyeOF6WMAmVDSGIrMD7jY
Qdgl8XL4ldQWcHFLfNG+09v3oHd6OImOdjkgzr8QVLZvealaeDfaDWLr5HoqOuZ3jVDSrSQBatnz
qC6Truwh8FWlvIasFVzHFEOL2EjjZu04ZnVVB1g5N3Ws3/H+/5Y5KumWb5q7aMGmCVKW094tmvY2
gZOwMoI0fBzqRvDhsrW1Bp/80JRkjQql/GXETf8Letb91OoNvsoWqLKS99o2riZO9lIRS1619B6z
QMb5YVjVd6YK2W3pW83GCluViX4HkZYdz2SkMLZhaNmXemKNHC51axNK4dKbxnrwCssAu1lOQgYI
CuPoYLAfaHX4ngRu9ssntWKFxcuTMRj9BfowfctPwcB4qOS9ERm/7dSpb/C/GF+DySfcK2G6xX0b
4yvXnfptV9vcMXRsW8bxeK0rLjdF+PaT3YXGQ9QVzJbbiBe2dhlm5NRUY2hhhKyYWylC/ZYe5JED
ObkZysnaV1CuFrKX1rpMc/+lcJNpmda9483pKdeIOZkFmwpdjE7iuweDokJ72+d3uBkHVLjKAZ92
uZPOCFUV8vatXaFetGJLv8aUVPzRiCNZFnFfrus2wmAgD9sb6KPhJa4O5j0cJjcPluPkK+3PmOwO
GEfNFr+JeA0ZmSGdHNSD77eWl/bYQRQyKbawRtN7yYkLM42xEVbK6rZO24cAp5XFQIzEXswSAgKn
foVubntxEPLFohDcc5AqXibc7pJSzt73RhZgW1wl1L9F/qeVeN2vUlm+iiouf0KnbitagCpMXnFW
jtULDeL1BdG88Qq0BMlX0OgPra6QqqPgBuVeR9g468sir6oBenxRmpsqJ1po6YS1e52PdfqQE8O8
yMzRRRzYBOTXu9mDpTfvw4AKSZ0oVepK1Ht16t9sk67BhAC8pKiiSapweZq0JN5lkasxutY8hfn4
nvfffLYz6zELqI0NgvA8qsIUerzz1uhRu4Lp4S+ZBt3qY9977WC92LQgQzxdmrV6oIayQM6AiZTW
0d4MN+0vjAITAqsSAClJXt8EvuZ1ruL/CZFq35pI9Q7N4P6pBkN5DHj1fpDGU4crUnArPFLrwV81
joYUOTeLreoOLYSECuYgMuaFk4MAfA+EfkVBSd5Bhu4asyJdPzYdsBg/5x25A15vgN+hj4SNVxbs
SQS7IZKX71f7guw682q4SWL+ByR1LNG1B6zZGFDW3lgEJoNT/ogye1inQZmu/v1SJArhuGOSTsvR
9xmnVhurBH7UuLDQCR5gpfPJiDvtSpVnE5mPhMcgydDCdPwD4I3hWnisAYYBqo6pYKmc1JfLJJWJ
Z9Vz3jybd1EFQ7YtSN85x8X6Al9jWaQJfEcQK2JjdgSSm5Gv6QpqRm9MuIvQtvlKYy2+oCc1zgmP
Ty2FwzbyJmTcOP58vpUJh/9UlkrtZWMo/EXqKzGHmxPvEh1EMwX+uC1HDQQxncIryJ3nQqlmJP4z
Us+l4hCDMZQzz2iOkPoxMMpQTYLGczLSFyi6ADKq/sf3++XIfePjIZLqo+LKMM+KjrXVWAvJUbp6
7UkJdGv3IVVEYAv/OtWhj06jPpDd5qKnI85i8/3Sp/aPwPdSV12GN1+chYgVH7RAF/UMkozrUpgy
AFcBCLYxja0WIqACG0Ppr79f9tSrLwyYfPNwiskwo6+/Jzmica0Cq+vas/FR2WtZ98NygfwCi13r
2uzf75c79e5jUkSGMnYUzhfXFlRqqqY4I8s10nyo9GpL8w8Hw7fVM6fMsSfPfz9LFzdgOnAOGvWI
QOlO0z/P0pra/q352Juj3/4eJHtTaVLtCkhZ3VrOpL6E/gwm9UDx31/uqU1LhJqFmkrg6vnlpbGF
nPpArT2BDO2AUA40H4HlmVVO3VQe4Ty+ml1Fjq01jcE3WiPj6Pk4BbrYZxThkrygGUgd/v0FGSpO
UwYEc0aM86/y1+AvGdocemPPgdpX0LV6lH9O8ev/b42jQy0ypW7xocZSSJdXk1VvDTQL3y9xcnOw
/+AFshVN+8vmcGOnr3VZe8j72Aitqu/1ImdQ1vXRc6hwwlR5p6IAZcwCtUHdOT50lO9/ia+vHrnD
JiMU3j98u45nj4ZZtkIp3MoLtFkNC+Fw2WOleImkBaFV6Z7LTPy6GVkPl26XOkqfrVg+P7uKtsoZ
S1F5WT5QoFjjAc6gfaaU+LoXceadOdNAuxiTfnjS/LVB3ECTE0z6yoskvs1NWSDoLbtLO2aW8f3t
O7ESF4GdHvwXE0+Zo23iNhFy/dEpPI42TBaU5kKM9kNZx4/fr3PiMWm2ARubZ8XJZcwH919XZBEl
LNzaLrwpUtd1+qI4KYqzHKd6/0y25lditQOL+6+ljr6xYFQWcXIs1aJsRZNiBIust0lIHtyuXVdd
Pv0YTeoxGO1+vaoM0H21rvyfFi3rWk66XMdMf7d6A4yW1QIAPDOmZG86cQk5eVB25AROVz7K9Tuj
ysWiDZgW0VfJdarLWO7tLh2u+6IFwR5bbP+B2eAxWtF05kKNI1dSzuZZN4ONJi/A7FB0dDajSVKw
fGq5p00on9xsjpXsnLuRCI+XbGrtPbol5qep/7MekmBjJyOYyWDtLKJ0IpPJrFaVyVJvfyByISXF
CuHlZHdl71zhlTUtsgLDBqLswRsjYZPSGwtot30B4akjcUGJlXY54IXqMdvuV1I65FMRn7cCwrMv
EwMuQ5zATRo4r1eI0pcEqKAjpFxxuVs6zDAX4c2rDVfrzEfrxF7D+EuDwcE3i5L/aK9hEVpRfYzc
l1hpLjvclHc89cEj4h7W6+CL3vt+c38teHAHxSbHROwA5/e44MHOsOv6Mis815GQYaMiW2P+IFEi
l3LrO4G8DIFeHyA1B2cChE+8vlRz6iyicOyvPUcdjJ0StlbuAXONz53Va78q5j0PeAPF7//6IiF4
cBqBdfDvcenIXJR+c2yJAOhqpiIIKmrg2rYhKC2vd2ilsG5sGLCPi14HtP9+8RPXSV0lLGbhs6Lk
WMdhJ0EL7JTnXoOjxBZzi4dgCKB6xGN95nvydSVjPqQ0G4aRTU730YEIBtTg90USr+44CODxg9Ad
4m/rVIh/vU0pNyBMQYyi+1CPzZlLxAVtQIgxvIK2X6H88CBJ3vS9aWG1b/3+tzfQwO0dmcksq4HO
cfTZCqIUrTVJph60GoF0fMTws4ePvGxSkZyzV/r6ArIYpQ2lgclA+/jzVcENQSeYcWWK8RAK5ama
nN/xIB6C3jpTg8zv8ueGhqVoSy0ujTP/2JEsE2E05gpEDFFiugNW6qJ5I5OzmyCUd3tgynPV6OkV
scSAxja/dMefF6O0nWJesdK6fUIcVDFqD6JOiChC0YmERD/jQHdqR1J4i4+qgxWPdqTZ0HdI3048
pW3346ynN5KbyFLPLPO1sDFU1Nm2gRE61ccxoIDVBDaC/GivU3TlQbHh85aI39ff78OvRyWr4ESO
MglHKurGz3UAUT/4OMda4tUCRAukZ5nGpCrl1iGuJAN1Z1oKNMPfL3rs382XklU5OGxsil1Oy6NV
CRCTLm1f4rkmHOg5H5pvXZlMV4PLlH7CVmjRjMiUFtjNJ2RETy4yVrQcWzlUwS5ljrzpKYswNqru
3DbBm6UsKQ7msqAq0JFDi7N+uHpveYFszDO//ckHg58dO04jJff4wUBJCFMmG6kHOp2v49GN98oA
zvn9PTq5y+BVAimh2PtScmZGxWckKFIvlzbE4aLzVDL1HFueq1pOvLB4u1Hbcg5Z9LCfN4BppyIv
K6Ih9aEUEFn8EBGTOmy+v5pTJxAKWGA47AoBO+Z7+le5OaEiHYJWSSAP4RDe2XymBrPFWbxJX7sY
MvL3y526eVwS6Tk2gsovCRBo84ndDXlFx8T/Pd+7OrIOWe0/fb/MqZdn1gvaUHI/fBg/X9XQJDn+
Irw8aWQ6t8moMWLzzd8MW4pNHZjOW58ixAUtbM58qk6deRBJDepqkLIvTQ/QqRoKbJW8AM2OzJWX
KQ42JYHm8XTPcX1mtVMbnrYHY0/02EQzHJ2wKddoWxhyeGVQJtuM2KNDr2M8/P3N/HCBPP50sDuw
wTY0Ac356Fx1WwyOTCB3z2l79THC+HijwDhe+LGY08Ybu/8RzwnibSG7G0zmk2sztcU2dOB0TmOJ
kWwQlyuN/Ih12jvwMVpM285UI9rJO2/TYfNmCvS1R69L7Teq2WcZX5vBYEwgqxdNugVxQ06zi2zn
qR1AJ2xsly7TXESPSd81WLQVv0IYHdiPElfdY74CiuQurFEpUYtxHd/fyBPvGjNtSlDbFoCLxx/E
FGOqOBoot/t8+l1OGrndJWRKP4W/Mv47Y8r5INc+OMbmDNRSdX9+A3QN6aPhSEp7X/utAjisMlN9
wYEx92w3jzGPsuSZCuPES6dpTOyoaPhifYH1uzodhzoouLzYfA6jQFnqsHaYY9TTQuhj9aOq+2oF
G6Pzvr+vJx69xj949lDZaKSjfr5WQ3GhGzpN4dGrXVdWj79PnR5A4wOyQ4LH0SGl8PsVTz1JSjZg
ALTJLkfZ5xV5V3rZGBjGKGRsLJGowUrIhTzg0I7dmEUj/f16J45NLpAailQz8Npjn9bMr40wKri1
QxcwuTDqfqVWRbUSMGL/X5YieY0ADwpG5/gjWtpGJEl0waySeMFbtIjToraldRG1mnbm+Dr13HD8
YnuSzzPjwZ/vYgclLp9ABrwmax/asHg3zeohbXh+UVAdMECQ//7rwwFB7rKJwh1w5eixaQOzNr2Z
cm/SJzh+dn9Xt/WqBAc4s9CJgxlIXTWFAHlGxjE/z7++quVEnDYhmLmXBuYT5jhbZ6oezmwJwc84
OpU/rXF8KhPjHBsGa0Do10hii8p9Yzbmnd6S4eanfcNdVPuF2dflqrHi4EfR18i/TGa1LcomwL8W
NmSOPU5BwttaIX9g3TsjLkRC1vvJMMKD7gbIncbO/+mXar7NGshZdLcj5lKBvwtNhyGFOgy3plbD
1UXspd1NbgbZKteaZFNkTb1ViQ0iGxrq6A16JqrDIsJqDbnsTTjY4VarG6xXTSianQizq06pO89J
3IeoSJoldzjZZGBF9SKEKOhBTswWRT+Va+zITMjCSX9ZGCJa9lHcbr6/vaf2Jl9xW2OfEMBwfH5a
VVNJvHFyD5rwSzXIFycscYfDOicr1v4cD/z9eqfecGpuij3gewZCR++CGY55JUgV9VC0zpjTda8n
u17mZ4rXL14KfBZIzRAAf2AERPR83pjGkISiHtzcg0R+KMsIT+7eeauSHwyhryCkEEyv/wqIG/v+
6sTpdUFpuaM018d9hVtmFQphE0ykGKfncCCSxqkN5YDQRU3XcGbocSr8hNcy6apVimcDw+2cg7zS
O1zDYEPGvbITaqtsNGng6AQxlA1Xbpl3MsF241dTQ6fbD1ABE3sKVq7ULLAXe1oFmn+vJ0azdCaz
WhCQQb6PnMpgjRFmvpJp+Y7mQ7uNPzSeQ19tUHTx37PJXIaNjNe2YuuPlTDPPYpTT9wi9c0mJ4mD
Qptv2V9nBHafuAonXe6p8mVk3LsYe9IFNQJ7vr/3p86iv9Y5Loy6ssvSwsVYyzFnQSF4A85R4fr7
RU59EC2szpkrMG/D8fzzxag45hWVUeceQydniaf4gmb8qUgQpmMSekZ0dnKxOQKGwhd123HZa9Uc
RnnKu6KEFh4bxbTtsGCDAQqXWkZnbt+pg8AC9udrgWTvS/GbjqOwYlhUXh3XB73BPgnbyqcird9l
BGchtM7cyWPr+I/KbZ5508BCIbCP5zRTU6bcX+q0eEhJJJp0be9Mdb/TweJXRMmFuDFUEh81V9xF
uA15Y4CoISii/MoJnGTjYmf1w0YShDzDx1fpzP04tW15zgIYCfzWPT4Y+8FvlCSkzOmr8l24wWOo
d/epgEfy/Y46uY7t0CnS/s6Suc87qunIaS7h43l0oiVojnzJR6VfFW195kN6qmwFnIK0QQAixgtH
76HoXRQccC89iWYkbKC49vmhLkz00tpNWlQPWeqeASpObeC/ljwuWOPJSOHoqZmHnc4WN4N310gh
t1v7uujO9Bzi1P6lI53zjMhlA0v6fB/lrPnHiz3jmNHHXzIs//T4DS67VHMwapttV0slwitHzdc4
IKI1ULSZmVlD+nO75skAVHnyK6fxWh3FAqo2dEahrO/x8ipWTk6CM96Azmawe+fRMTk1F1ZOBAy+
5MT7JDO0Weh/1F5HzlI4q6FUf2GYfw0Vp1wjgn+PCKcjbURE6zYb9fsS0jUfe/1fZuF9vFTurNQF
4mDfHg9g8c9tcMkqqfzKaTfhAL2QqvFkluYFmCn+gmN/ZvueesSzMguijA3Yenzby5iI8IpiyIsq
V4EX19blZqL7XZHngJtgM3PSv39hPrgTRwUhFDidC+R1oc08etJ4vaZMSdPMs7LJXYZ9a90bIQEB
2MwRylak6WOpZ84qNmBOfsgFnFCmj1k7ybWE0rdV+h7m+ve/1IndR7ExS6BJHp+DEj7vPtcanUzq
IvUSNzDWYT1aV1gVTt4YF81TXGsT7lHh6/drHod3zQ8bVgLpG/OpTbzM0dERDOaEkTVvdDP5UFlF
YGwgpIoNlvjNFncusWCnwJw007WLcdByZCaD8sLQVt//Ih95jsdPBF04dAyNNsc4hvdVqBFWhgUq
uuUYy9cPXUMk0ukAtzrHVFPq9k7GsJGRWBEQnwIia0rGHJWEv+62F726GTH5fw4J5ljiW64+UxaT
WtKzpVBMJRtIfeYWSv77CBmbI5v4DisO13CFjVWt5NILrcpeD2Frr5zgQi8ScZ+IfLjhtUWENvIi
PIVO6+5T1f6ptmPifX8DTpzhfDIdNOj2PKE/Bo6A2+K0wXPWs9NkuA+hpWHHN0RPkaaEm3+/FMRr
uAao0flsHBUgDJ2qCrObzHMLrPLLypnVfEOJ4SZxEk/fr/Xx3I6f64z+klwEygiN8fOuzhUrbfss
ojnoTN9Z4M40IvaaDG3rl0W3yu1Uu9AK1b+Vg95f67oSHHSJpaQh0nJbEguz+/iF/teV74x9A+31
7KP3P1YCX1z5Ht5zIgKa9/e/LRz++b/+ry0fuKjNC2p8hD//Y9/gqv8RADwYMkN8FVSacAr+jymf
9R/LoYfhlFEB2T78+v7xbxDGf5C2kYA4U0CBQKmD/4Upn2F/6fFnkiUR1Co9KBEsx8enPaKNDGlT
dgrGXVq5xZ4ZQuncf/Y4fWaqo2EqY+v9Jd/2cZk11bjSmkFs7cC3vSozMC03fZLO55TD6wbbr4ch
URNEMirKG1SF5rKvxToLrOE5G3BlWo0MK1/cIMfcq1TTZeuaPd7JHN22b/9u81LuOtEE2/9i77yW
20a2NfwqrrknCzmcqtlVRwzKybbsGd+gaImDDBCJBPD0+0Ogh6Bkz96GL1inDmdubMmNRrPD6rX+
oLoReHHDTwiGKQOBfSuAeAvCGYIUSnyGQisawQ4yVkHUSCZ5VfwHQauxitB3uyxKZAWRdUNTRtfn
YGNhgXiufQ9rzLiIKjf4KDnyFksk2PU2mUMt/sMRi+Rc2k7qq2xLTWpuS5r21TJI557BZQevGKa2
fRunVf7ke7lxA1RaeF8AuZpHgf64LUTzVvDkZG6AuP4SOBmQCtnfXtR6gfw9yBpS2Xg1pboVXexc
jDhTuXqMN7F+mUZStIQHAY672Ir3ETKIdoTwU1z6DxP0dHBYgdEgVjsDPHGGAK6fqB9SQcYeI1GE
GSQ95cb0yuyyyOrJhYWr5BV1s8lVkIGC96WknjkTD5aJJ8S3ieboziJB9xwUzK74KLpQnsg/6jeQ
pNRzWJDhUuIiSqtZ/bjZStmt7k6sM9SbP2plWD5XfqEtsp2HlJDuZ481hnVkXrRgqcG1g/tYVu8V
19O/FlY520TVFyF0s3NxI3sAgOB7Uce1Pm0NN156nqW9GBww1S3EXe8WeVgUF4xNo3NQ5uECA5Tt
HFU54yLT0nSZaJI7r/CPXqDMDPLFgPSeVqn51Uij3V/2rjKXtRCVeP5iYLFg3SiPSrXLgpvK2zw5
heg9IWVbrSaUrmWoiKpwO4n97TXa1phzwV+CQmviEg6UMTvTJAu929rHkk7QonvYrPFtsBOfHDSr
cmh3SkKVIvYfyzhBgAfZgnsJ8adrJXE19AACBYELTp9QvygmIEGW2PfUKMPh+evjiVburkAfLb0I
0bOzukzlpaNsjJmECCDM21iCrlMY3iyClQe1QimEaAYPNZzjDLOV5l5i6/NMDJE1lOrwAfl6qqjc
wpwighKjSSu0xnXrJoH57VxvxOAzehr6+zBWz8FPi5PLzC0USzoPctmD4r7lym4+1wqyyQvbqur7
eltmD1khGSGOsbKFsBiKBRGEhyd1U8oPKWEAupKBr3/En9RbmCmqk3aA/uQu1qUQdlUjS7lxtM37
TadW6TbKlZtWxFLqFC0xJGj0LSMwYfpV1MlfhpDchXs2SsY9bCQyLc2LkMuMbUv4s25VNIVGUDNp
tTUBtUkIbSLZKT5iTIr+Jjpi2Ux1a8oqAqIUrU6n0Ch2ttqdhhmi42mmCsoX5TZAFFnISeboE6ua
XBhgIuNLNQ52k7PYKKCzbYsU2WmLgEa5hcRvfgqrjbryEeBhpghVQ7J1cgHWIiKKD9RnFUp+cu5D
PS63mwu9SvRovp3A3zvLRcsyF5Hq88g6sFMNVQxsE5Cni0MYjY0FlbDDuIO9jyfmvoUpIhR2uMGh
7XpIv+OAEt/rnRhT1Ukz+cFOFeZUNSeguEvdXmCyoN2XW61cqsqOPwoBLo6pyhjPNLIIH7kPSNep
NsFUwY/TRJjVobk798iW32I1AirTJbxTStWaq36g5CDQZP28ECXnHNci4zx2Uv8hkoIbGEqwN1JR
jW9KR3Wurc1GX8a7XEE6ASA2i2rrbpJ5ERXce2D5XBk6ShCTCN8sI/fYv2zNXVC6Ib0p6Khn6FRH
F3BcanEm79TJmTaJojtEq+L3BoTIuxy87J+IK6KpQjbomhKbfBYkKSqIpWKf52leI1JYFwHiiFld
PSdV8pUzKr0jS6Utd7qFYcTWFVCIFBKBe6RoLUvBM55UyDmPijKxOByi4DKw9eweG5XJstFFvtpG
gvVck0p7qCwRlRjNvmTrtABZucIfvi668wwu9Z9bMUGcOrekDYojSXmNjH99C5kB546kxPVjV3lf
HEkWr9SEu7Zil0t0CvHgyoXam8G0Ejdn3lZWQA9Y9QPOid7C8c3zLIg2T1i95viRwywV06g+h+tD
PtETdwD2MuisO+Qn7hs9KFR5Ssm4RgoNopMkq8gxooq24/kfSlzhz6TG2QyhOQcGA2i/be346CeY
9rnGCywp50JKFHeKw9ZYK38Q2KachSr4ma0BQlnUkZ/ZFhSyVWzHF74I1UfLEvlzI7S/kMwYipKY
2Ut06qFvRXlw5wu75FPBOrwt0jx9IAlt3mAZHc1qJ/JufKcEJyY7GPLG6MmrSIFcBPUWdJzi3mB3
wO0/LoQ7yxJNGsk0IoGwhn5rxMIsDmXhLiudMJ+5rPwHFZWBc9Kd6QqtkVmSYbOCqVb+mGY4y5wp
IRq+oZmZj77m1Nei58dfd1C5zjZlKCz8KhbQFbI/W2lEji0KBYIHHU7SpJIXLsLsxhlYfniYlrDY
odNxW8LBvJYnmYtHQmon83IC9ww8leLBX82fJlIBXrXI7Aw1N+g+ZpOzRytFM2cJ+lswqw2C9siW
8lkSNoBBmFPI0NKasDNqmSRmkW7zObLy6koqDWIKxfHwyuJSx+mG2iciHlutcvQPaBKBXAzO7BA1
t4+ZVm3crrL6//H9P8X3FCjIKHw/vv9cxVyz7EF03/2bPrqn3o6iGphTDFDBVLf2hX2ET0G1EVsj
Xm/i9Db27wN8RZ02AMCmAkoepSmF/i3QJkwBtFPDELjVgjPjavjfBPjcEw/ukXB+VCwxGwlvUGS4
/Tb354MSgFVgTKiiw3pXhC92hiZW8A+pkKP0y6sHNFmqgwekJaDsTckDEFbE5gh5f3Plbu9c0kPh
y8HAP3S9fgfX74FEcp79/ltboRq8DBlyXACaSzHsoVcEmErEF1EliXLrqQFyUBtSgFCf8KFGW4Go
+Evmlbbx7MSWkQvnwkbKJjhFBCr+HFdA+hI7fImT2MDsyi4Uh4zCuZWi2VTBPyRJKKDge1OkCnJY
14JGDi/ITM9KsTkSqmsNySjrY5XkS09y1SuKNpRzkhhrvopdjyqyFGH8aOD9kZ+hWTyhNLrbymYO
VzuEKfoBELS9xTxIibZ6PKcTIZIUWiVBBy6kq1TcuE9VGRTXgZXg3VQ3jJQlx04gh9d6znavIghz
Z0DJ232ZxIJ25iP2iP5FLqUzUOmKfK9M9E197WHaOfmwEyYYOyyg0FvmZDPLua+U2EkHKbH4/62s
QL/9NZf2RSvW+Fis0+r9OkPyI9uvquan7ZT7GP/cL/24oXfrA5nI57iI8qYHthtHh3tKi/Ec7EJt
l9r+/qiFYIUGZfGy/v03GY1/4LdgRsk9Nx9u+kEc2f2PJ6bJlkPmQDahczYf8lc88GCIvjcIP36/
bjR//DuDN1i9sKHiYYUd1HN+OAak8UiB/CeDcNTEYBDYN0mpgMrrPsNB0NUpxTzgm4Bc2k+X2zmh
QeAcaRCSo0ZBEacklcCE9C9pcrocTgWEQwEBGJBe+1FiqpzWVKDyqlElGzsKqgRcT+dkbj8k6Q9H
gQVBjo0CI2W59nNyc4G0XNen5/J/7HX8baN6vSt8f0Eo06aCSnKxX/Wc34eD0IQoTLgGBdyNUrcC
T2hBgBIfOxNkfQqwVMNyz+y+aV5yOAjmVCNwI0WLymzzObX10FU2Ri0H2SCuJDuG5u/bgyCoUxUj
e06Ik3t7QuhfsBnoYJ+oFL759ro07XLwfbb/hBaAqLCJjX19ZSobIOKl/QQ/OhFEUZlqOPPo3BdO
7dsnVaKNjQsUCRVt7EYa3HD7OQqOiAu4vAlQl/ptkmvMaZ2IVI+E0YtAmHINFBU2gW6bO5oF2ETx
GPRajL+jp9MaBVavxDE+aiNUuK9D8+O/40kgcRSCWIR/0A3P6S0FWAejtwJhCoGpoXv1n6PDUNen
MPhRs4J12X66WXdSGyIYqrGTQGIS4N0AU/jNDcGUuU3BHiK70/38FDcEY+xS4M5ITEQpuf+qm8Dn
MDAytCmRIxcFsz81T+7OyOHQgG9GbQiU1BtSB9Fff1E42hcoxE9FsnGAP04uOm4MXcYejkSGQBO4
CLHk28/RjmAaBA/kDsgudDtCt/hOaEcAJTF6R2jiY+6LvONwDejaFN8JLlH7vEm3AZ/U25PhG7kG
CJC4AME4hm/81hwgZQDYDd5VP86n9Prwsrrd+eevycQEBu+OOWZ/ATyOjFSuB2SEzWa7bD4ndxwA
7x+fLBDJjkHIgv715iQgYyITQbNPkDRpPicXGjSSCmOPA0WbUl9oiiZ9iHS8HSpTkZKOQFalXXQn
tRRQQxq7E+jTRjAC+663IyMcYqckjEQkQE4vGoDcNPbr5xyQNV1FVKVfBDR4GBOZ0hTwM1mSfXb1
5LYCal5NnW9cTMRSV1GyRNHo21I/HAUIoiQMkBWBZLA/L07rqsgo4G01bhQUGRwmSQHqpt2GeBQZ
Nol00suof/aJxdPbEeBUjh4F0gYEvyal124UjlaETu4IV2mK391UOb3KUoPVH11UwVON05E7QJ8d
OIoTGRtOzybXvh+GkzsdoAmPjRNlksSgJ7k5d1NBOD4cde7NLXCBWKn9nOAoyPBWRu2OCl81ckqE
CW/XWg2yyYA6QCKe7lxgWxs7CjJJVQhfsC6+fdeDM0ISplAl0KTsnnRCgRLBstgFr6PuDMAkibrx
QGw/7LOD12dD4BAilOwLuqf0/thPjL0zkTxCmrU5/vq94OhYaEuLCOHBGDu5EIml2Ug4jtsEOBCY
26oOofPN77+d/mh17iPJ01sF1DzGrgLCZU2B3AGkojsReMvDVWAIlFZl1GjAu7Wfk0ufyFpLJh83
FwiBCAvUlkPTToajUTDJHwDIoMT2X4/Cf7BtfMMyzRw3eGlRTO46ewvs9L1f2ON3Xv+8x+5cvvz+
WwNSGvxiA67snv03yOlfAyxCiy86+OEeb9Q+p//n/Qu+fvTgWfu32v/lhbtOV+mzU7U/qPpu3q1C
sFD/G6y+rsLVIbiI2cfM+7snv/826OfBXvAPDWf+UbuN1uvodlO3jqNhwy34Y3zDPubhq2zfxeZr
FEGD7v/8Jjz221L40VDMVoH7V4x6y6DXHVpjbK9BZcbp6iXe97LpdQeBGN8ydL3n3H0u8kHjLcJg
bOPzdbDCpnJ92HIHahvdcg+Xexf/9Y7BKcKvw2FvvCf2T/35r3TJqLsvg++TTGBTXxnb//N1nNrD
LovU27mTjW35ghF33X077fSGWk3AMbbhy5eVM5iAPQ5jdLsQnyMcLPY9bLvcFfdHNx29uKujXQSq
+i/4/i7j3XBaYPhNuDu2w9ev96aunjW6YRoonv1q38V2kJtQbP8XP79IbuLCzV4NM9oDv+B4+a4X
/AGE+GeOrdtVWgWr6GX/9s1w9DWzsSN9i3Xa6tkpsnWeD+Z0Iw/9K4bEfUbIbzUES3cVn9Fddxvq
dpwPZnZfQRjfdpa5/I/A1WDQRQAs+7/4+Tl4S9PI0Bw33eS+R3c8jtC5ORqStqowtuW79dcUu99h
0x3Od3zT29Xw3Opz4OMb3r27WIWbzHGHx3qfXf4V7V+t02w92KkANTRJ21/R+O26dJ8Hx1iPmPgV
jf8Zp/6+m+2W0iH1Rjcd4774brZKY07K4XQh3yLun/jzy+eufcB85R+v/S5NPLb/9whl7jvZDgta
Mb/g4Ln3AyKS4a1G6lK6o3ucru1jPkqbHxzb8APqGCi+bldH1wRE4hsg29jm3zvxy/rdZfbqbOtI
FGOb/4BT6NsTsckf/oKvtHvA64nYpyfH9v+H2iQjQ4qP63J4q+wBCGP7/JSvnP3EaBYPhO0mUzm2
2U/rFE+KwZ2vx5KObtnlZnM0vZEwaXK+Y5v+vOLciex8uDT73OXoxtdZ/u7TW53vsoKj23ez5zjK
3EHk1ufaRrf9fVLuD6f1W5mmbxS41/mnPbXtrX82TK41v/EcrFfpv/4NAAD//w==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noFill/>
            <a:ln>
              <a:noFill/>
            </a:ln>
          </cx:spPr>
        </cx:plotSurface>
        <cx:series layoutId="waterfall" uniqueId="{0F9C498C-5F94-472E-A047-F07B3EA22C36}">
          <cx:tx>
            <cx:txData>
              <cx:f>_xlchart.v1.8</cx:f>
              <cx:v>profit</cx:v>
            </cx:txData>
          </cx:tx>
          <cx:dataLabels pos="outEnd">
            <cx:visibility seriesName="0" categoryName="0" value="1"/>
          </cx:dataLabels>
          <cx:dataId val="0"/>
          <cx:layoutPr>
            <cx:visibility connectorLines="0"/>
            <cx:subtotals>
              <cx:idx val="3"/>
            </cx:subtotals>
          </cx:layoutPr>
        </cx:series>
      </cx:plotAreaRegion>
      <cx:axis id="0">
        <cx:catScaling gapWidth="0.5"/>
        <cx:tickLabels/>
      </cx:axis>
      <cx:axis id="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plotSurface>
          <cx:spPr>
            <a:noFill/>
            <a:ln>
              <a:noFill/>
            </a:ln>
          </cx:spPr>
        </cx:plotSurface>
        <cx:series layoutId="regionMap" uniqueId="{CA731184-0706-46BA-9E41-687DD878FC6C}">
          <cx:tx>
            <cx:txData>
              <cx:f>_xlchart.v5.12</cx:f>
              <cx:v>sales</cx:v>
            </cx:txData>
          </cx:tx>
          <cx:spPr>
            <a:effectLst>
              <a:glow rad="38100">
                <a:schemeClr val="accent1"/>
              </a:glow>
              <a:softEdge rad="0"/>
            </a:effectLst>
          </cx:spPr>
          <cx:dataId val="0"/>
          <cx:layoutPr>
            <cx:geography cultureLanguage="en-US" cultureRegion="IN" attribution="Powered by Bing">
              <cx:geoCache provider="{E9337A44-BEBE-4D9F-B70C-5C5E7DAFC167}">
                <cx:binary>1Hxpc9y2lvZfcfnzS4XYgVuTqbpkL2p1a18c+QurI8vcQIIEuP/6OW1JjtWRY01dzVulTqqSFhvk
AR6c7TkH/K+74V93+n5rPwyFLt2/7obfPyZNU/3rt9/cXXJfbN1Bkd5Z48zX5uDOFL+Zr1/Tu/vf
vthtn5bxb9hH9Le7ZGub++Hjf/8X3C2+Nxtzt21SU56393a8uHetbtw/XHvx0oftlyItZ6lrbHrX
oN8/rrROS5O6jx/uyyZtxquxuv/947Nfffzw2/69/vbcDxpEa9ovMJb6BwhTRBnz1beP/PhBmzJ+
vOxJdYCo5IRJ9nBdPT37ZFvA+NdI9E2e7Zcv9t45mNK3//448pn8cGHz8cOdactmt24xLOHvH6/L
tLn/8uGy2Tb3MPnUmfDhB6HZTeL68tusf3u+8v/9X3t/gHXY+8sP4Owv2q8u/Q2bq/th+4bAEHRA
OZFUIuR/+6DnwCh1QAjBSgj8HbiHTfEAzC/FeRmVx2F7kFz98S4h+bdNJ1Nun3bsf64thB5gRTCW
iD4sungOCkLogHPKFGf8CbQfQXmFQC/D8n3gHjD//vwugfF/Bcn/oZ6GW51+NbZM33JfiAPMKOcK
qReVFSF1wJHAAlH0sHGeFuBBWV8n08tb48exe7sj/Pe73B2f7l3z4Sa1cfq2IMkDTjETlLxsUaUP
GBFBlP94nTwH6dVivYzT3vA9qD7dvEuoQqON3X4xTyv1BiZWHiglIRyh+GVV8tkBo0ISvgfPa0R5
GZm/Ru6BEp6+U1DK8v6uSe/a5u1woeiACYYYIexFXAQ+EESCZ8Ts6aGPts28SpqfQfPD4H10rt4l
OrN7ve239v5pld5AZdSB70vBMfkrRv8xhhcMQknJwe7JB+ezh9BrJHoZnr9G7mEzm79LbFZftskb
2jJKD4hUvoAE63uM/iMwCNEDzhQR0t+D5JeCvIzH47A9MFaz9wlG+SXdvmn0rg4gQFNCPaa6CnLZ
H+GQ/ADsl/S5ejRx9ElHH3PdXwv0E1ieBu4Dc/IugblIIOv+sHJ6W355WqH/3IqBg+FYYsUejZTa
YyIEOCAkAR1Ir7599vz/a6V6GaLno/dwuli9S5xWpn/DHIfiA19QDvEzfQgAYP1/1B5FDnZqw5H/
eJ0/7Y1H7fmFNC/j8jCHPTxW7zOvWW9L96YUkTygkgL/I8SLIZmS4H58MGhPcQGwFT+yEb+W52VM
nsbtobK+fJdacry149taMgIpDMMCVv25hgh+IHwEBJJ6ZI/2LNhrJHkZkb9G7mFy/D5d//HWue1d
0rr7pnFPm/YNXAw+ABKGCCrIiwoDLob7zCdE7mnKq+X5GTzPprOP0fu0ZsfpXZLG2/IN4aEHErBR
Qr4cLksGKaYP8dsuitt99jzMayT6CUDf57KPzfv0/J+2LoHKVGPeEh1xQBEiTEgAYPfZ576xf8AY
p9KnD/wZetoZD/7/dTK9jM+PY/cQ+vRetQeIDWea7dMivYF14weEKkSJki9aN0UPkJLEh/rF00Mf
kDlOXyHLy8D8MHQPl+P3mdscp86Z1qZPK/SfwwLRAOGCfVcLH1b/WdyMD6gQQGc+JT5/s2q/luhn
4DyN3MfmffKax6Zs3pQQoOIAnD1DSryc0iAfyjaUIczJHhXwClF+gsnTHPYhuXqXwfPJ/Z926/K3
tGKQ5kOdjAjxUEH9m7qoA4mAUoMiwYOV22POXiPRy9D8NXIPm5P3SWae3PcfDrdFBaHAW7LNlBxw
yThST4WAPR5gx9MAeBhYtgeA9rzNq8X6GUrPZrUP1eE7VaNu++UNlYhAcwiEYpRBuPzts8elIcSB
eGaQ5wChtvugJ3/3EBGc3P9Knp+B8zBuH5X3Wdzc7dSje+vux6fV+c+jgV2/FVSYFXsqQu9FAwIq
AkIyaCl7AE7tOZ7XyfQzdP6azz5CR+9Ub/oPx/dDeveGRRvo8aEY/A+ijw5oz74hnx8gXwKI8m9a
8xppfo7N00z2sTl+t9jcGpu/oe7gA+DOMIW2twfPsocM1Dk5XAHf9Miv7UXSO935lUQ/R+dh5D42
t+8TG2Ob5MNsm79tAgoMAfQsgl6QR+P1PNMBWgAK0bv+uSfj9rQ3Hr3OK6X6CUbPRu/j9D550NMk
fUPLBr6HIvD6VD3WC/b0R0ILhw9hnfwJPr+S5mVcHkbt4XH6PuO001xDg0DxlpEadDNJAmrzWHLe
RWLP2AEBVTUgbXzxyLqp5zrzGol+gsv3uexjs36XNu3U3sdvyncS8DYS+mYIf9mafeM7oT2b7IUB
vxbkJ4A8TmAfjot3CcfZfVm6UXfbN+3hBBMmFfTZPub+3xKXH9VFiANJpNxVRB9Ag8Tnx5Lna6V6
GaHno/dwOvv3u8Tp0rT/F6EABNEE4jBgAh5w2C8WQCiAiQ90Nd9LcF4rz8sIPR+9h9Dl+wwCrptt
8rSL//MEdEcNQAkUCJpHj7OXgH47wiAkxpjvhc+/kuNlRB5G7SFxffUudeXm3hbA374dGNAg6AuG
4Z+9UAy6aTnHXHHIM7999ljOV0jyMhzfB+4hcvM+EfmUujtTuvQt65zAwMCiM8Kf2gSfR2RwIk7A
uSsGfZvfs9AfXcyrRHoZnB+G7sHzafUuFWZpoUXwwxVkmfpXSvOGJ37u/vHw4ANWD4b02S//lycn
wZBCq8juOMnL2RQc0IPeK6jrPXX70KcleMh29840/lysl/fK3vBnM/n/dGDy55B9P3E62zbb+bej
qj+cp/znq9+mCwdo94Y+hnEvOsCHtVt9+f0jAbWFdf5+BHZ3k8eRD6u+f6zoh0H3W9f8/tEDFglD
OkbAQVL57UDDxw89nEiCSxJKHwI6VCCBZrsDsQSiy3JHO8CD1QGcof3W+UDAckPl8OMHtwut4BI/
gLtBJ54AZvfBrz7N8czoEZKW7wvy+P1D2RZnJi0b9/tHKIV9/FA9/G4nLAgFjwcHDrcEKaDxH+Zb
3W0voN8Dfo7+n+y4MWaM0aGUY6n7oDMytMA4h1M51pu0J/OhjD6PpWQ6aGWcXPttFYfUJ2adJnF7
QgxPA2U7smAiQtHcQvH6LBnjam15qa9MOZZRAIeCV3XUXEVdNMhwbOutT6rcpjML57aunfXKG9zw
4awq+kgHHfbsFxaVZm2SWG3oOLBt6dd6Cgfs2JZUHH6EOVU3DTfefT6I4Tonphjud90+IjtKHe1P
EiPmtnChjIds7Wd5JZe8i8qrntC4yYLYa+lJ22CEZjgx3pVHWdUEU1J280pmcSBqmweuSGs6gyaw
4QTZQc9snsjPOtcSr13TSVgWg/EhGvp4k1WoDduc10ngY2Lmkex7tkC1T4PI5X/SYirXcZ9WAZMT
nTFL8z9s5so5QxGdeYKzUEekv8E4Gy8Kw1C8oq5Nl6YqqrNITb5YDlFCV/7QebeN0+msdcNwnfgu
meVppmlQT10tbiqXdk0o+OCp+WSnpAqGLPLrRaRinYZiog0+rVMy1QsPmM8rW0u6bSuaTAHXfXVL
Yyo3cDARXQ092a1yjmAtEqPQlcqZj4MR9+gKznsbF+iKwe0bov0usKZBJw6o1jYUjatcQKpSF3PJ
OoQDmaiyCD1bl/miL1uzRlZjEn77X40ywDWquOVB3ZbwuzEpYAwjYy42VTlUt1hNRRGypohuMirz
NGQtl5umo14a6CSe0CwemLqRJidtWDaRukGt18SBlZ3pYGtSdIURg2kUbZcue2HaaTk0iqxI0rBt
NejaLWkjbRrYwU1rVY7w/LFAZo1jlE9hRieYkNgtCq4tzdZNPunkyJMjCNCjeojnIs5gdYsuqm51
XxRREEddXszYaEk2k4PQdCaF4fgk6nQfLVwT+fGqqbp0CmKTNV+yzHhhmk/wnQ672yamtnqps6yp
Q+OVnesC7vlwgcoSbj/w3eTl1GRTMOEcVtD2A/xlqgVZUV7Q1TAkAMvkmuqWx60XUq+CSUQt9s9k
2vHNtydy0ebDovM4WfUawd6sOwzrm/VxdNPbvJEhoSwWM9rjblpai+jWH0cnQxoPZs19W93WGE1d
ULPBHsZpxuh5nLVqnpM6MauUpNbNI94SEtY4hfvHRMO0xkLKTRJp/ok22ejdfJNS6qmND/VI0zIk
iIGwrOKwyzxM0ImyuswDnTtSBo73gHNedPV02fS5yRdwqhAgBS5/tybZ6LuTZlRmrbgz69Ea+K7G
NM4CqWLHA89M6TI3HmwIVdTpUvQaLJTIantICx+Ni7Su9NdpYrAjM+7t9hTC2gQx82SxNG3Xm7VA
xdCGSZUP4SDypp81Ck+HbuL9hd/L4azLxuqWwE4joW9aJGGflgUKwLdXm0a2oamYHAOGvboLHHZq
3hZlTMLROnHCfRGtMzWqGwCTJzMCxaWLLBmbKdDWVbcNbV20EBkeLjvYxcusl8ViIgiHfhez8zZt
3F3mEUQCDU7nRis9XEruFaHAFjY2tr2FycACbLhPPZhdkRsSTIaVLmx6q8mMqdLVISxZNx0OionD
Hnpe7uoqE2SOSiPJnEa9B8bB5XQVxxldkXK3vuOQRDdWCLAgbW06eGDRn/aI0TntYhzPvYb0Aa4j
pILC0mpFhpQsjZZJElrwGOclqsoL3RleBl2uMxOIPMHXykxi4fV2vKeiIEeRbdLDrJPoi2ZiupFx
O4iFDyZwU1ue3pN66K9axsZVVZTFfMx0FJrUu7aZZ28STN2srPPGBFrJdDkiLwvw4OkNGsoe/jaU
C18W47yM/ek+HeMcNKDXbi1ZL7Kgy8RIg2KKyO2YZ27d9JGoQwX9J6t2svlxAZnZjPW9jYNoaDAP
02gSGxbXJ5bb4h5ygITOJ2k7HQxjPR6VzSBPdO9doMLDw9xniNgwl51DG52DNT+fKElWna+WTceH
xdSRbubqvDru29IEuddGZ2VnwZqMIihTr2ovUFn+QeIexWGj3BQvuzYlmyovfXwdVcTc9Im2l7qn
Zwnr6osR53HQxw5dRAiJy1I0SaDboZGnNfRlHqZCV3M/Tvw/YtwPaxrJqynG/FPrRrw0AzN2yfrS
KNCPSleHnR12it8fDpUqwrbCZ87FJuBFlbC59hN/05tJh2NUN/65S4yZD1j4c51ZFLiM2CFIuiap
5rr3S3+WREn/OargFSshoi3LFn7RtsXhWGvdhh6iet6R2oRy8JsrXObyNoUWEgeukPinbUbboPC9
atVxAru6J9nnAdz7utdte9Jg/3NvZX1cuWlsAtQPFQ9FGTUbx6ds1lGFL0fl0fU4ZOg8R7z52tHB
fh5VbOrt0Pi6O0+5jeJ1Y6d8Feu8DKva/oHHKTpPEhTNcp5HAZwNGzZdg0ioHYQ0gtuj1hHv1NqG
zx0m8RiMorjXTT9s6inN5hEb8XmWNt2tTHk0i4uEn6lKsdOh7WMR5GVS1IHPRHUivCg/9qMal7Ok
9b1zmhs2E7Tt57BcIugoH44qV5Sf07ahITPVddRW/lHu25sGXOI8yWCfusy/RTheZX3mNt7I6B99
H5MCdG60IYocmkdekqxdTONTIk173Ap7KNu+CXKBmyDxUQtW01QD3fRJQ2GGEoU4oUTP4gq3DTg/
74RT2Cp+mmyKXppDrNGnKKMiiDUvAosNDcu+yWd80HqGqg72Aa7oPBm4Ak+homkW05oHJQcXvlCU
+EOAcUXOZUz5mVS2uTSWtuDoy87AfJImzKdh4YmmO4ZKMguqNr7mfo3WpfXSGSJDFcblyBaqKYrL
NDNdGWQQfixwidLZgHXm5pU/eEHbcFYHo0uSs2KwZJETf7zyre3WoyP+J8/CwI7H5hgsUHeYDi51
s6ZQ56Txu2VVtgl8xbRak2KqLxJW6C4cS9fPW1OmSZD0Bh21NGvP05T7MxvxlWwyuTF5PF77Tkc8
YEV7k7TJH1lURCGDc2wQUAxdfN1Vqg6EGxrwuI4c8aoYDgc/xgFViVzwlgMOjc16HhSFr6ZQipbb
xZgnDDShaPKwGli9oGkL3lEnKg5qUehl1VN5UymYeFcN9jLKjFi4oY6yObjD/lBmLp3VWuWBjKLA
Hyy6SCJeusBmCZ1NY+zWho6UBH4ytuvBUrPoMR7IAsYMx6IYEhkKsDdfsrrlX6VO+nmaczYdJqrR
d5UQ9aGyKprrXWhVFc4GuhvrYKKoMKEuMj5PvbqaZ2WXhrKV7XFfITyLRt2EY1d3sxzeabPOs6I7
mZysyDX4t/y4KTVJurBQQ3GWNSkJXc7MRVsMMb/QyiNTyDxlg67JICwoe/pnjrAfLxQvS1AgH2LB
nKP8NAYnG3d62JS5c/OxzdUQZk5G5w7CgGOsqwos70jiP0TRlWY2kQxiLKpu4xaZiynqsyoo4mRR
5+24YY6xk7pMahuouvZmrWHtETG6WQ+oHpeyTIczxBp3lfTFUd3X60pOw6xWuD4tnHF3HKzlsmtq
e4Q6Fi1tLG8gUOsXwtlZJyw9z7pR64B1eZ4vsqGI9ZFLph4tUjVNY9BTW2Xw7oLSZEGB+XTREr/6
c8gLHcP2wboLqrLQASlbWBASTZu8tV5xN3aDO/PUOJ16yWTTeVylrP1TNtVV1Y5lLgKbtjTCy8ID
47aKBr6sEyIuDNKfKqKHZF3qWkQbUvrbplfV8cAgkEsl7IVV3qcR4JyN+VzmWSIuoFmD+Z/SAv7P
9oHNy+jMVK5esFQH1tMhq/pPU0JNSImVsTiLcVWfgfdbNQV40B6KxN8z+RdSY+CnnyXGyofaNVFQ
kOPwRis48v48MY5V3444hrhWWEtXPYFMlKUJvppG4b4oi9LlPz+PAQm798DdmXoGHSnCpzsa9/kD
ddKNUNd15rAsrNo0CYTuDgzzNveaIplh094l2qf0JO5kS1bWchKNoUNeUhxnLNNg+UCx57wuqT0t
bIdOCo9P1ZGF+vxNlzRq3uUGAkA6lRGEbQV3X/zYJwoSetpMl5h7kZ3XQ24P07aFMLPK2Nawrm8u
HVLMLaYGod6FJYf25s8T5BN5GMkBErY4YgRi/RhykRwsxlUhSHXb69F9gS1TfpVTV14SFUNE39QO
fg9dN9WtX9Bh2MSQG3k72+lDgoW86HzyXOsWKoPEYSljYw9H+KE9paZCfGkTxIe5Q9LcfsuFC14j
ODfwT6Dv2I4f2RA4Xr/rdJRSMgpFcroHeg4RcsSdbw7ZuMuXWZpBbtAiDenaPz9od6O/PUjBG2Tg
5U+S4P3dJS1kcLWGB+lEA8SVLIp5U9aAD+ge3bpUQm4dmwGSkAm87O3/9ulwjBNORnNJoUVDsd3e
/4H0qbwRCX8czKHNKnzF+17O0jodIX7U9tAMHjyVNwKSAK8vIG3754cjqGjvzR2OL2BfKozg/Th/
m3ufMS8ykTWHDlVw966PW3os8hpflZmDtJkiDpPv6GjWTVxBjOrbsoXEr4yFPozpgK6+CfRIKJ79
yIrdmWq0aZw8vj3v+9f/vjIF/PvtjW5//XH38r2/vsGBsIe39v3jr5b3ZscNuv0f7aT5fq+/3h23
oxS/v0huj6R8eM/fE7v3v7n4OnoT0W904Hf9+Bu9+ey9ETu68HHEI7e5K+75lMA/cEzIhzeVAdCP
3CbkC1CRhTydYthkAkzdI7NJd28X2fVyA+zAcHIJivHIbMKRfSiUKA70GKRCTPjk++sPn2EIbO7j
9x+ZTTi6/HybQSjsQ01lV94n8KIsYEyfb/IcRXULnCQ/YQn1VnFUDvW6FOOI555EIxNxMOAiJ+XR
4CuuL6e0YupPhMV9YiZ2SUVOWIgMueIcDZ9y4aVrRsTQBBpLHYG35LII1OSUmUE8MTYXnsZxHSRx
39fXfllHXgAhiybFOlepW3YdsDknAicQwvW1lovUJeWqiEYSiqytw2JE8Qw8MJ0hcBKLJEUYzzPV
nueVamyQ+X200aSqNq7FzXLkXX2EwU1+mZD+TItGfqHK+cA+GbH0Qas+2yL3Q8oKvuLEbYnNEMxX
JmMWAA+QrKcxGQ79ytAFAOWdlJkXDTMhukUCDXk2Cq3CcWdDUbWo6BbM6aYNcNpnEAYk+FM3Dhva
kmqGUgiqXZr4F6MrzUXT1uWsa/xPmqXqemDDeDqUA1lWWH0aBsnnnT+GEemKc5p59SFtLT6xRWFX
rSRR6Gdpuik6068YT9Jj5emtamrWwlpXc2CD8nVd5Gqpjdf96XIRrUbwPIu8RPq+0KmdT5lE90CE
yDqUDsyLwul922I7V306/AFhdF8GQFJB2FvJOKwLLT9j3OZzJrIE1sZ8KtLiU+3Bo8u6miCe7bvb
qPHYnJDSzGmeCghBRFEGogdGLtBFx1BAUlVcimmgPIj8pFrtduR13Tm+kCiCcD9qdX4ocFsDqSdE
A9J3YlZ6XUeWfkf4OKv00LcBz1F8QXOUnwHBNp1GfeKHyUTrTUKw54LUHxg8BXhlaFahS5ppOwaF
R9LLnju9YUU1bpKRk2OscLbgSdSf9ba2i9K54a6RVJcB8kkDBLVXfVXOZW0Q9xQtC5H1GztF6SEE
Zm7TRHIywC728ZcEay+EAJcdJqgp42BsK7FGlUpMkDbCP+nL0Q+4VRPEZiX2y7DmHaRt0rU3ZBjb
PqjJiCF1yusxHHyRznCcdIsuwSzMvQJ4F1Ngte6KYsiCpqJtGXa1sQsF6XBag1Ci5tURZOjuOrai
LIARwslX4PnMXEqtDgXkEBvLvC98Yn5AkgQCeS+KeUCs1+NgmOIiJBWpgCjz1ae0G/Ogs2JdRWV6
BvRjstAx8//sOIL0L0X8Lq+j6Wgaii4JeZfwZW89FljU9H8oQ8mZl0di5gsZLdrGqDgs835cm96j
TShlZI4kz/tqVkDKDFkCns4Eo2Y+1aoMOR/KWTMQvHI4txfaZ2wpdd/esIQZSAHLZAyyKPeAYI7T
tVcR4AULJYtQKpgSN8DEBFgrFxaih2jZduMcGNcMGOxonKe9nK67oR7AidZokUDz3yxRI0DS0Og4
kaU947yeoUjaqzT3+IUi7aEtyXTat34fmkEcsRbUOsg0HlZpVEC613NzlhXYm6MeuSGQlRwvc6er
48J1+ArjOvuc+qieeTuWo+1tv5JjmkSrEs5aXw5ZjUNlXAjJtn9cCG/ul6Y/hzzebsYMEhAwnv6J
awFuIBwTIB9TAkahVrOY9P5qqtEX1DN+UtG6XGHU4VXhWh6kyBXhUFY434G8tDhKZlFaXXmiGiOo
SZDmclLJeF/4VRVOnhgPx6yg52KsC2D1UdIBi4qTEKUsX4p2qGYpEHRQp5kaKGK1w3UJgfWirso4
5FAQO/aH0gugLNavVJz0syhX8pYYPzkcq16H3qDV3NJm9GaZY/wWnOB0CD3k3j3Kai8Y+gSYXE7b
r1nkmRPKUnPhao7CihZBY2p/G09FPK8RkB7YdN0SCD/PhlVUJ7d4ipuNLfSFM6Y9SiAdDYm11Rrr
uDmbSgap9SCnMx+l6tQlNq+Dpo2mOY25XRbUpCFUquTMAYc4a0VC7+MRylm9GO5ayC7CHGymDqK8
B76VM2+TeLQOgIruP1WDSkOKqumCy17NGijq3bYyAd0gvJpNTOoVSvPhuExaDwxW3Ac9S+nnXAMT
IkWdnqCoLJeTb9C2L2I6G5oJOCcw6bgf8SHrgKkIfC9il2mKhlnlT3JVKH0x+WgF0YMPRRrIwua5
D4xkUGKmZiLtznsI/T55AyvCrC1cMPIyOcu0G8vAq+P+xo95faRILY5iiJUlWNBIHYLd9ELX+Bsn
PHIxTe1ZC8WqACJtvW5hwUIGe+8qG3FxFBlI8j2eLkuFyg2f4mSlpHeRj8BeDsCRy4CQCCqdZSyB
4+HtIpaNnjvSFqEvow0UFPOl4a5dRX4mg3Ly01lfQeUFFCpZtIVJl3HT7uhlXc8HGRWbmFkw333U
b5PUr5Ze5/P11Dlxh4TWfwK1750wZ88dKdjlJOm1P1J3kquo3vQ9ESvbeNNStqKd10A7XbsiaY8Y
L7bZlDWrJBMx0AypAcp3zA/bSQseDF7sjlIctXOaxvTCxaU5m2qWzyR4ri7IsnMEVN2t15f9RoFX
TgKCou4TSlPvUE8d2xRVmh3hlC0MyerQx/5pzunN4PU0AJpcz1MgCgIBBMmVknG1bBtZn1ayQeHg
KrLw6+he5jGYwDhJltKpKugTpw+d0dMmobRfVyyP/+iUS4HUAgqvmnQ9g2L69JXV+iopyjLEeSYu
8whEaFDeQGEoGgOekWPgw8t5laDPkaNeUBianGaV2QCZPh4PfNiMEaLXus7LozojUH8Azm6Z2kQt
0iGPPtt2HJZ0SO3nwSt5ECvIm02Hu5Xos3ahufvcI7Aryi/QIu67IKdxMddtsvVaNs7sSPxAyGw6
UmoEvjTW66FZQ3mPQnJtgIei2sRhIn0TJr7Q15nHy0sIqvJ1WUtw9VDxFUHa5zI7NVA2XSoRVyc6
pouCk2oJjLY9hhp1OSsH5i2TjBYLP8HxRmQlmB2ctYdxlKUMLH7Gz2pWDauEarQYZGtnY5axsKf9
Z8isgOwRllXLvkfTaQX1izBnFh2ZyZYLJvth28pI6sDVEwQpueMsyHVclwEfoeTNzDTclXlSfeZj
FwKX6LZFrKIZCPK1aIt6kRWlMkBrenY1uv9h78yW7MatLv1CzQ4QnG85nCnnQZmSbhiSskSC4AAC
IAjg6f91PJRdsn+73de+qIiqqMwkDw8J7L3WtzZJXk0DD04dXBBo6SufhjKM+XwnLOVVxOO02c20
9lUQdx+tlrSOZw8tYUqlLpOC2GfOhwfUvZVmZIR8mPoDaQV20L0NLx7rQIVNWNQ98oenNgrIT0QR
k1IDGIZYuy/1kuquCdkkYaxsslEjf4I5xKNSocu9aVtFqnWmw5ngq/66hKo7Udu2TTZvUCU6p/hF
Qneouj5Q9QqXAG561maf157I4hBuWVIyT54ygQ2p3F033Ie7Dn9YkY0P3losCIaOVdRyemhnP87h
S27bbWjr1uT98oNtk0lhHM1jMb1mtuc8vrRJzvgNDKBied2dwVVb9IcNAlcWMyrlcpBp6KOuHMPM
QCUfYCwVjGe167u5DnQ76NJ0zv4mUtF/7CBM4F6p5DN+Z/kadPCYHTXi3LrWyjI0ua2JytllM/A9
VoGfXlS6fInw5EXQ+w84YnDHi2Kttw6KPcsSAY9Q2PlDtiS8W5jNzymcXjzBaObuISu/+h49+iqT
9CMehWqhUnhx0ybF3iS+kM9yWiPYp5O8BJOYnsje93UaATQpl37fTvGo8+tq4GpUfbReYpQwdFdT
2XWMn1I5xk02JvSGzCq+SAI9ggGfaqAe2zpJ3RSVWYDjES6WT5aZ+F2FPLGlYmLKSmhitFzJyCuC
K/e8R3lSsVG7L3vSPnRDjstKoE2/2L3oajN0rK305smdEx2tBq1ULSFdrqVK8nQr207kDzl2YRiA
FrLloELUyApq6cVOw/Da5aP+olF6omdS5t7NvnuZEq8O+fVit1M/HINCo/tK6NTfB63ZZbnM1jQp
TJmzG9T60rYT0TVb8KObL5IzV3J+1h0E6m4N1zfZy/BzKPL187x0b+2UkduYih12/0yCU0SF2Mq5
IKLcDLnJikm8mN6quW5bMWd3m+3jJ8jO3zIvR14Kb7u+DHoCe2An2PaZ7+IdF6RNkQ5x4/tAxPAp
H/b2iPF6cBLdFtIjWiH9ictt/zABLC1B4+5GTZ2ocUbzYYDnsNRWzr6UqU5cidYDtc7KVgj1fbJ/
96j6UPEHCVyDxbrHNct5X8/FyJ5lV6ASW71c4a9utFF5EDY088V55zE7994Pt0lv2HmKiux+TNA5
ZBa2eEqC72O++E99F7dJmYYpPlzksGiQhLt3jqWC4s7fSeWHDOq1W3w9bqI9amrG5/laJ0Ue95UE
ElMC0+ku7ZV9EKh8K8YKqLBDG1YD2rIF/ee1kA0TeQssZSzZTJLrCtY1hVv3rMdtN0zr50XDiX8I
4QxHzeggk96tIXYBEFUKFsjWQ1fcS0gi/iNwM9kfwyIYTikCQviDJnDvGrCLffV7MGB/DTQaXv24
ERVltNk2TAMXZQGXdL/BJZF5fli6tU+rSIXLxsv/M8VG9bEO7L3v7LENsvV1HCf79m+ku19kS4LR
oohE5gnG9hCoO/8gHMJdH8Yo3O+7QCV1UNC+DKnBNzKdgzyv2+4rnaKjGegl4skhiOUh6cMmz9o7
sfkGE2wafNRjAZ+VA7341yf3i37+53ODeBzGaYaQDf2FZJtCs86kpfu9EPI+E6gV2xMz/0Yg/mcH
gRuAkdGIG1zF4j+KSsmgLZpes98zSsrrP2kwHuZsOfxXkvzf3zHyN+Iyh1b3d9/6PyiSfxsR/Ovv
/I23xBcDORJ6YJhmRQpy8i+aJFBM3LYpFm2MNSIAMn8XJYFbAq3FMPcCPNP1xob18hdREvN2Ygyq
SqDaJDRHVPg/EiUx1uKPoiTuGWB1IWT3MC8wzDf9VZQcTD+EvlhPLnX9Zz3oWdSpiFAWWg+/02Zy
0gexusdxoX6vrm0b0nxgLFoiDoNh81D6yIefWxQVfTnPqLdYQfbfrE6DOscfr/I2AiqFfnHOg6CU
G+TBQGKx25g4zF2hjihfuwawRupKXER2aqckeRn0Pt9a9G3345Dovcw34k/Zqtq4agfs4hjUyWFZ
trYMsrEvdY/1OipSeWNXCZliisYSrdpw3HFy8DBkKs6ZZ+15CaR+nosOu7hiX4dsDT6zcQpeUWmm
JXb9+bhBaWxEJ6JS5EqgnlJ5PVn1ZPLuIwk4PiT20DLs6VNMHT8UBXYOl0RBOXSzPpKO/xQygoRB
Cr3UM/EaUiHzB7pqccC2op97Q5/SyOJxzfQdGvCo3Ch9YmEOHHW7C9tiLns7v+yrD2/tjm0eRIcB
v4HCn+bT7eKm2zgXn9tJ08qH2l64674WaXtOATmVYxQ9cce/ronBzrQskEAC/4WPYFgEZKma52I7
bARVNLSeCrfgq43aps2GtORtej2FtUwT/OlihVCa+Yw8RDwIDhpu3UunivFtcVv8FtpoPkbzKKq1
a6NDGua2nLWG3kymn8qLR0y69ac2Di46duu3JQ7lK4RjU/asBWsZibHZcyoexz05QeTLyzzR64Mz
vfwc8/w1VWgd4TaxY6hcd5u2PGs8kMdTsaZ5I8f80+hFsJZxtH/Cfttd4mlRWZV1anqiRbv9CMgq
Z5T+JHrSdIzuAc72Yb3THrXs0q++AQH3EgWhbSI5y6udGT1DVC4OcNNnqDPYylo8OeXADKv7MTCV
mexaHOUKUPjciTCEdOsWABtJXuortXxPQ7vddF2gt8NVrfuUxTu7iaeUfI3xwWvlNJBMNlBWwxNf
lkOYy1aWECfJze7WRJ+XgSRlgiXd/QzmxAfHXC5L+9MV2X43Uhn1ZTfHvBkzFqGIHjsUB0P48t+F
/v9loce4n+vguP/de/o9WvS3hf4vv/PXlR6vNMoirDERpqBiyPZ14/jrSh8hLxhnQORhFaIuS3Gk
v/pPCXIUCcVoaIzkyGG1Yxf4y1KPkcQYBIWhdkDvMRQKr4X4T/ynX5zka6QHcwkA1sMfuw45/qUa
yUOzebbkCbh6pcup79HTdVh7/u6a/DOX65ftJMc7RvAZY3hc2Eyw6/2xHGk3s9Jo6drTNsxzCHKl
wJNt2+XrrI19nFLgwKNfuawXD5zgXx/7+n2Jv/ewrwfHm4lyUuCyIQP4y0fs03G0Ec8LeLIFMNxM
qr02NsRxE8Kfh5Au3zp0IwWcWxbV0PLZbzbQ89wA9o7qUYYersLAQDfm6J7XYL1sfOkfVD7MQYXq
Lam0k6JRXefvNpW1zxMY9fr/40NkcClD6AzX2Wy/XEECEDWatC9Oq7e0sfHiD1MAGY9lu/u0RsRU
bcgBvgYTlvCQgEffiy2HQNI5nB8r7GM6U/u4qDwviQFaXBS9P5icj2dbGI4uEMD8BBLvgM4QuYNg
mv/DwhcvVIO7iZIX88yxYaMC/uNNoOJo21y2FycWib2WBJaMNdIds2X4+a+v1rW6/fUbR+MUITZy
Taxczdu/5wYSAx1ehDiSiTpycujwjjrN14vU0fpEEngu//p4vzxEf/pkqLLz+JrmuL4r64/Ho6FC
IiCA3WM6Jp+woqgSlHiBV779vrD8k4fol5r+ehTUY/F1GCneORLFv1y/QmK5gHKYnyTd2THHVRNR
wU5c5a//+kD0l/bpeqQEaZ5rdgfrwj8sCkMX0gLqVn6isG3PPlO06QvcMw7GQg1VQ44odFIF70Hz
Z2eS/FaMKa/jIWyf+232NyjV1ifpUpDuqUE3LUJGTGnCyJ+6UbQX8F3uyHBvfjJdNrsq8mC8y27Y
vSzjDgexIqZNmFN2UjRV73vq2elff8g/G+t/uEuQp//TbFeaodYukqsx/3d0SUtbaKVe2tM+RCEA
OPgoWdeqc4BIzWHhipZQgn7aUQZ1wkdZ4uYdTiD9toMJhT5wIeW94AwCh56jek1n8h6iN79PChd/
zZCveE/WtJHhTl9CIPxwu5BegKXRjq+U8OLQe7wGUUMDgTYw0xqvJ3RH3h3CwXRfsZxBX9JJ8tBt
NDkZtiDmkRb9aRItbaIuZadgLhzcKTY14MXDo4qW/FW2yXAegmGq53DtYSh07Y8eG081KY6kjvDm
QYwhDDrjs/h2ytfxaNo0aYShcZXGYqtAZy5jBR1oOXG58Det5mpc57GcJxc8JIVwHw7WbwmJSzcd
19ExaWPghEPao+zkIkVIyMdPSR+RV7Gp6T3repS+Yb/YkpPCuaqQPWClfSER9KXefs7ymdfZROUJ
r0AYz4Mb7C0syfQBSkle65zNRRlNbH/YAB59nwdwSGRVTWCLoepb/lvAg/wumMegjjsGej+Tl2mC
IzWm4dpwWpytCeb7pRWAnYHP67KTMkB7MANAGOAdtND1xkFUmDAblGrZVRlO0ZekT/cyRjrl3PEJ
lXUr3Kdg5BpizUT8PaI78KhQl9KGYH+phmmPjnQpciD2cfQNtKx6HHCd5rMmW1GtmYpeeXyYe4E7
wkAC2tYo+ob0zHJAeCCoI2GBaSx0lp9mp5C84HbHVwPTWdmlO+1uO/R99ETbaWuwtpmzHheQ2QEo
+FL29APgxFRDixVPTo53rE0gYu+G16Ybt3pruSz7SW9IzJGLoEALSBfH5VDY7mUeujuogl97FJwn
vCCUgLL3roGw++40/0Zhb9S7VEMVDCmSbEmbH+D1hbcZeO/LnPCiXIy31UQgV25XY1EbArelCOCl
LNtehdM8VPGw2Jsg74ojV3auXJC3XwLRO5yMbQ895XHVIxq3lJKASSixGQE+8JofWJencz3sDEGy
LqVHqVRwk/hludXBQippE/dt2BVBnkRlsLcc5vzAMB3QoC0E31CowvXGuTA+97MdT2HEyClD13FM
obQRDsSVer41FB0AuIcezrXuW4AAw/xDmrgD2hxuH2mm3OfIyP0y5bk5cwMp0HQivpWA94+r5qCf
W2LOGxxvKHgcCufoXAfUeMhUeJ5ZkXm422s6AVXuJhhe3n6KDZkPEaH9mfBONDBj4mpwgNXhfaO9
AR95yyyCRTOZYD4s+M9h3jgs4dTCTxRoc9Nlc8cgzRUoa8IPLcDan0bLfbknoALrVqAo8Ab4g1wo
rwWdQM8h2ncMfZuXlGxITZidNvjE8pKlmjYIr3CkDIm78Zqod1/s8QPFg3rvGFm3mrc6RWpQLAYO
stzrYkTvDStH/ugz2x3ShWVvPdPz7Zxk4WtAUF+Mi+gfON9RnRiUfLCqoUR1xYCzg3K9AlkkKGZI
yp9hLK2fhyHiNSd+r1mAujBIhDuOPIzOe7zyg4Ar8rYgVHheWaI+PMTh0zjEWHskPuQqUH6l49Je
fIEW07lI3Ee9by8Aj7FzwZoMK4wj5vWwANNBEhSfnLP+Ae7ZXidbRJtVe9rECYIEPhOtgp3m8Tu0
GNV7B9ml2mSEM+FbAb7ZaHykIIVcrqPMI8fCB/A3RZ88AA8dEUpV7Cg0wlZkSMeqyLb2glolgX2O
0ADqSHkxyM2WYdS7n6iBzRszEuv6QtfLALsIgDOQtWNIpvXYzkGCDMcSPDscoK8DGH+lR6QHp+36
5OveJtckT9rrZ5IJ/BvvtmdJ6FrLrA8/kzy5UYhHHjNYGEc1QK4B80Kim8SSo16xKIRyi+4RU4kP
ol/teeKIBIEC62Gntn2zzNtr2Aa02rVmZcL3pMkYeZTtXMBx7DtzlMK4/ojLn/EfMs7X/laqaTW4
mxNdajtvrtSTRIQgorKFgzslAiurU1055zTu7+1O7eT/DK7+F5b8d1lwQIQoHH+vK/9BmvzDK3L/
FAT/82/8pV390wttCgqgvEDqO0P193u7GmIGZIo5dhnQOoqi+lo2/jUInv7fuEjxv1AAo1zEy1l+
b1dpAtESCCW0RLyu7aol/iftKsrdX9q5EO/aA45cZChq0EriWH8s24gOAtzJCznvK5XvJkBQR43u
R45kzL0Pg7Xpg1CVdlr4c7bnd0oJ8zk1w/oiluBlJVJdNod1bM0zfxcvWwA8L0rbo1mG/nGb1+Db
lmVLWaQLAfmXt/BNkoR26nHOEhc9xTHjdCpRb4TZ2Ycyp/dYbsjySY0rBUcRcL8AJORaiLtcSAI/
G6ss3NeSF0ZPSFm3fIgP3nckQ5Zhl3L9NOazhisIfGwMQdPYFLYgbQvdZD2J1aEfYaNBL+vYSMsB
ITJCgIQ6VzRsGnx4yRZH32IEXFaOfGS4oN+LW5vDF8tcct7YkmBD5o5lw2vrgmAzZZhxs9b9kizf
AI7nH106ID7rqbJqbWS/EBi9ucJj/mI90Ota4xTUkduF3qDr8qraUIretFCIDZaFDNS9IcNgGr8M
Lq/RmZxQTYsvFi+4nspxjvRpCGze7FiLvqBdiEt4m/2JKfbSjXBlS7sNd4iJLaeB7m/DgrgldF54
81PRnfjeIfW9Ip/yzizbu8bBZMtye7fE8gYe7fauummutlE9RgjxYFExIDhMl/7QtkU8Y9u/+CFR
FV2Litvo3Fn+Zo2eS1eEwwWd6ne8jVs2cMU34CwbNlwfTEdkKt4C4JQlgmz7UWV9dsjpfMSA7mc0
z2/pSH8uI9M3HgVjWfDu3vdrVk2b/rJM6gI4dD5xzQQAoaiGYk5L5UR6IwQJD3L1j303IRlJ+ZtA
GLhGgmVpkBT+LWVzejelvn3ciyUFFYCwU7GhJlAR4nrI9RxjE4eQ4M0DHaK0NsbYqgux4cS76W/B
cMq7XGNPB9dHztnC2GG2Pim3oOsrr9b8O9uoOQKrYd9zrPUXK51rxJoEz51AZhS14G9t1C4PSaBf
Es3sC6r+EXUy8LSZCXaCjp+WGyPgFxeXgBxOtoNGRuGMdaE/SEmLQzclCPP1QXE06f7bkvDpjIzI
UrdYO0psTVCXW8u+LxECMiZB9rXrsH1hF1b1siDYp2btKqiciJcRMzZhAPM/p/Y1TGZUMiN/C8b2
7D1ysJMSa5no4D1xLdhKbodLvyZFFYiY/Yy2RH7dfFYNoS4HvseYkmBW4A2bIxz0Lt9u0lTjid+Q
sayj2Ac/F53OETbnPAR3AGOtq+VgvKvcZIMT5WR7djBqs5cx5uIReDgI27WV7F7kND1EC8shl7eZ
qsJxG14VgmyVJiHSrYjw0cu8dRJDAyKNo+HG4r5sdw3ebUX0ujXmcdh5WBmD26IrzBhCHbPuYxVY
VJsui91l02w+Ub27HTFb3Fq2ClxKbLXibDkwiV3/DNcVvSigCnFI7bb1P2HaF3jW9mJFXp+sYr+n
eaK+qAR3Cy17TFM4hGYiN/1cTMed5aLq1wBBSLrgk3F0w25IjxkisN8G7NHVQrqgSSKzlZHwaCHE
GjUY+TAe0WUyeBD+s8WM2reMCQt3JviGR+qdekbKeeRLM636ooM1vh8IqlFMVhhu5oB9tCqXNaOC
vU1yQHw9FQm7o9IZdOSbj2ofTuHjOrWf1pHyvCwQE7kVKJYvYaEPeK+xuUV4WDzj/SDBC49VhoYl
YXXHi7XyUwHPZ+t6PMa7Babegmc4uNGRu7R1S6NbrepOa30/Iufb4O/MhyUg7iivTy2P2/RpQpj5
0GJsQIMUTH/MRvM49jFrmFNIm4N3KlsNLmm9OhUOacOnPXJfMDoiOcVmKn5Iqp4yG/d7qXhkTlGu
P6cgPoFJk6ChkTmDiMprvoVRVGpoCj/bJY6bIdDBjduSHqLcFl69oqIRi2Wl6/Lu0MYh1oPc3QOq
5Q8+IObOsWJA67NlNZstoGI14NECy93omHbHvohtSXaaVyB1AamH8uiCTmIN1nfFhlXLRw44D2St
iqBaO2seg1PYZVJ24f685Z6WHEMrmiWeQD1uCyRIa4+BW4uzJAax9RCeFWQ/hPDQGjQkuPLbYQAA
U/G1HqYFKYQip+q1YENRRzl39RqPRa30ei4CpDslWG+7Zp8mlgGlQp7tQJRg1e4QDQ1iAMpo3YAq
IhV5Cfj6Ybi/G3W73YTI45Z+T1bQutn8QFGZ3FKLL3YmbjjsTAPUBRpwCuBmoT1AoM/MM8KZHYcJ
mOMzb3zAdADMFXiAUPPVe+JQkWZh03P9lS6c3yQCUdIQ82ZKzDxxpXAD+t7RqKNicV/tnP/c0rE4
WOG/IgA0lhxIUVei7m3v2iVsKVARLP286L5f5ciKjFo+gr5qqx4K5f0e58gxjFSUKem+LGHyE7nZ
32LNxsOYoGAwNn6f5NZXE1fr25jjT3kZS+SFrf4ptxgQkBqgumERBZi4949LMg5PBV1A9+fU3xqu
cRky/nWbWlJjMV2wajPznjsoPLGOQLlCJjGd3coBoYdyS9n4nc7w+CbqlvMGjwpWbuaquQjmgxr8
dEtDujfa+bgykfuuemCOhqZZuWNyCjgpzhtSrPmbArL8yCMFiWIGKJSitd7Q9u9c4PQNeqUveOw5
XM59zl/XLMHvIrv8IjeYlYgZVJBSu6dNjftjAoTsC0zIlyRNAYKP3X1MF3WKMOInqmw/IHChWlzo
nvXxpwLdSWWTVJZO503s25RWq8oQYUcM1tV+nVzJgP+HVbfQj2S2c1I7fM8lFeHyYEKvT8Tb7JTZ
JP+6c+RUNmJ/DKLVD55EwdAY05vTIHT0gMCKAeA+2Bkrq4B/mfRQtqgpACkmCe4IMj2veZE8746A
6sOqGaDEoIJWSazGn0pGeXx9UBGKhpVKFoTsZXoUIkzwyMypRuRNFR6TekA215ASXgRz15k15Ba6
9/BZpQX5PnfrZdx75M8HDCCC4Rp9oDVMXuaU0R9hN2CWhsdkarDobLNnsS/wwhnvh62GamJ/kDEf
a7Fs6sXvcj23WDzvTB+Mx2JOH30637RLprPaYDuwpzDwA27n1GQfbZdNVU9V9lDohL0nQsZ34caS
Wk772CQQ9yuxgJGtJWLbzQJI+1lGsWSVw6W4t5zmEBHaJSkzjeR7DUhIT/BjlHuYczYeu1AOhzbb
9SHMQtoInNdRyzQ4IjzaTsc1G9k7VjP+ji1u+zzulrzwQbdotDN2JsmOirdd08sKgGcoWaBaDiR7
H986ygZ3A4DpmoaC4lEE12kpPdl5I9hYXOgqTdVPNuSlja+0g+lI4wlIZ+2tfie53z6Q7DWnXC3F
zYKRNw9x18tPS5RgAlOmMB+njta05tN13BCqK/+G6P+EGHOSqP21C7HCVuiTtqL2hYhAFYzCmYYN
eB5uYPYhWJlj1synHbZ3+rnjAfM1gEjsrPkWF3gQJaIATqYY4xODVL1PI95/MdmeIgKQbS8j5mCF
NbJawd04W/YFXfZ8kG0+xfXk7XhGlIHUAyZG5WUcQzHFzKh9eietbZ8MfvRkkXC5yKl42SfUxmpe
t+/zhKx40GcI6mjf3cgZJek4mxVN/WSm17DfQWKTjB7Bk/HbYUEE2k26r0F8jZUI/IjZOFIkhz2c
96cxTqSsE99OJfAQ3pgh3G6n2W9lTIf5tEFBesTQhNY959kglwfQfzapi86SNeWYEJBSFAuTQGpE
5eUGMkKoD5SbLMdgBQ4tJH5ZdJeCD0aBt+Tw+E5D0U9FuQ/O+JvRxkGVqiFswAfMso6QSighuY4W
pVManXSfJu80Z9NW+70T2UlyPIvfkRlsaxIMbXfLjGEYtuCIHBqad3ud0s0IZIQyxHh6yDMYohGI
06aK8NmuGr1AuAZHj4QYgmYuQFJeirPEPVlvOmK3SC2zqqVb9nOSS/yDzBCbkFGXGomZSbwq8PTs
S4iRItUUF/udxvNY5grTfuoUDt5vSy66U7pNKMFDjSjBymT25oedNCzF6twUQIsPmNjjvxEU1uAI
BMBb9MdLJshxwZ+9eIAnTwIJvM+9jadn0NfJxQu2V3SKRQ0aLhLweKYIGj98YWipqA5Wro6WG3gY
ckBiJF6nOsI5flKoIhttbQHdKxyQvQ+vxfnqMDlF6mYbs3MgZlMvaNyBi7LiIDmh35LYxqeJSwHF
CisTpMK8zACXHlmHATJygasUsSnF16v6/TumIZjjSOOHyPbFB5nlg8GZIEBEaCUodScEVVaUUlt3
i0B+bsuwiHcQfel6wMyIpFkdR3+Dm5KU4cD6Zget0xQjtvHWBvyrQk1fLkU2nQLWRnWwYyeZ93SG
TT1qVWGmlYOIHUWHpUU8Zi6y4EFH3j2LvT9tlo93liMrlHQzEIwOQ4dAVvb9b0Kk8V3bMoaFdu1O
7RLg2VVY+Ddg7w6R6gqs69RghJXBprO7p16T4t7YjmOOBEtPPGVJQzGUpiRI2lyQZ3rMEYoolYIr
gNk13TeVzQPgVij1KOzW/J7DvKrsRHgTji0U/rGIvnRwxctov2baJ9ZPEN7VlzXKeNmb/BgnNiRI
15gPArX5lDPiz266GnxoPFlpEgQq7dxhIA6PoD5kXVqnfvyGMYF9A1eqL+lsP4scTUSX186vHzBo
PqvBXO+3jSwNTBuOqF4UNemVdB1Z0V4GhvF4MAJamG4krVAzh6QKZjuMCA5gz+tiu94u6XCFi1UG
FZRnFZUxux27jj9CfyCk3mK75Y2Bxn2vNOrtAWx7vV7lHws864zRFSOwfEyGAkhNfttntGiDHsxp
ivVW78GKGTYavBpMvB+6t/qSAcFBWoRnF2AYdd87cc5FumIDDviFZpN58hA7Dx1bv6NfQynmZubq
2A/TGXS+4VVnlHs3Grox9J67KMIYOJRSryxY1yqTOrvp02ivVutROC79ud39qkrklGQ9m+1rEa53
CHNEJYbevM3IrFWDiSHIpjKvdrzS6L234VRGgJfqguSmolubvPoF02MSz+nN7PpbFsyYhpCpEybC
vMAK+gkzHvWfQ3U0d2J+6Rf6Jerh50Zmjj9UMsqadDKqRTC9WVjOP4WYAn/o5jzVJVQPFN9WbH3p
0+k5d5oAie+GsNYib78asnED997ASSvc/ryGV9h8xOQVyE5635HEjR1D8T+F6HFscuRbVDxjACQU
YRElS4qP12YY4SF7HeBJmJqUcHmhmGqye9ZZtDptja9KZHcQ1sUDcgkorEMe/A9759VcN45t4V+E
W0xgeD1ZOVlqWy8syXYzB4ABJH/9/ejjqWmr57pr3u9UTatb4ZAEgY2Ntddau9lQr8nsje+gX9gD
pNvdfkDPCsvKDy/4F35U1OGfTuI8UnQieIRZ+qNccjlLNlfbNV/joh3UsRBFskcv5W2CgNqZLKfL
JQsKlrr9gnyF+qHdU8hxVixwVdzN0RBg/uBTxpYYUMWZLY+OJBNOOoeQ4E96NKe8GU7g7K9JuFxO
TPhtmUGeLxJxE0cduU4p1T5HCoZCoz8YF/ZaUPjlZSuB/1RkYVtBqr8lM3W2MaJanYwPUY4BRpUx
4+NZ7rH+elBei+qmmoMLaF8OCoM+RdM2AyAulbgzjvdHZnvYfsWipXLnZ9ukhJSXWm2yz5rKPsH8
Ezsth+6i7hML5AKfMauQ31oTRw+DwOwhj022TZv5tUhskLN+dg8BNpibvHffY9gVTyakkOJPs9GI
3hrzXXbB+ETso2TuS+TYlIsuIdffhJad49IkvJtShwKcJcucvbaK4oRm8Mbry24bL6437JwMugr+
hDa6iNxKi0vF/mhHC+XRbG7fYI83XyQ8qWpXiGX5isg2nrb2XIi3xq/0XWCV4pSz4UGcC4LphFGL
vg4KjkhBFObpbsqSS42qZ+9W8/xOnsXSStrqLcvt8K7BQvKGKhjswMz/M9H2DIUdic2lAoZ+QDJN
eQ+aDfZZmWWew0kO9w4OUsutRoyN1CSomiMoKOzPqEf9syyRf7CbzA52fpEhI3SyWiNfmNtD1lJm
9KxY3NqZluNWshmcsnj8NCfymQxBPqk4aQ6JmvsT62De+7qzOVyFLwbl7qZNa+cpsSBXdql7F9pd
/FYhAaX4HIdbekBDISw5pIsr45DUXJc10KqCYHBFDtFPB9SXzVbnmT9cejXxB+8MKuDHJDbTChJB
lzVgYeQ0FQTHmsMN6Z1Bd4lNZ6NfNFrXK6UogOL6GETWZrDA+OY2j7cojewvfjNF7q1B//Jp5AP8
XaiG5Y+h6Et000EMaARAvVIV5+7GHdrhOmD2oNZrTX80qs6ulxZC/I4NK9r0ekjImGaK9bbTU/9E
J0wmRJT5UhV+8OrpNGRpD3l/alEubZSYUIR1Ia6TGKbiY4WXyfQkh7YHfEJ846OGQnLcOgKjQaeD
sJsmOTYGSZxMOzC1+XEuxgkJGAsNOfQ0r0o/Dt6TwxZNClq1u9Ft/zSk13tKBA+zIK1fOp9ieuFj
IdYO5og8Rz1Myej8kedk4DuJMRTndWnfd6qxsQBVY/jYSc1+Sixr7stFjH8ITK4u3VSBy1RLFN7o
WfR/FK2wbqlKzkenpWk0h9fOfUDkEzxGIub4ouECXwmROu9zmRWXfReOT47jAoZOzsAqbWrC6qaS
YY2nKe5gO6qlOYvSeOxYgwEVhPgcoQ4D4e/ZT1C1llfQ4LAc630jedMVNm+9TvLdVHT3S9J5UKfn
lvokMNQnawmSS+zRim1dUr0s28r+Etsdidri93CiAZhu0yjKEvg8mfpj8Fc5MOzXXYJInM0eCQ6H
nQzLvi4/tsIgPQEavdLxFFyMxur3becX1y0egZRgA9u6bpbGPPc5NoRE2azapQg7t5itxYSTXjy0
hWpv5WzCU5Xayb4bF8SEneVBJi6YJUKb/iYsK/cz6K1gEzPtJ4v87lo3yiCTJ/sHzgxAaUT6OKf5
iKI9GQHtm3ybYE93M/TRVzHa9p7gFCOEkf1OzIt9E40sDTd30n2m3IsmtcP7Gk3nhZnleOnDgjEb
qD47vENtJk0UILHvNV5X0XAjdFBcw0l6r8PJ3o/xbB3ycH5L5irdOhg44FiUAyvacQVWpucXkblY
aSIQ37fOAsePiX5Mx7bbQp9zkGE1YDZNUc8OQNuyS93J3kGEDza9bMhlrUV/yUpv3nJUoDCuJ39h
I+uG+zBATUqih8K7lqvcaJJptpuR/e5yiWMpeNZYXKPR2RlJ+QaMFY+6uUkPdhEuGwwvb2Wx8H0L
ozH4ynemr8GBx+Il6hz8HQnWUtT7zHOXHUjJW1SjY4oSCh7GpMmuE6W1Q7HUHBy78E7Gq45ekj8u
YctRAe7rNoLbj9BuuXPTDJfQXP2By1Z+j0/siXr0icSqP46LN76KiTKI44rPUHCtg7WQIU9KUIDH
qBHDjOGtinL1YAb1MDROOW+sBmOwjb0eBKFw38FZxe1jZWIgzHGuvVF880Qw3KxsHHRXk7fJKIMB
9ETe597g85FU0/XYomjVpfrjRy32/8vW/9F6/t+cacDZ3xWtP/i+f/i7n6Vr3/8fPMJdX5KsnrUz
/ypds/f9D6RZMmMafSFdWwmhPyvXNG6FSrH6imNxtWptfrKs7ZBGSM7KjcZKB99Y579iWbu/6mnW
K2LMF0GAdUDCYW+ujMu/cA2xj9a1bQr5HbeVHhm303otVnHW6q38ItmpijdPaAqptZq72cOYkbVI
jaeJrfek1h67fONMnE6gmMxQcUBk1clEVdnh7lhhlLWBMSbbdwnmO4Ha+H6Zu9sEExb7ezAhzXhE
khqUbxiKtfFXtwKpuoVEqJCzVHbGUtx6rdTVXWpbgLK7pATU4kBsJNw3G38KbjkhmZ+vnMqt8z8F
Onj+5i+v9D/wW1e+5b/5mCCRELQ90GCYBLw+5yMVHbPiDPVhGn6PTVPn6kS1vPROJYpBHZyWLulB
J3A/KrM/SyvGL+CsZcPP6j87Ma3qqV+vHwQUjBzPZcETHqMPLN4ld0O2dD/7ltv4wWTbHmgPcQUS
PqHyA5LGRPc7DiyJhzDVQ9db3xvPnTtna3sLbs+X0KPqjmIc2h2NGbQMFT/7/Rh98MFHLIZazPOx
sQISRAX2kcweKgcnQUTR7zUa0zX3YzzYaaB59bO8cmPJTOqSQRdvVS5r3hG7ubah94tcjMVGAen8
mEsznovUdJdyvPIm5Mn/RIm2VxrGX94mNxq5PjXdAJoBYrKPhPXJNXUb1Yv73sWOL6o9guW2HO7V
QlmcUoCaFTcnOFjzswYDlGbehcUyiyfTtvFFh5V2nmyrtShzVaUKv/RVO+zH1JakJcpHH27AUhH1
o4lBdkQ+2/UllbKSTy2y2EAu+/3I/8opR6XhQoVmT14bPEGOCT7MjinNhJNqFycfTBosZwfdKQnU
oQyppJBlYpfrv2I9H/dnItP/OS0/rIr1umwsJO8oUZBPfLwu9pVN0AgXksbMavc3o9WW3ecUM0vc
jkyeDdldHcPbxOuWEz419t8/9sfXaKEKWb3/nMiDOkn0+jVwJXLMhDWl7jf0dAHFamksX74RwgTC
JA7M5W0m7Ma+WQ2UBgx4LIvEhebcJYPy+zv5lf7OC5CQCODIhb6EaSR/8IL+EkJ7P7Pw4Kzjr9Sc
a6mPjWqxJduLuOqi+TiHeuKt/P6Sf394GEs+Vh5oR7CY/Mi4hxAalxi162+eb4ivh9n2F7s4SG2G
zttnYez5mHQw6ojwYVP5rw0COo2DZdZwrvmHibBuEb8uKNdayVXSDtiWfnT8+OsWMlAYgB27TO+T
7jWjCwRjcRfWZFxgYAyAR/GE8xDcPhR3plm/ZG0y/MNd/C0AWQhQIGWtgRprxr/Z1SWIomGB9+I9
BXOuxGnqUbZz3JiatAOTNLQh8LZZ1c3UNSeIZoyNzKx0eKpaP6eWKGxdP0VVWgFlKcy5nccKuWj3
/vs3Z/9q3sh6QVqIqhZZFdofyc3+Om+5s1qN9di+BrKRuI20cI+4lTgeOO9s7QXfHUCc+byGcdLg
Z8OPSd3iQsWPJtO7YMeDQZH5T9PK+xhLHLINZDwRXDZ3nc7kPn99lQXHqipOm/a11Yyi2rtYIXk3
jp2685XbDTPBK6IFw/JSwcrGNR1LIIMtCWHH+I+JWmJx0pWXLy9aDJ1/ixH3miBMcA5KGNaDXINp
07noeqCoB3J8bHVeLC8LIg1T4KGA6amDHrcUhNOmjlK+6eJHubyEFdraGPJpPvOlW6yEE10rO7c7
+JRw+atiSqAl79SPy2OnI2ZEuM0EfQX9pG1x5+CQa27Qt7Iq3qbOx6TuEI3aHp88F3nXtdZFjHly
WWmHbhtJjDk0gK9JvtQhjq8vozXabAlBmJBnIJVvSFF+Pzc+BhJGH81dYNOBFJk1jk2/jj41pppq
XFu+wi3pgBUnB95shyIhbwBHB2VYVb+/4sel66zKOsdm90D0H/3tip2m/YmpXPPFXfCIx/qG2jrT
nxoqpasDHonSf41zl5rMxjhD3yU3AI0B8/T3t7Gms7+EEDegSw9mAJj2Wg4YyIcnX+DuKBH51Uvl
1VUP56QZpPjeqFSRO6RFV9t7HUMbux+7MCE/wBK/SfZJiBdFg4EWLSjGTY975FUZh/7ThA6I9hCd
ARR97ENhZVslFzpuMIkoWeSWh/fZBhqNvW7NqcU8bMaUPe4izot+3adHT7p3DrtOO8Pf0u40Hn//
xB+zkNAlQLHp8dQ8LUTXD5qpwo/T2sABeB6pf5LEUoR0SGLHZZ23Hlu9h2+gWanoUxG5fEmwnl8T
E79dp7Q75MaJn/CLXr/pqGyp8B1uOWuS0CgKEfZBlRzEMyp9c8Gqi0215tT2HFaszsBWLKPfP5Lz
IbIh+4R6y9HEh1NLee2jllK5dQU2UTvPYZ+6rK0eJJMb6GkBsi7dH+vYsayZe4vTaV3ixMo1pOgW
YdObSG3SeBsKAN9qKOkVb2WUB+CQ5gclX82m8W9jNfFbWequjzivLswHSp2YzLchPZS67Ux2x+P+
w6N9yHV4NHysPcdmqaBrJev4dWX2U4HH2NDMz24yrpGq14qptZQoVL/2FGccWJso45eXwMGassBZ
srF5IZOPO/i8X4Ade8zRXTGYZ3IlzXDgJ+Uy+9xxIZrQfCJiinmmbNfoNhA2TxkONYS1nh2JC2Z0
vOG/OGNBpqM65TEUfR+kot9KWH0siRTjSv7rPD5rKCzefj8IH9ZoSHLP7ho44Hl2ZP0t4bINnI3Z
VwIUNWiIDucky0nDiSITJ0u0Yv8UFj5sR+slURVaDnRq/v83uZ+VU9T02yn41A3Yf731c98zocjU
GR8vb71G7mmk0kwdzZdcioOnkgZVHDAIeoySoeNUfx9Ql44hbvSQmh7JhZ3xUdPDlh2gEix8iGVs
VD9fW6IMvlqbCd4za4VVtL6OBMUTQy9yTBRxGZjzaHy0GuT72VEWBXsTSOt6Tv39aHuR+2tM5OHX
TYAgQaWaM8vH/JrcqROJNc2fqPn5UNX6oYDBEhsrzm+pMnl63qtU+xSnI8eJwMS1xjDo0ioHd6J3
A2cTcaWTihIHFeWADkKmmZKvVlZaJxMPHoSQoG7Kb1ihLpqOWVQr3gyqSnPnjch0lx0q4khil8Bp
r8MhwMhwvNWK8sbakwRnt2vX0na0q2sNbymf+kHHm2YK1ZJvaAKmPQjA1ORZDOOiDa4/k5C5lx8w
tR68Jx87KS/ZWpM9mOHYRoa+H5y24qSHlBtwjtoGS2mWhWMtU7G9mIoZpF51be4fRgzfaLJTiWn5
hNmmk70MXklZzvV6x97OnJKgd/lJ30W7KHMMFVBZJljIuv1ONZZZrnCssKwj9pypc8CHJ0ytfVs0
lfcMQAq/hY451jR9mjAd7W9E19fikR0jgGWjfV8/L8GIEeCmbRo77R6iaSmLY5yBbhwWcGR4shH9
gDDLDPQPYrNd5WGNGywUxInOJv2svkcDlUhrW5Sms/NTH9dKhjuSZln6x7gShX9LYVwUBUTl1unK
9DtGpG7PKE/omCE14VE2MqUh+Xdt+uD6Vu9b+7r22ja4GOBnpCVKp6lQyR7FZm/Ga3y7EijXMATM
IB/j2nHVhZ97VMYPzBUIO5t2XCy29RKTM4MLrfB81dNDRi/5fEGHGzx94eFW7DbbAvEVAXZss0F+
bgQoenfB5DAiBkInbbFvh5asi1rJ7IaTfwcFEr+pu/78TQHlgJ9hqu5xuaXpPPW+DAqC2mXua/zD
TjYmbkGwnQF6B3q21blNVwUJ9sm+aEmR8TiJC7nafZtiiMbRNpdpJJO72bSmDe7xDM1NSVXQFU57
Qd+IKBzvcDzET5lCZrSejAPdy7R4QVIbi+XK88qOkYI2Ssi+IWqrVF4JN9ZBeW1j6m6X9zk9XsJ4
byAbd8meAprLvROy1luaR9BitJZJOmdqZ7XU98Jd3VtC1p+p9dZcr4LsED0PSUjBXXMaY2SdcMjY
QbYYta8fwv2v0mWlojWn99KOp9/izli7kANSs46YW/YFX7DC6gXk92AN+d7YJ2GwjUzfMAGWmnzj
2Eew3aJNe35UGrQtDJ/KUdQE7CVdzNXKlHrDEz1b1tdj07vOkX/YJWV8tLRelIMlCar/vAqBpAMT
VGprEScOnWVkWlsT2jNdm/DXl7RFY8oPanihCAJJmfGiY0FzTAeaj0w3YR6st5zxptvlyWdmrf0x
+JF6j8W0TjBf44A1XtLphu9h7rcOzThSMM/YYkNluIcRwRrP+PN5NEo39Q7glvI9ObWN/1RIL4Yh
7JkIGGLToixjLH7OnnjpIj4yyMX6cDH8UL6ogVmjtz9z3Egucv0vt5PFjWtlWjz9HGpx/vV/DfL5
9zgpOsVN4LQVN2DXIh3fi8xvM33Ey3PmoZFt0kRok9CgCJUKcFnSRBt5flHNMvZMNXCyQScXtR3h
vw13YO1bcRdVA9zEp9GpSn7FaUF6NAUfF3ki8uR5TXoRMOBYvi2DxFLv0XkE6e/h8YQ/nyl1Ms5o
sBxr39inGQda/sw6v9rz9MCYpmR8fMp7fJF4BPKJE1ZKzFMIjutloN/7fHPGaTdInxeReUN/yZO6
6/CeJ9Iy0IKS/Ntx10+hZNzxd9gDuMyurk/XWz8PqFgMzGPosW7jBXth0bwkv1gwkpraY7LiKtbe
ZNTpx+soT1aYoDO832wMHPVu+0nN9KG+WK0PrxEd+3cdWPb6gc64fqEtGm2MtngFrcuhWuR6//WA
X6p5HsqkTJCZJCGfmyrXTtxT0c2B3V+557mS5V3UB8efQx5BZOR2pswt+BB2gIaL521WsM+Ptlp8
65nMLccZuFWYcGRbq0tiLi7ztOHI1OMe0F+UwHvgG7ymdEDmQoXW2Q3sr3wPlYyfh4eCZHGaL12I
cLSP6L3GojdjGXkltaG4SwCv7Mge+P2UZh98IWmU5W2lBv45VwYoR1pQ4gTUfkwXbqFSx4ACRudc
3U6TZnzxa4hj1T6eccnqdyYilOeHyUWTVq60lhJ2UlmxxVZ7zFthf1zIiK1q+mL5E9KdQ1I2MI9P
P+HkvC9TaK9DSt+b9iuGup7rnto8ZTiO7o81oxo6D/LaY1PEy4ubho3p8f0wqfFP/fnRpyjBkHGV
ki8FT1QkppN7f4GCgSKMfkf8zJ7addaALq9T/IzihV0B+3pjD876vD0MDb5oJji/rzIAObHJygV0
M/KcAi0+kMXsVzcudV5+w5+xHVGHEToJ8+oMsiw25CIsyGulY4eOBmrhM5YzThVzLAc1UtIrQO3w
LOHoW1WcneptXwJMyCsq/Ot66rFJAoRPirAnVKLQm9nzuplIkx84662DR9e4FSpwhrAAi6fqnvDn
ei55yi+G9CwWlybuNBKdyM1XkKoZ2O5o4YHgr3/Af6qa4/0U52JOD75pZUnXvUZgY0N5lAPuq5dg
waagTxvYbptFeAtP5cO8YUArGa/TTTvaZvKdRzLvG/BQJOaZO16aRVZx8FAsgxFPaL56UIWlxdfg
lXjL/BKmXRiB3LPWZ8ACUxD8OV6uKFWZka+SWUcV1epXP5pTZb97U+mXt76v8BI/rCz4XvxpMjuf
4j07mltKZJCgsGILKSrQL9QPTNF/shKVJwmmVbObTo94bNuu+haNGYY8X7o4BJo46mJArLIVztIV
L4s3OF6DMNvnwIEoxW7IKYNARoMNby6q8sjZjnxToF6EE0P+CVnyx5Oc3yXtFwEIITq78/pYP8JN
WY5r/IvmZI0mZP/r4s06DCWqff0DQ45zZ/2etOGUEBOTef3FGA0Xv8HJfUXYs5I2e80pIVuMb5d+
tum1xUJdVyXmPWuPmPOUJackEuH2sf7ojMqu4VQkmAXQ5zSAUaKt8H5Ig8SgC7JqMFyPnniRcwEN
ZV3liVhWOLCjTsQXj7Ssv1AwwcWTZ4GC31JlWO+8yKg0vv68kNQRWxpFZ172+cRWZzmCaPSa7eA9
FOeAVZyBRjRbK3IrSrWCkJ2GywBLO6lUE29S5Q/iCTp9yzP3hireiDc2zkV6m9LeTzwFY7ne1vBj
wYmmYB9BcjCsi7x11jLjrjbTOieDmJarKLZTiJ94hOQlq/FwHhCqNmvQK0J/TbG8jv6SV6njlkH4
D8DXhwM9WA7xgRnsENzg/HwsAqU9GDLVJQfyIW1lFSbcycRqMChVbhW2m9xEOQK8pBvY1eu9/8Pp
7tez3Xp5f4Xv6QMtba7/AWfVw9QI0wVAVefQmIMBcxecA1hJv7/Uh1IBq8lCp8G1gKz4p78e6/9S
nUCLpcKYVPJfc8RCLdtsFfIF7y6IqJwQkWkXxJchy3nDqFc9XtnP4Pj7e/kVQpDorEGFbFihq30P
89z59V7i0XWAb/PkKaK2479mdGkmRHddiD8UnNF/Hue/XxDhK8CBH9ImiXf9AVcsUm3ZZWXFjxgl
slFAGY961IMFYe7nyv79A9orbPfvWsj6hKtvGjYSGKTZlCM+XHDC9gFXxdJ//BkxTLqsoP3su/Oq
vvGgRB3Q7Sz6YTDunO+qAVbrq+dCwH8S3eKxH/3DHf0607kjjlIh1lZuEEkPiO4D0DhHcIqC2VWP
5XlRGfI61vg04J6oDlk4ZryC1EN96uwil82B1EKk643krQtTbjsqTvYHWbnItTcToWXeEuoVv876
iO3bbHY5T27NufjTnsPs7x/i42vkxXmWa0kqJjbmnx9rfey7qqfN7HibdsUamZYfiVDbyXqA8oYM
5b8ztKIA4nvS4kWu//P9jyajwUQ2guPycPtz20PzoSBhN0RWnGC6LPmvoDVpAfnjPcbzhS5L9W/h
wMWl3abXUX573pZIkte3ERQl64JWwuuG8fsBXePLX6YpE4Lyk8cKhI/igWh+wDPNvEyZXiSNdTCg
LyBSVjSde/Vpz/5fhjo+mgtA6HZolcZJ/28md1XsVDMOOcnpnIqM8LeINZOjKr78/ql+UjH+8mBg
hVwKrS0+s4SQ8GNctyzqMkGWdke9OFba7R05rTXxAWuIocHns6asum26BGyVJsrxwmkRMlrS29UV
uzUUHJzyixbk59rxwB6s+yqWCZZT+FRTE7xFIF7YE6Qsh5LTl06pimOQzh2vVvuqHBanp1+15XfV
LtQSqO0axlvj+vfRuZ5X+BxG3LuYXtZquimSdIygzAyjn8GmxJDFuCcOGgFUwlLkLa/iZ4ISCP4s
pTugWacCGXrIZuH/CGPno0ZhLEK3SSuH0M3RcE0DzOjQJ+jUOPT7ua2dgV8gxfKH4NbtsIYnfTzn
Ni1UBla7BaVzoaNH11f4Ctadjups5+PQDwX0X5CHYttE8nFOZH5kUFTWDOO7qHDdxAM1gixxtih8
BHK4LImnCvU7mQLCuDhLtuVUdZynwPPLvHx2SXuh5vpzH3ntRe5bYgUDulGDs87nc1hkaBmLI0Qx
VMCuIDABVYYNrWrDJt6KoUmMVW2UC3vIuY9U1AZmnyCml+qTnKNxaT5Rb1grWuSAluPfYtJDEeET
3HffS3aQkCgnH1INfzdHF0XS+efM0bMLL6WPsPzVlhOCzVtgs7h9qKMoL2gpVnfC4iRM4Jj6re5T
mC97hC682x1i7oW+Uhb6BNp3k5rZMtzO3hyb6yLq+g4lVYllFKfpKNTURen71R091Lfm3beqYqYp
D35edb2psNzQn2uQF4EW4Vxy+xmLFOyVxL8OESVz4KjT0keZ8jPPAvhe88S57tdN5zw1yh/ZYB2U
BUc2TWfIARMKbfm0U9f0lw64DaeArW8KMUafCOJN+NQirC0PVSYTST+2xDzJOZP5bs4wtc+80T1l
lrtcVHoaTyAZzWOgEbROkUxvIe6W9IrwRv0JIUJ08hKJVRSrL33PdVt+TqwMo/sIZwj0S25/5LAL
pOTU8ipsrdemYDnWpvWvfbN6VHhpytu1hD7kqNX3GHAMd0te9taerLzfh7OFbXLR+dXXtB2eHNtr
r7Qnkqtq7HAx7oCgoUMkp7FB25hGJqQDRapg4bTZt6xT8a5MsSWaPYzEZBypSxTl1WGOa6rAdSs9
Pjqca9RVdXAwfORFyHnsXU/NcHTmNP6moqLEe8QuseGMclrO5Vbz1Hpg89hH4wS3ETiLPptpCd9K
/HE5yg/VJ0yEYRg7vXXpWVEKJ1oI99oDpjtoHO2+d3kQPwAe0nMn7d3om02ph/OM3dqPo5On2aGl
Zcje7qr+sRs9AAdCAU69E2TtDpOsjaRR9DYOojgNP2ejE80XMBCGr52DBeK+gXfOMSeraJk1ujL8
HvYyqHYiFvqyiqAj7Dy7zx+m0aXPD7X6K9n1toLzmzZvVt6111PgWVedDwOa2CnXGmoyGrw6hunG
wrnlAvRbXGaFmzq7kOj3zTbGrTfLEto4XsMr/GJaZb4rIWDFZvbyRh+1Bmpw3EIfXJaOmZuWLRp4
u9ED3WxMMV36Q6KwdKDR5e1sBwRijlTb0bili28VioNLPdGmzWkH50ri178B6X2RZv5qDXF869ks
n7GjmTbQooUFxVTRPE7Ojbv3gr6+bVNPf5nbiZzMoryddCjv4UAU2yBL8IISg+u9UZlGnu6UNfbO
xt04uJ49THZd0IIdcdu26PvkWaWz+qwneh9s1DRMOJ6u3S7Qd5VUXEMwNxbelC5bbwrNfeR0kPdr
epC95RVt8ijyVC91g4izbUf7gXZp4UXrIK8atIU5V1bTzTSkJU8O3o8xD4ArF417GuMJxYkUXSEN
COnFVNpF9KYFSQ0Kh5Z8ReaduveNTzdjR/n+NsqW4NTbTXoPqw5uh0EkjKNGexyHyT7m7ei/aTd+
NpyTn5GkL+FRtR7N1bC4+T4zIMe0D4ZhTxo4P/U6kvFGe4qKbZHQgCIdxwsk3bjOkYfiNR100XNU
99E7jczcT7mOm/dxGZfvAxN8NwaNc+NBLDha7BQ7hS71ifxSbCSNAa+F7opXnIvw6y7pV7StgZNv
09ny2MsmIhJtDjFE7GXhn2gEHG/brs6PhRz0M9wel/sfnUvbqt1D7rvdF3A5dR/VqT7Zcxk9VZVe
riD4I8cLCLkcg6vstvas/lIPnrmvu1h/0pjvfHWLkeDgqJl+RHPF4gHTurPdfm3RHZiLzExuA24T
1sfYR8vM8RiGJbBHdLEI3MTiONUPtO1In0Ogky9qCftPbPhoLeHY3yy26GEc+tmhjGJ5TYWbpiC0
8S134TLj9WLBRTosiWjuCyD4+2RqWrWFGWIdtMnVl7YfPPzU5LJc68gbrqAVFqADVfMpcZeoImZX
+IQHRXiyqfltx3bx7sIxcUHmtfgmYgfC1vVM27UsWk1kyHV3wQCkHV4X0h2Dfm/R/72kU2fUxtdG
tMk9KEt5K7y5fsEq4o2/SQB6M/ulq8hg8iHIb3G9hAQoWzu7jJrWecWHclj99w19YcZgeM6ccVTH
FG9zbxuldnDlxY0OD/jr1NFllYbtjjouWuORevcujJZVb7X0WLlVboxLpqDefzULlPvezrdMr68V
XSTKg00/dYPeTFUIcD3xENRR1m4RvWGckkatfqQ9DSJgSr4zcqOsaLKd0LWElxfHtsB7ruuWx5lG
f0N6XFMPaxepqSmbglFrTFJcFpzJdYmKicxlK6shHm9AS3I69A128skES4PZqVX613DbYhzbbVLE
q56DeP9Cu+slREYsdNujt8bbsoZWdBp7n7aBzmTV+ScsTmL6f8yTsqLh0iHYWRehR0XgqMp5lQGM
nRyeIpEUOQycpKSljaaDH615hBdNT5kLa2aD5qt8aGasEI6GgybGXoFyrGsT4QKBPhUc/yYoCac7
6KzLrgHZuswdzN197Lawvpmxe7grZ+FHCy5DVW1N1Q6cpipWllbryOqu77087Hezj2cgos2ha1gP
IeVN/FRoBbf3bPrjXdPtClP+qgbm3S79KnxC1EbhJxjy4lRnnmz2CYXCmyIDJt3lUzad3MTDZwY9
YhoAieXaRpKoW8qRgwzmjWOofuP/2N8KGU0o13M8FzaBV7hAcWB2L3Yr9LcxIjVxdUvfJdznbYTh
Y+oM+Fn4UyqaLbV5qGhmE6T+4yy8hnZQaqDjYrklkuLVycsT+Hd9JQgpGqymbdluJG2Dpgjnq8AO
VmnL1Eh5Y4vRH54p5iK2yVXovSXjiDdLmjwnafuaRK3MNxwTqicDt2Mfh7E+WmweaJgHX1P+ClD7
z0jdabaAUW+qo21Ll9R2E0Cqps19JasnXZf+TmsaSwxh5hFfMWb72ifxcggaLGVUMtEHpmBf2dpT
Z9RuYbPx7iNEd08BBCL8ikawHuYDE2YDH858s5u2eGhV3YX7LgiS666pm6dBdbT7GtCEYWtSV0mA
qfYUXWAJoXZOrcoDzTxx6ygsex/1aXNVxFLcOMXkXTktRcsmwTgE75ik2TlOPL7V9NQ7Yv7tlBsa
vpTVzopGfHBbmx4D8AdNf9Fqg9VOZyxsoYoE11W/G9tNhGwJ9QCEyOGi83m4/QzI/bRgXfUtpu6t
jjn1tZ1mUZrNMheYGg8Om3/mF+Uuy8kvuIX4kV0nOwx0MtkOdZu+5Fliv4K8TQdIO9GxsaLqELRB
fi9yS9MUwU8/W3X1XCLmpErn1YfAwcmlMQ5iU4nT6xfXivXl4Li06oj1lIe0vvpf9s5kN3Iky9qv
0ug9E5wHoLuB32d3uVxDSApJG0JTcCaNNBqnp++PrszKiMjKzC78m140UJusiJDcOZhdu/ec7yjy
xoTJl450OtzJgBXLNq2rlGPJoeuN5C2LLe85CyPjMcPIe+yY3K4cUVd7i5bxA813yFKsaYNYWKle
Q3kKLepWFsf5IbTf7Gw+DI9lMe/agylfq87XknXuJgxCaSZX7r50yqRaQgwdWmZNU0WzkLA9Y0nQ
lk7mnJakziXEOvM1jmM892bOZ8Bl75GclPFz59h5ngnc486+cDEPg85DyNlQa2XRoRBV+1Vwaovx
nVuW/szGS8pWoPlgRbQ2czFXp9ouqR3zftYNbAz8V2qRjJq4wiGcvqrOF2wPnDw3lQpRQ1WhYx0Z
3TUXAksahOmIkuY4SCVeM7MdkqWkzdgtki4nXrcdeVd4KTmnKUEX871jatUtmMh16zLtrANN6gjJ
FG4ninlkox84vrpwU3hxe2GPnN8WGuVIu8rDmrRhrS5Q6OtT5zzAZM2fPIELK5OWXOW6Vusn1XvG
F6ZrfoAqaAYUuG0f5zhlw/bA6lf266EmD5dSLqD0RMVBCqkV94a2VOGsxBsL3RHrRnTo3FGk8BAt
7ZiYMjvrNlHnMkopcMlnFGnNej7GAmQd64QgP8cqw+mxlKrMrszK6OWKUwXRgUCJ3WoSy8ZQUQ45
F0xwaV+55H/6i8yoE+slRzaqgUTS/CENNwzMskG/zOLKrYIlp+3BxhA+xUS9Lj02XDIWY+ZXhBMq
vBf2iJF/DIvsYvSJMtGXUnEAI8mkoztkwfqJVKA2jRJ18gjGwK6iVc+rwhgFN46F06wbavIBNxG1
WrlXkAEITKnl0DnwqLKkKNdOzaztC0Y1Zi8YJ9PZvNmMtqan16kSGffB1pBLAaEE9tIzvRkavv5H
oQWeznWUaTmuAgFW5dFhyhR/+WzWamIeOLR5MLdGTSMcxEUQYNVh5Mo6Tv+C93Dy3klT0QdocCAC
eN9qQwbJk4J+oRF849Po0jjZhmnvskWwHLcPKqah4B9bCsrhpKcBKaGAHaSqsy1IOJO7xZaXVumr
5auym/33rRrLC0vx9aZFUqGykEtEL3AUvlgtUTnu2kWomlgHXal6rM7mT2oczg4RiA/hE2GKTK9a
ZaiQLk3EXJTuImDFHIOEIsq3t0nr4f4WdGE7OqnJEkmVynt7HZWDneRr0aO4CegdlJV/nCj94PnB
2g2ZgnVhQHadYdcBeX8jhvUtc7/iQfgqv9dQ17QLs8J8trAV784atUkBoWQmuuBVIc11XbkygAPT
oFMZFtNMXsEwpIBs44k54JTtrh3UsTv6wMnxjFoBwasuU2Mci7WwCsRaHdBhS2j5F5jdvbevKeFg
epQztBGmeVZuzyCUdvAF4eFIqLN3Memgj8LGLsKFyz6qVmdgiUy0fqBAAFFCBcoJMUyhD2wb14bC
FBb+8KpN4YAD3oj62rj1syRzVn1SwsMmOLlZnNEeOozMjtNIk2JJpZyAtqNiJ+veIzCfdFyoqM0S
GjzADHxaXahtCoVc/16ZdQD+UbcrcspHXe4MWXlP4I5tMANeaEb40yczcTiheqM8Fb6rgwbQHdU+
In1ANrFoBCq7JZqOuqNAMkx0RTS3ThEn72Jh19ThlwMDtwGg2G9wBdJlK6TsysEKhbZOFEg3zFHJ
lV86hNz/jk+YYBBpCwtt3a4WeZ0ucf7arxOCBZ6N39AIJAaAVzTEcD1ys1d2EPrB+sxA0BAv0TxM
RXTUWIblM4fLPr4BLtHMVZdFlgEVjHtobA/8JkukNW6tzk5vz/wBZJLR+yd7wAcXi1wNmicG3CkZ
Fr9zB/qGpK2TwMbGdPh37sCQOcHtJ3IgSIkxMGha4LJFG/O1t2x8hGfQQGmnKfLE3ygDrVnqj+4M
GAg8dIhxk08o9OU0LnDhjKdPnoCpZIe16IwSCJIu6PZnigBScQKwFn9AB5BASJo6EyLmrLqFsXAV
dVbH0qvhdyAn4Z+CACLT6PwVsRzCg9GSi7t+8FpUx23Jt0QN8Jvfv6AAv/re6k9NjVN/DlRGjkJQ
H+ipjkRI2kJdfw390YST7QqI+1mHwG5l/e7ujxzkdD8Z+81QDtBsnfHJY7XoCMstG7H6zrbfag6s
wU/LfmFWl1YewsON88xDJvRPjPkDoJ1rtHoQMBLffMHDpkrmDB5u4z868uFjtOFaxYmfs/7+5MjX
whimJp0romIRcoCxO7vukwDFw+JsuK9QmOhrr3dGDgWBiauhDnUH3ryRxneZMzT9kn2Tqo76HIN4
U5+DqN0r7Pi0oS2zCk9nj3yNyiJadCondLWoHpsWJn+clPQeUVQilMIZbwd58xRpPUAYGD4aHNLJ
uGwUZjxJ3+W5jEAqg/LsAMAlmXfVkkR/aJ0ar8fseqcv4O20UPcf6BgnHjyIyH09u9oHW5e33e+G
9rTzocWP8O+RzpS0eDwp/Z204tKFoKZROBXE2my/c643NLdWDUwNe1lbDnHS/zCsF2lvPEIrHB6D
sDUWQiodA5+TrQs/D78hK9bBKNrtvU+5vzXs0HitUKA/6vwTh8C4X+3leG78yx+d5QiU22uhdGKY
/bbSDSRC0zUe94yKxsDR/ukcV760Vr6HOIV/fexrs/ma0uxYnZnVdZUQSDrERvWg+bn9JY0tu1ie
ydRClAajMJSWmWW9jYruf7MGWWTXzSsbFMjgFTNwXEyPnGirQtw2tsQ6f9Wmcc0qDyls1iY1Nf5n
RAID6NGaWQMDx+rKHpHSjNvexKthrqxKH1qSCFQMUXqPkHts78Nk6J03p7SrDK6NX7RE7NmN3s75
fRBkGxavDDULMy30EWlgJK6+QnhnTJSNvj4mS0KWG33YE2JNF3PhmoOzse2y95/dkkg4wklAZg45
65gTE1RKnYdOAbSCG5E6X9torJAjU8ajqhrxQvPSIGMHTUrohqg+9FobPblioIlQby1FP2YxE8sk
ylALiQgghbnkGawZg4D6mPT6pgO/yhEmsQa3aR4qvw+7dMUg1ufch2UoGdJTCsROVSvZuyTkrHVh
KVm/KigIxgjMIoLBuOwrm5JsMYmYlYEgO07FwZKO9fxNbDfSg3wbR0PnAb7QoskkkTn0M/4MLbzn
koHRSg7MF+koYf2RMxH4Xrf5m/HcjwYRhn8YqAMcmww5kekhfPhx/F/qnDnSQQRveoqL5Nept+lm
DuOnxioi1J6930ED0wu7MYEaNTlGpEXOHEUuW6scvPv0POj668/143SZj+Uxp8fBSQQaw0NmRT9+
rMQZsSZFifeeVWL2NsFgnoUfRRbkPIhaxbjsbwaVP87k59+IjZurMTtYGfnOiIHvNRk0Df1Wxy/x
UXz+xu5TVWM5ZcNoHqi3rRDBdVC2sXwkKcPKz1vxL9Ecth/V6aX4kP8x/6u3SuC/ieL2v/7jh/+6
qwr+95d/5TJ5aypZfWt//ls//Fz5X+c/xvE+g/9/+I/1Oe/uRn004+2HVPnnZ/j1b/5P//DfPtEL
fxNCYGAW/u7h+EMGwf/DS1iVTO8/f9qcQvD5T34lORh68IvOwBx1uodpC0nNbyQHzTDsX/Aju5/i
j0D/LjPP8n5hrK9jj7LOOQPf0RwsKA8MYKlQLYQxyDT+lQwCbB0/zvV5Kx0+1xyBQICU/Qf5SUGc
jxwyt0eJLRiyugu6L0UOodEhNeACmJ6PtRHOVzupLWkBSGO+MipkSclKUcg7EIstQVfzM2uu84aJ
XZ8uvQ6jpP8FJC/8G1zuAAANtRQ9MNINcZa8riWBT4D0+16jAkbIVHR7DjCF7ChzKC1acVnmY1oi
7U7IhAl8UR4dFoJDpRWdvof7NF6OdhjepVYtmI26j5qsum1fdd7sEMHF4aTimBasmEU6KANuaWbe
xW4ylcskRsW4CIqefQ0DWLBGP0z+SN5MxE67uTvcTpw/X3RhcuYoW9ldYvnlXG7GLZGxDWhteDEW
6KotieL5duhwDpIUXyV7t4hq7xQEbZcu5ahjO9I0ag5XjO22bTJg49ps6Y8LO9uJsOk36dR48Gu0
kh9MRQsGrOjC7sp0QvB3/Wjc9lAYum1FZu0qlrIDQ0TPcljKaJzAcBcNbJu6e0QQOz6EU+WRhx7V
sFyGCqUa5yWHL8pZV5mPeL9rPB1GviWDrKH7mhGGHonaWEijOfYYU+bZKaNwfFUgXxOiUfZuKL2H
IB2HI6x2QmyTFN34JpYNs+yORx32OxKgG5ima7PVymJrtXm4dCtnoCUPkRBZZJpqS6djgrbAmt5U
K12x6dEQLHboA0GZRZ3yN2bf9+u+BfTNet5Fm5FRJxc6EjCJDMDJ37ww0V8mlF+bzOFt3GRh0qwR
O44vBcwTc4N/wdmqahBfDHJOL3DM5I8V2ogFQUagqoUWtdi84khfmY13hUK3WSmga3M6BLYEdj8i
13VjMDr4/TngVzDS69hrgqvBqZlOhQ0cRzZx4izgOi0A+2eYkSymfU6s8nc91ao9EjVz3xaMRkG6
hM+8DQzeMKIEr2HRQcwaJeGy26itzbswT9S+bwpvQ8eNRI6gDOUXivQ3vXe0VTdCPcIdDxuLNyDZ
Vx6HZmZ2QxcsI9c3joWb24csdvwnxFnmlghyN1w4cjKMldOZzFjMQiP5MazvGEc3p9rXp9e8LcIV
8vvxQSWi2IUTcpKlpumg1mHbWqAnNXk1VkN5qh2cK4sWJPBMP0qgxdGOXRlxWN27EbTcXgvKPfOS
6Gtbz7NTCv38NrNhQUsC07Y0n7dthV6m8UJbLRBG68Sn1Wo5oo8JNlVpm1isndAIyY+gzaGcVlw1
RUgmravnH6WRjfs6wHs/zOqpbhgDoojbt1RP7BVOgX7p0OTezeYYuqDmy9CPX5FnO6AGo2BYBZ3p
NdmKepn7iOO3joVyr3vJ9INfizpbjc3ntvwv7Yr/PxveDzvnn22v/wt3RYg2PiXKn0fzXL4gTn8p
37/fF3/9R79ujGSDo5fzEMux0UGkIEznH2GyARE8bJlIXUmiPKOMfgvnCQiMZfdDIobTcdZs/YNy
xJbpo/o0sECyUqFg/Zdiw+fC8jtVGL8eBSjaTGAZLCHuz/UWBuu0KeKMQO7IcAi46OzyGA3ReF8Y
9PIjDt1/59784y/02OtxsPDJcXL+VFLStMSmNbnjbhjSBj1H1y3BxP9dbulPu/38tea4oflwQVCv
+XNuaetIHYd+POzOQaKcmOqbrAIWnng2EWpaP6fMEYdm16l2K1HY33/3DFx/Xr9/A316zTmvlf/5
75Qnf/iamKlm+AtFPZ/mZzCRUqOfdKPX7iocAAxcULtuGDnouw4h6hFIYXMY0qEhMj300BsJIlwk
nbJEo/+vW84X4n051FehP17KPkZPEhmobnyEH+wbGX+XqS32GCvXJprGTBfLhRPKOTeWlIRvdTtm
t1bqZ8zB/GmHZpVOO1zlQ+E6NQHvNTaOriDpU0QGKzADfJr3GPLJPsNEfseCK04N6SZ3Jufo69Yi
Cq13pXjxgQDSJa9IrYvlnEVb5t1DrggGlQxUj4yNgReFiW9w5jLLYxzq1TPWE/FkoG7Sl/2QBEdZ
E4ZruG54G3RegatNCr3ac6lYq6NZJI2qhvptazKDQx/lEWTqTYl5N1bkFMHFikl+mMpjhbyeI1rE
aE14SXNT0bSnC+L17ZI9GVY6jhTsoAMh9HNanMVeeshoZt7IoiVvDnj51oU/va/nBDnEC91Dqhfd
Q51O7hfuDklzkkqvNJ2c5KShfhsrEvEiz+AZ6svxPm7D6gnYHXeGmAp95/YB71DfhAerLYOja2jJ
rkb88q1XpFDqDf8EKI386lZICcIhsvd11Bp3OKDk1xR81xHpeXAsCs7sK8h30BuR1mkwatWE6J/E
Jc7LZAYhAjHRW5jZrXBjMJNGBJbXrJo3O+Q/o4zs1GVEXly0o6tLLhIWxDfGGOO9j2dv6yYq3yOL
EqfRmwNbVZrHK8kgo6Qekvle0H1YtPRYqJE08kKMMLuNeug5Lmz8E2p6Bz9W1H3gupuBNWQ9Frmu
s2gY1XMy1N1DCGDwkj4vP4qUvC2wH/LyBr5xgFTiFOJ5Xrpa7Vwh7AH4yT6G3S7FDwv2fdllGY9i
RyH4YQCQ3Y4J5PCI0+4aox99ehrnK7Z8GwUogKVvlLXixcsDZzn0YZqu2kEjmrWKQ8aeeli/gcSZ
Lss+Hu/Nvki2DAgyal8iCbWsbClmXOMusZN+FUc5kTpzAKCMuI+pmi/1/IgCBO0+aK1lmykbKTjq
iTthu9W4tQ2ef+pc8ZRHXnjIZfbUa1Id4qQpriL/m64CnQGexkAV81dh7mPpPOsmQiiTDjGpBjyb
CxjVydYEa7jCZvuMibr7aG1PnKDM81AOZkdtwI1y6XWTZmOLK1FYNvENvXOlxtC4KxMpnhSHl2eN
yJg1vhV0cibx3FbhjBcp3rgvgz/6SCxSn25H2ZOY7Xskwya4fBZBE2Sr85fzZ7y0rKR2ywShbMHu
ptNl74/yq5BadjtWreETzcX1MVojPCDjL5Zurye7tjKJWhzQ/W4dJNNvxAnP45QCb/JyRPr5aCRZ
cEz1EaW2y/Dm1Lpm5Jtf/SwwMveJuK2+fUuQFj0lRllkjC+tqQTu0E4AKOmT9OoSzUDoHPrIUvat
lZH+UpNBeG/4IwgcV8XlAhVqs6pRC214DtHgt5wLmbAOLUuTKk+qCkzUdWlwsLXsusUOdIMe5VZz
FMJVUWz82HNu4L2ydnqDdWqc6EvohKeCPv9KJyJyF5lTvC/M7F46NkTQPFRrZY+viU+kq92p9yw2
i71WRvT57HiP9Y8oM0OJY1V0/Tp36EFKfPvvNNXrdZRI+tN1uMn7xjjg9wtWxth4mFadaBWJKDlB
YRovtUB0IyOV8IAnkvAcUa8SwnynhQjCem+ber4ytYFuqY7eC9UOlJciz79FYiJWljaJt0XYSa6J
Xd6OpZesKZODizSOxCUqkn7jxrywdVoYF8kYDmsFDmg/Yf1c0tDX9zqIjh0Mi3EpWstfVz1dFmGR
ctsREgCO2hNLlNP6RY9nfKci4wujvmDj2p48GiV+tjW5I+0bnb3eXTp1wFSwmLiH6LKh5RMY5TGG
od1chc1RSROpn6mrfdQHIMrzwEWjifFiNYbyzapgH0ROxJ7XYmhEFMI2F5tDi8jYrW8t3BALo80k
U2UVD4s4Izgk8Idn3+lQA5ErdlFy6EJIm2VPNPorSK5YebeMQwASepAhODn7gAg626JvYtU3VGf+
xlaO5e0F66u+GllESInKmAotOCJXl3YuxUU/hdO6MnVzbw5Crqw45q2SnKeyelHOLpCxJZRBuM1w
P/VWCrq5QBEhy12fr6xOIwKrcacX1GrO3hyL6Y7GbhVx+gt2ZL6hMwEYfo1KlBiRUNWHrBBQc828
4HGH3Z4julpjM7VvPLIPKA5GA7Bp0xezQn1Ta4i5tADJLfB5MPf4Jx89NyKLRB/7jR2O3UIxMN7U
MRkqKipuckNjL4ePvU9osFp45rtVpEXglv3I2OYJT7xrgb33O+yKQR/alxUKTHTwvXZbMLY8Yf0d
D0DciD6FEhPb69ptig9muycCbrxjMLSkkto9Q8AFqnoHOHycXQqOcHsRozqlQ+E2F/kUWk9IH5mK
eg7yoIXZ5/IiHqPMX6ZGqn+IoihA8nqlO6x0IgP2E9bJJdz7Zovyznnqc0XSMIT5FLFwJN8KC7n8
pSHtjsAzozQi5ynodMgewJKSBdpJSeLjUGYbL3a61yo1EEJhTqYuEPXNMLT5yoVCVq39rkguNPKq
6DCQIu7x+BXxHmRbcwxqWvZ4EyXtT3xxyW4o/VAu06RyrkbU/LspLsWrKXxNMsAcs/ne6IxhKZHO
cbl5bky71JHlMTBDh8VZtO8+SkWxjHpCrDY6QebRQrAKfytzui5i1MJbkXnzO5BRJnihLsJV5CgK
ojgplhwAnaspSbRbrRKCr5tYhG8xBvZXEfZe9PtQile2O4hXJq2TWMfIuE7nTGGs1/Xhs/hCiGHc
McCW75gvU39lYkOkTi5CCCsgzciTTwS2PBRQIMopGMu12dlk8yJc3EOxKo+0lqYdE6F+hQeWxbhJ
o5RRl4mcPHYkmzveWO22nCOBEyAAV7j2MyjGrjhF0/lTBPWjpc0B9GFdz4vyVIzf2pSahDRmypOg
ro1rlsHy3RJu1a20CMmVpEw8uBEL0aJo+DijJIA4Rt1MrrHOvTNqzS9pmzfjFiTSeKF3BFDFhEut
kEiN24pi60kQR0knay5/kZswSyR8x0STtZhFeHcA1sZv/iiS7TCFJJWl8DKMpJdkeRMhbRLEYeX7
zAzqm78+RPzEw3M4NswGSM/kvAQKixWIM8Z3/sTGBJcS4XvfRRoZwyFO+Lkc9splndbNDfp2ynsE
G6uOG/Msx5mu0ZdcbNU6f3egodv68znx85NYnmPwcX62C6rKYlaV1u3OxkIUL11m81ceAsQ1FJXw
gJEDW37AlSWdYLj2ogrWlnSs3dRWzxFpyLcag+GDtLrxAhND/agUHssuMYf7nor7s4X/p/hN40c+
0OeF8+H2Wq6PXw2b448XDkBk5mELkgTDIB7rZOl+GQUvGrb6+EpTPHVsRTxgRscTn7WSSTb71CEr
B2ITBXWzB6jv8q/v5vnI+eNJG8zDmeBGJ9r+w8E3QkZj0lCSuwKSr7XEqRWupK/q49QTk9Ogsl2x
NE/r0bLYeEIGh48pwiPCHCmiR7vLbtPerg9W7k47kkSqdyKwvBuf7iZSxHqa1dOz9K2lufbXn9z5
Jw8ihlSf5sUMY3a9n/FljtIskYP+3w01e9pIWmS6rotg3FTjwOqUlASLI/P71pljt0PCGm00w3zx
U/G1LyNrnaANXmtOH6FhK6pLNDX2U8ec9DKZrOxC1wvrGYJ6PFxCRSu7iyaO/T0Eumyl23RBk4EX
GtlauouCxLnSjRiFGdKL2yEvgiMF5ERgKhBGO6aab2qFlndeYUxbabdd1LhfyBIcvxU+UA2Cb2wb
uYhkjcWDTN3bgw9UigWMzh81O4dlziUovWAfIPko6c4WrMTnWn0op/qmzOt5TQnmsj2joA8KRy5s
PXGRYWRibQ6hOGWW4R9TVVODYktYorntHqKJOFdgNmb+3Fgqcw8IFb3uWIckV33tE8D72iDbYe1E
WawvFaFahGNYVqrQ8zp0naW94guV5gPYL3rZNZz8vUeoT7TPKGlWBHLwf8y4BbKvJK6oZZgA2yTi
jor7AjiofPdy7AbsxtT0jR4zckCGzzeOyqBaE6rHiSQfKOWBDegLjakzaYGRvuP0zRLr2/KrnnLU
NJltL6WjVYwCAzFdoiUvloBwxOuYqgwOTptsVUd1pWc9T+TUcqBg9q8eCEh89hrOj9NgiCe/z60E
HVyCgWC+dkHW+8lhmrj4bDraLbZBa2+wcdwQwZlswyxm0fOdNt+3jl+94OGrXuwR7WRr5iaqa4hu
G6v1CWrsuPRjTeNe9Rz63byUX2E/yK8DDIU98/LquZ3PdmUczPOJtkNiMeXI7sacCEuCX4t9I1NO
LaVnwclKvJvCatSDDmhjbZZm9eLMwfS6zQlLGJyeV005sQO0lSG/mikNJSKMxKn1Evrdoc1qAsHK
XzHE5mQU2jYRY5Uz8Y5IXZVkAhv8YatP9Rshp1yVYsoXktMh8FV72pUxeyJuFbpyZs+WMwTzFjoP
+zfO6NEAKsz6sR89/2j0tFngXQXHyBDNIRm98uhGXLiGDXQLH99ZVn7ZPfg252jmLcnWnztAzLHF
qcjoD2ELpUMA4O2bz1s6QcmdxFPmFtfd4AlUCy3HbbQ+V0aJyLzoY3dp2PzQUpsL5/lTD3ZAE8tP
Kh6MinzU42j1+d6YX9VhXt9Jj+lxLbFNOfWgNkNTMLVIcT6uVZfQGZkPr8mgc4An2ay+ISqMO0Mw
NY/tvBeT5VOGc69nvMhw0KNObnr6OpbLpZqbElXujRdTxLCMOb9/PD+G5kALhse71neD0sZLO6Lj
Ycmxvjl3fEqLxwfTaI7Un85JXXAKzgE/wS6noMIQ7h9V6DrLc3tAizQug11zsqXhyKWfG3lT4o+b
TNAQ6uP4W4M75RLKDrXGAHsRSe5AL8yP6F7pYshu8QsNqN3iLOCcQkmmKm+4rhVhVzFB4mQm9Hq+
Hya+0Qx6oYlDStWyCnpacCEMAlo7OrAIReg0GCraGTTu+jVUSdaXoXCuzMx1vlDw6Kj93E5+bdOG
juBkZ/Uj0kcaZU7b128R/p+1hDp+D9KXvg3cmz3WxvncaLOscaIPD+dODVGrOjkkHiE4WCL4SYVJ
s6dm9LG2DH79uX9z3iSHjN5tWcX2nry1D0jSc7mMKRd/S0GxVEudULvzo5nQuhQ2raGSmNVb4APl
UVSIv8HK+Ee/lfVjRXgQ8sKInpqaa2Xwq/FVZ3PSWkZ6y+KumfK9yoPqeYgodhq9Do69xzpb9TGX
MHbqhlQ+ixuSZcpYMzikleNSnrcp7/T8PNfNvAzLsJIXuYTYgvHLo+bNGv45myj0TIuCL5673tQl
8y7AAe3Z8Hkk7EnJd1WH1Qs8vugKUxBtI0hoSzezOQCwEi3wm2arcO5+nctbP6BDGmVldlv0HV0k
dDQrFzzC3XlvINgDLb0fxVceSz59J5qoneZAnog0xJQBCUL4eChDSMEz7/pm7JZBYdM/q6iEiYEm
+NJNjTuBkWuRKG4kHNt8P+Z6eZwsxRjZ5MUp5nsQUx4+Sdk3YtNMFcV5T0aniT/xYewpk0lc8Y96
lZt3WlGy2LKOPVbSF08xaMUD/Qt3eW4JAuqy974pwkNU4kMifjYjD5iYQqQ0MttEjGI3dTVQnCDP
IAia9ae1LLqgFczI5ah31XNuajSoIdI+WEnIUaGlcLZchtImzeU1mz0Pz3mZHTyuBp2j8YKkxegr
p3rUrdhp5vOEHOhCNdZw3dC0uRceVTssLVoWney4mKiYyFnhPUKpwq7ldoIznsWzpsG6GIAiPptY
rRN8UU596LG0vHjzUmkBRCHUzyKe2TcR1pDiR9dLk2sL8hzHLlomvJMN3emy9cZLD070nVV76sOD
KbVt+eiLkgLPAtHMIUSQjPgqi4aSo5ZTvocXySFGJPEVqcfPXedw1Wac9R4XHK9Kl3ENcAdzGur6
+pGqJCX0fBjRpuZ6FVC3KCc59RpoyQVQ6e4BNw8V5NgBG1Tc8BEK/yX64/D2/J/nF3MsUrYYzVDN
m4Pk+5aMbntfYj66HqDzbRDlJ9uKqKi1lVBVRgi6MD8DQ7yyhUf8/OQk06VwJ05kMDI2gyQ32Z4q
XEDS4vvNjWJPimfb5GTaz1UAPi2OZKgC1ZZGAt+YLHIc3Tvl209TE8WriUbOtqWhssbBxC/LcAge
MBZU/zeq/B8JeBwnYAr255PK5QspG/gfkh80PJ//6jcND0Idg6Gcg0THdBwOT/8YVRqm/Qs6HaaF
tn5mYjPw+nVWaZu/6AZwCB8+BzNEY1aJgYNo4//8d4sMF4sfyLzvU+Fj/Csinp/PITN8xJhDAWHk
6DCHZ8HS9wfiFrqnqJUaTmVvQezvkdgiU4CluMy8vrtxNWc8pENXEmmtZ+1TW9ndPQHzA2CooPw1
9ufPT5k/StVQ98/olWAmd9hMiU13HgF+dzy3y1FkAZ2Ek1mXxinKJmoU5VU4hYauBW3Y9bZ68tAc
JIum8NuaY3uDFgfyomcjy/XK96Bt9St+Roxinp7QPYQZ39iOrhN+GIAfh785F5s/sU3Onxh0LsQf
EFc6SqifPjFlKfd2bE+gTaOIMMApv+8oCq0Na1rFgjcORrpKPA6ck+ei0x4z3doWCHwNvGZV+x7T
8jKWiSYclv6kwmZRzIcIr3EIZoyqNL7OFJZVnBNyhds6eJBxfQHM1RnWBNa4l0kTd8X2u6f4n8xa
/3gbECnqHjfC5dmAw/zjl/JGDWeEyOWJvJHgoYrooyzIWOTREKUarvuhCb6I0Mgf//rX/iiNpKw0
PNg0nkUxxlDftOaP9d3dx0UX2fSNylPpT8YJVKU6QQYB/hnGD3/9m35qvZx/U6CbqCJ9F9ix/9Nz
JhAATTUanhMcCPsFVnGTb0PGvKTUi3it18wQl0Sx+9USh39f/N1D8zO3iW9JP9sx6Su7LqvDT78e
Uk4SR7MV3Kszh4QaRQ5sPn8G2nOStEOUX6POrd/2eU2ucp1V3gfdfNC3wWgfB9dq9KXVp9iGUw93
IXZU01rFTKk/hNaJla7hZ16iK7ObnWPRV/obQanxxxvloyk1DXg+MLqRlv54o3RXOaXjhBqB5yHp
kQ2o/oWhZW1pL6yRWIED4/XsFVomEIephiqIWjiZxyHet9abpophVkTdX6XdRwKL7r1zROwd/voW
M+PnU3zXHdI9i4AOuqT4tKAwI1X88VOSGZvogCWtS8RnIgw4F1I9bmfQcrBpO6XoNtc6sd+joxb4
GL1lY5RbaTZim8+qpCyvi1tBrBSJoowJvvZpwUxdotgWTi3uMeD7VKZlyLljljwlrYX8KUxleepn
TVQ9q6OiyEAohZWIQbzZxcUOo3Z+a6bRdYTxfljkymOIh+CqPUuv3FmFZSSjydpgq2la6L2fHvNZ
sYUUzz7Es4prOgu6ej1GHs/lSPbaWfLVz+ovY9aBETL3JiSQAwWnDy5g0XqbUNZqT1iOeVfHBHBt
OU8gLZviLHwNzoKzpKy1ZzWr0ISQhOlBatgbdZC/J51wee9n5RqhxYjYulnP1szKtpHrgE3ADK4w
Ig9rxPD1xjBmMVzueAjjuh4K8bKb9XKFtFDOieAqDjnorOAptju2GpN46Vlt57de/khec3xhNoH4
4mB126og1UzEXcX04pO8uZb6wLG3y3xaYaj1X/Ds9t9gKyH1g4SE7K88SwCHWQ1ozbrA8SwRbGa1
YN5axa7kr0Kfm8WEyAgRFqZnkaEX9oi/z9JDe1YhWmdBYoM0MbJnkWI/6xWTs3Qx5UlqaYvMksbB
8oajizMpD29UX7dFscDmjYv+PQ5j05yeZK8N5zTUhqW8emM2RW5sg0lSKaGf2qwFVoTrrZ62cJna
EMBNwiktNfPqiz7XsSldy1k9GDAroP8SYJmLgSasypDTK/OVrK/XBJlE+rLJGSNfxbXugizJRq+P
V+OQB+3Rla3FE9WHNFP6pWIv3LhanIZXHa+OGy1rXxANaVjksGzKPGmCBWp+vFzrAdvzUgsDg0L5
v9k7s+Y2rrNb/5VT332neve498W5AdAYSZAgKYrUTRclij3Pc//68zQsJ5aS2CffdZIqly2bBNDY
4/uu9azJRy+5Lui6Z2tSGwd/O6QuUcWNz6lga+dBNq/lbLNi5kay5JOGtYbKs5mC5h6bHdDFIojk
h9b1LomKemG0UH1kJ8824jr/mJtu69rxOh8bel+UcVjdcMEHoQs3kxTLCo1mk0fbKXWyaa839JQo
3xH5uXZHe0p3NdRsbc3XanzWymwWG3ymCVrKJNO1O3zXGpiVNs8/E8KssgOJn23qJRAZH+aOu9QW
BaYhTuEQcjPHtY9Sd+fXfZk/shmbRywTRrLtSt6BV7QpdRwpxpnefzyVw20mAfN4GlOlBvkkumNN
7F66CXwz6DYuiDXUsG7D+SQnVG3+jntFkQfLGyAwnu5RdRCIE/eUxBLKgElChzwqIn8zdz6B1jh7
SgVgfIittQkVkr4vsDvtpC+pvaL0aVW7oXJLT0xQsA9hJIbAS5QVol7kv6Ogii+K4RNAyxuHiL4x
RmjtC6oZqKVYoRNp0K4i+oxuZm9p9GzTwejOTqmmYpNjmLm1u5wtKcAUsagbcOeaW2jvIn/FYp2H
xwoC9rhtBnuOTgROtE8WPos3e/Sp1EgyvE3ItyNChcaZkT3jfCReOjVJ2ljjOfEiaOev6cC9eUUd
un9sbGf4WtahieV6CHxPEiJGGVL6/B47LeDdU8ASZ0zt9Gqb1hZPosW6vBockPrrFkr46MFWjqN9
DRsARodLnegu0lz1nOvVMjjjuGp2btqEzf04Wa1c69Wi4w6HnDdWAHMRJ3Yw9Yxrh9GdsUrWGynU
iEK3Ub5xH9fgeh4MmSvrMFoxWop2bJfDZziN93aiOSPN/YyXLgqqrjDnsnaGOOMuH35569Ttl/dV
ZuJs2TmfoqtA4y7dx2Req6Rn6pRpkESXnBIINIaOU0HAv2NNNdo8vKuENRG/aZYh2q5wqMfuNtNC
EnsivauQwy2yRm/qK2NZNJhMaz4RCwju6+WcjBTsGT+2OoJgjOQKnnrCuABr8TbkS6NvrOPpwWxH
vTnR3zRi5PuAAR+Rsgy7JtfFuVJB9Uq8j1MtzO7IOBaSnsCJ/CbMcIguKqgJkB93lJgJQYAJMn1L
0sS+H7uGKO2KRLDk84DMnWaNj6cbXvSyhkQVcinuAZKWBpirhqj3TH2mrpBts6EM8KVaLHNTPYQP
ETi1E2b32N7YRm0Ask1ti+0oNNRzTapf4KVGzjSZNd9UB4uSWPU9Y0GejlIwpDwQOoyR2Ma5vcXL
3XtsMkN1EnVHS91XyCnYaU3qLG5dxV9qBZ9MmzimH2fV1uIdXtZEpVYItwfHY/CrxkwslKUB3OCh
5GsZ1hpOMHIZ+r69HScXl3LfVCvpNnsro4q6n4eFngboopl3ZZoUxS0NeOtGa3WLklKVZ/0pIFgg
pC7fZOETJxEyzwHjUUVwo6ZfJWEz4GgYelmxC0zVYwo5JHoRxWzKfgXlJ5k+ITLRFL8MshBCdAx4
R80vh68o2LUeXQyZwoeIJullRNo872rgHJEXzYsxITLa2Lwfk3S2z5lTLgSQstedW0uEoM0mTjeN
NwAsgfUnc7orOBgz1g4a9p4YTURDfQrpZzeTycFbtcbARXYyEebul/A2PuPJpCwYothmOkTqmbGe
Nfe5Qri97YxSgbPOQoc4lO41mGpbI0M9FemDDSJk2AxAEy0YTqnsH+iVK1AHASPaKyOTb5OLA06D
yGyT4saty9C8B3eTOgfCQxSfaxy14DapNYrVWbN0lzmNde1tmvq8f0RbwbYJZRLC09P1w1RZzPvJ
gYuI/yF0f2tZ/lf0/RdWKLAydIz/pJIC5Kh+ey/+qPn+7Wd+r6PolERwTCrFjYU+9HJnGr437f/9
H8rq2KTQJOPxw1ZnkHv7jzqKoI5imEuRgzsAJRhuMr/XUYjJJV5VUfmAwu3yS/6TOor165WOBrh0
uWm4kpcjqXK5jPzh7qpnYUmgPfsztoYqVlvKOnLqXjAJWXl9RAfrglxL6FOE8c5tSHG0b0xWQACS
GS4yt13ZxWSVwXFx0ifmba5xR4bMo7XM3LhEdVVHza5L4nb0d4mM7Ci6sYOhp60986d+twcvz2t9
AqAwVKh0gi7rxvBG9EgXZ1Bh0tVWodRYo3oHqNARoCmbQ0JPKUID6Pu9/mrk9RKE57Toax6J9UL4
6kkrGOiIh2MXqrsoajHbKKbhKpOI1tacECDupV1NjtiKqoG/pN8UnCr/W3/8/6o/crNYmM//fto8
LjXB/7N+q4s0+tlI+ONHfzdMyL+hptTdhS4s7Os0+DF5pEnwM4AiTMO4H67/5ne/hP03Q7dhhhqc
mOk9LtPq97mzzEX8BswcR9iLJeA/mTv2Vbn/h5s69kZKfzg6+J2OKRCi/jx5OnA1eY3Ua49jmB6c
ChmX+PwitQuX2EQnp1G/zoNYXhQLfr8yopzavUMAY5+GXIno/7O3+JH52YGTeA9jPX/sG8cnq0GM
9+VsDiVC8tnelxh/YUPxjE6R1hdAj/MC2gEmxmwDBSRuViFka/NGplp4TkSh0bbAlnns5iqtvAqt
CeyNaRrEOumccNyAVcw/mgxrFFSdySIcrrEIj47H+yT0LXKrgfBTTtJMLswAl6Bv2XmM+Y17xqEf
Gzb2YnJuDRB+5bo1fPPQccwmM4FwQDVGeu6NXMheUXO4alNlfvudVxE98IOcfCa/yxtzJRG0hPzi
dPLUZJuH0c+deo2RrUg8ICf2PlpsHZ4569lHxBe+t317vHdyutIeCF7/fXZsnAoJgKDP5awhW/V5
Z5+t0qbPP+jJg0qQHyFJDu+Gzs+f6FMUd21TIzsaKwCJG6uDfcwp2EXkk2YwFNEEkXzFbbWUF44T
BIc50J5WsfB9ZJW0qcaVBVr3wrWARmAg5b2f0jZZkS6vi42PjznfqHQotq7M6EbP7mEss/IONpG6
t8nUDW9iyj37hue37QsalnSWqt0chsNN2OHpGymIZrAlYI8JUcmLZjFa4oSGipqkvc8EyrTMr8WT
XyTWAayUedSQZh5GKs13SV1BAJqtbPIcNxZHq8E6hkClowaA4LLZzxp2AqsT5tbMo+rrMGfV6xJ+
+7mE7UMHaa5shLqB3bwTaCE9kL3tYoyd1GXkUruaJks9GpijL6M5j4GnRlKJ1naPXsenEsxCr9kE
aYTa8CZn9JpJI9RNCeok2FKMYH8YccTufZeOOyqbyZh2kd9pN4a/9Ic5lmbovEeZ05E1VdweOObb
xNkMZffgcplPbkJzVPeoKAWs0NpxPuVism5DIMNDgPMFitJKYv+fbXr49WzugnHSlY/gPR4Ip9R4
EPV+sqNCvlY9tWqtVUO1Budi+nw/2tCv0Mh21eAt2+U2qMVssDMVtdYeWwc+xCGtqin6bJSQ8Y82
/4N9y/B5cf1Ae0QN1XAP9m9hKfSnqG+bz2GVnclbCm7SDsrFNw7vtNtXhpkVlnYMMt3NN66R6p9s
spS20TxBPZzb2fOB027ZPuHAmmgA2A+H56g1gDGqsLhtwEJg/Wgf4k6EKMFLw1m5MU0YDtjh8IyN
JnD2TG/tCaWVvyvqGpcyMmYKD1hpSmBwBvwIEmC3Wms0wTsCcSPdY9odwb92RrfBsQjiQOrxoehA
OkwqfyhmIFBx4x/iHrqAIir2OBCA4LkjyCWrhdlAn3c3kKf+bs+sNKlfrysO6KNEJI5tQ8BGbF2C
X8bHlgz4DakdO9nG9rOoQUDHXdet5qkr7gapPwjMb6seuftKo2uwCSy4Yj2xISwVTrD182bdkIl+
0nFYf48nlyAPw38lE3PYj0OVPuZOL+/iviDdcmE3odHu76nzmnSiqesM6Fp2ljOfo0pOFEr1dh2i
aSUTOkF9A3hrjREzWUd1XZQbhDCvhY+aZErdu7msb1voWBCvwp6TRwGFzc+BLTuaflvX/nCHX4aW
blN8Vay2O4zf0ot8Ul6KuqU+5NvNuiCIZj8XRQTUoteOcRaB6UwXGbYbfCkiA9COCCNaVxOxsqor
Vmlb1FRuq2GvZ0H7Ke7qloExaLugHj+62kl3UxhPXlujCumF4X8xExuL0OijvoA9l1G8pZR/6Jxi
SPZmZtmnvIoI8iXmZHF6FdGu7BLrKEFkrZcouUuHMGMXEf+6iRcLeWtbGaPCmd3z1FSQjPtkjmJP
VlH7oIBCPyuKAJ5JIcBj7w3Ps5LV17ygJkBSUJS8QETPtqLr65UfoabPmhbI4IxNBhST/lnVgeZR
ys7XBUoj2iZGccLgUe8zM5MXk3+BQ2HU7hoZEEBXZZAcVdVtg2Z2zhhbxEhHvE3EEahecKOSTOJ3
yu1qnbYRuhxa74B+K5zvG2sAtmOTH0U1V5hnE6HbaiaVGaJficDBxVS3c0v4niS5oeAib3tVEev2
3JZ685kRl+O46IbypJv1g+PHxWWcW/1sxkm+kS1PuksZBtaw1cERrkcunHvDIOCxbywgOr4bfzcb
K/veZTWFvdCk4Ni3/mCzDzrTMUdaa67jqbI3CFPEp4L+4UOoEvk+yi7wSlWh+vCNL5rqPqIoD14c
wxnR4+Uo9S37E6IF7ZY5lawN4HmrXrDOzVPlfwpqiyJv/MWHaA0B396RPteuMCv01OOmF5QCCoFB
QXKCW79VGTqL3tQPaC4TrxZG+T3AfwQHS4NbKc143xtdXqyNeSL/yPHFfdpgpk+aIbnkwjnnXGdv
srnuvKw1dGCkCChaVFD1gN5GZPM5IMrEg5rw3kEyokLHUYrzBWpP5Atmn+5dEc9wxXVIdWpZXBMb
JHiIlHndWnWD2FwzvTD3ozcKjU+a4RQbc6j0L6HhRvsiku73WtQPXS8+/IySBUVVwP7ua54KHTUR
EsQx0cFmT/58U9KJWLlm9VoEMMBmQLJDnvisnWXpAW8APQnsah+PE9XWvjzYEzfu2BGfItg0Nylj
nkB2RyD0adTOiNtwXerxDsNDeSza8dGaKQIJxP4r0pLWXRjP7y3nzzWGyeLRlxhoI9QfCKIyDBlU
d3oPv1YLH4kS9tgVGcBa+Q3T9osA4viqVyQrmwpJUSbtSyVaxpX9LTMycaDoATUUHc8JgWxx6irj
u5sNa84F7w0pNuGm4y2tRd4Me1n68aqxSrLuK0iNPXK5HScW90FoU7AJ0yHewgMa7+Da+fewp481
X3qR1juI+6CkG2ttY8XHeiGDzRSOxqYWsTibZfxpTErnwR9DQkmHiDYUybDFQxd29B0bbeX2Dp8O
tITFln6jVY2zoZj63CIzWQ6blcjvCrcNKEEpWKnFhx0F+wrOxirU9Dt/aO7mFFB32OKYaOh2lNmX
OsXLNTfj09B096Vo7+h13HJawyHrzBPzHo7ENHUJZ0CyKaaYaQ7YESyqbUYQuCGy2zc57oEbJ6ty
1FL1yphc1Htaks33BqDI0/U2899yyV+US0xbWhQ4/v3F7/MbB10WhSL/Y8Xkx4/9XjIRlDgEtzvH
RmNOABX99N9LJkhPXHiblFGWksjvqhPqKLphYZLghxbcDG/hx43PsrlAYlNQRL2htOde+h/d+H7q
zMLNUzQqrwUZQU2Gqs3P9725mKsOd6dzyfqUxTzn5HSBvsRBmRNI8+UPD+ZfiBmWX/aPy+X1xSj0
APfUMf7zcX+xfAT2aCEuba1LqE3lKxwvfM+AJJ+TqK0dHNp6+RogFHhTfVzv/xcvvfCnyIahmmVT
AvtjUSjSEoE+WliXWSFGzjk0ILGZ8MZ7bodZllAw2h+NXqNxa/yZE8Wfv/zy63/+5K5hEQwlFWUz
k3v/zy9vmBFS9Dg1LykxvxGawp5OgN7iVjpGxfJy4wJh//PX/KdcdiLOGEKU4oSL1eafUrfyMve7
oFTGhcqt8ZQTQnQwMkRvkI8VVV/U5jcWIPEIo3WHVz9ECv3uLMntqebwHCpnOVO5QTzuGw4TvoeE
3XpzpEFDw7d7sOx9iUlvA1mJ02hTClxYY5qb5l8wFX6WwCyjhhAhnDlLSUSgjPqlJCEHaXYj/cCL
6DTGSpdyP0y7ZNzKBjc/RbPiBG6yAWLx90n8L8bqz4yFH6+qmB6ou3jhX102nITdeLRrcYlFjx9Z
mwEBuXn4ocfQFiYxjw+2VYqz7aJkIL6i+yvGw8/Cjuvr46QATEYoLePm17nSKwVAkpARdF/AjKJl
wkwKxU/QV+IvkuLEInL5ZXSaRLsvRR9eEFzVz6MTA2Cb63onLhb8wgetDOkm99GS1ULPr3kfE4s4
DN1ZZqfOfb50l16hFqPx5i6v/cXX/a8+OGg0VkvhUg02f1kkDJDBqtJ9/dK1FZPEcilJwC7KdEzn
OZ7rP/+a/9UkcZdi9fX/LkKgnz+7KMHSaGZvXOqmpaNPEAmNJHIXTp2rF6esji3OTk1xquhtpysM
qOKc9YpwhSnmlr3irFecNKcfH4LKpoiQ6AbXywQglWid8T4Me3om+RQzy2yZj8NRhTpH7D//EFeA
3i9foLtIqHTBVkHh+5cpEpOCDtpeiYvvxzqhnW5d76/jZmyz8rWuMw3R/8C6N/EAMzko/NqcSHAF
qmpfTvjTgUVZVbqbhzmtN8LXm3eiIsaHP3+f/2IVRAlkSRSFvFn71+KiNhpd72DxuVBJ4oFcHzOe
DgAaOp7/KiVP9c9fcNlBfxrZC5WNODCEM8KmIvDrK2ZtYMR6MjWXAcTkyW4z+81X4/IX8ldXnb4I
rTFaAJmKfNp02Cc57g6UiB4jHKZQ2/OpfSd1nZEODWOna0wCVPQsnMuYuD6ihl3DQSqEQaUh3+Q0
oTK70UhPPhguH2ipBfx2FPu32kw+wa8fi0/C90yvBJ0oksdfBu0MZcCtoim4FIwS8kGmGYiYq8V3
lZlO7T7HlDUgSIPftTFskNHrqAd3u1VhEMWIrrHCoWgu1dqIjd7TF1USdmKsmKHTdGjARTCZKw1Y
wLwh70kRwxMO2qdS494OOQAbzGoIptCGceEihUTcx8yIm6Hz2AJQKCUxHmxLlvkFBlx4kk0W3xiZ
LM59TLVsI4saiVBppNoLWoHkThDo+g1TsNiknANgR0wzTPRp7MP3iVYMbrIpzDcRLf7iSK5mZuLP
jcv7Sg+LDIyEgpxlFY2+QXctK/qzrlY+dznqbLAorvuoVBUuUIAgcVa10YNpzuygxhGBVpQ099aQ
XysN2O0650qf7Gfuw+j8sHDWB4MKmXbwof/dGEG3aC5x4+JgURTIelh4LjnU9UVbZEmr2G5ze101
RhKiu0ELhU80S8nYRgfib4AAq+eAmiiGBMaIy8E+WDnFpHAahpR/ORoozxUtFfWMzIm3Bp09PPBF
fMkRkIUY6df40EQTP4Y9ik69b+YE6wLthLct4P3f4ApNOnZmEQqJ/j7vdLc84nKLp1uM7tWNNiop
tsFUAEQC4DzKgxVEIUHSqv0m88QpSEUI9Z0exTV5kFlAWcKqtzWs8qIqiC/G/fIiGpxsRi/HDYJp
4+sEjHdtR4uYA6v31kDB/CVTjf1SAOigXFGG7wyU8XvQ+TH3dYSWG73j61mHfgsgPEBomwlyORhY
mQ7fxs/HETeoRgtLose1kFGtR65S5ZMGMiw59blsKPHkOZHxT26PqVExANKpcMl5yiSV7XZCrQ1q
Ace+D2CUaN3BsMs1JhaNKCoKzARFbyT5EOULEROOydtNYuJWJiQ0cqvpy+FntscHwpx50vAiipOO
ydBktddQp8phUdGkSwE2AxryaSS6E3sdBN8zIHe6eL1LnvkKTky0iyZGJY0+IqO2xATyO4g8w75O
yNGSwDLzpUZxoa1xNREgp+jnI5tr+OoX9EodWcGlc+XcrufJsd58e6B2HOmcV9tUshplg/02+rN6
HgxsQ828FMk6bF2axTrkWpnyshrpwapihso1plx+PXUZ3hw3juLEsc5/7igvbsDSEPSR48Kp9MUl
MWFBumnbnvWZ5czHmIb7LUAm2PInAdW0ZoWaSpwNXecPALPgTpQ2DwdwKx+pJfEd1BONlzNp2ywx
xJDJGwpe6ka5xfgA/5VNnY7PeH9dIznDQQyy2URdbN8UqGXzXqnlUaraEk9N0/G313ebdR0GGbOy
xvuFDWFQB46m++p6FiHb3qrv4KzU+yBA4NPNfCO9xclwMq7lxFl5hoGspoMY/mymMTYlohzvw3ZE
ijAtp8fJ4NkLEqCpszF/Y6ooffMO82B8iJe/QyaOwCeIOX3qC1lSpuyiajkelSm77VWTExPnYZLu
10wP14PCnFRoXsY4dd6MhRMUNylfbcWbGQ0Zv1vkG/MsXNM8FJWmn/WQKe0Uvn5uajQpNwwjvjtj
ebd5UbHxNEW9b+gZPUCK4BBe0HHxbJGUr5DZ2c2xUmm15xuKU3oz013rC2ciGqFBvQKCH7rEqigG
9BmVVqOCvR5wuuWoksxx+/7b5cdcjj5TrBaFmD1Z6Rq2DBA/t3Q66xbhiLwJM9t6C10TQRrbDm+w
NFCDriT8y5iymPC/0rHjxfPrFBK+jWCsH+vlGMTOA/x5uEhraN4RUfMdlb5cwJTNuwoEGzAlQNa2
Yrmq0CWKdmLCicQyYB4cvmk06BBM+DjFCdyI8xBNHdgcLYTag1UoqvfQOMS5XYanTb3srAcxOxNK
SH5z3HNctVALdrflEGjhPkP/yinNyRm1MPSRPUn+R/vGZgC3VsIzAw6knhFgupjoZJV6LVlyO9NQ
jJE0TO23MBt4prTE+PzXRSDBhvwwRaTurNMEGpiztAGJBWHCOcvLZwNiN5o6HMdaUb5C5yhOKuBb
5bgP4983+VYpnUsg7+byHLC+nlAd+c/aomy7asRq2TJf0cURMx/NmgMogxlf1yDhVteRSFtKNKch
YgmwBWd0T9Qpiw/gkqC5V6OP8k0WyxcEh4ulCdB6tc9qoWjLzCO0Kq6jDXXRlkORIZd2qjEE2eOk
x/abGePJMzQ4aWvAEmxN9ESeBnMRmZrG0g1lnVcp4ltVvuLcX8RuYhihj/MJ2Yk4I0PpQa5UYLK8
XniBA5RoGE0q/gFX1IilW18NXGmfuoo/LFzcG167nNJmlIqAWJbRed02pxnNIE401LmmXFwas12q
m9wgIC7ujGyDZo+bzPLUyGsBJRsPxDVS7ePtXJ2FSeRbb+WiO13nYUDjEjzCgz5PYAtcc0Yw2WD0
hcgZsBxFCZPLsCSrI9xU21yhlqbBRKl1fAgj3zGJXHWrPVGZKLJs1aX2A3j7xV06WAgKtVq330A7
MWr4rxFBjjrXVrKFDgl9HCyvCsf4MesdfjrtQqN6FLoxMET8hAc9L5sL/all7RuNWNsVgWCR5ygS
LFdydNLz4vUuTtcH8NtatFzc+9hgXVgW1jpw2XGuY9cPRra1sS2BHbjR9JWuoH+5jk/L6PwdXbhu
R+HYSm7dTjJEiEKu95ad9McQJZj8MSCyIZMfpdsTmYKcst5rGAC9dCoRSeKxeLqOCgdS+rxK6Gyc
HZq+O7G4iGJ7qTYkjUaiEch1gopaG8b6GlmMtnaB0BPfa8eLAG75QBpkM2S7NYy6GkE7MEEOQvWG
uyeOFIuPwJATT3ZIQ2gj0oCZ5foVOwzgRHMLtmS87+KC1d6MxB3sivnCTZ1BrUNv6NbtwKJ9XQGt
pEWkTG+Mh9362rJ9tzFPyXQHps2yAeWrKYBbui77lkWhCGoiiOCuIH3Lu+Xdxl3LNDOrRWgblNP4
kE1W7eBNMNWzgn76DOqJz91NvWR0GxbA+tiqR3JYOQvNj7j6SURrux5lqWjIEv1NmUpqDe/Clrgv
2fkLRrsuyA9/au2OQwhAf/WsD2BbiF1bPq+rhnv6/+5jJ8fsDmXUt5B8T+K64mZvp9WipWTuILON
PwIQEdS3Kf+bDlfqdV+QpmqObI9xVLIjEfc6r1tKnooTyuQ8k0rNc47QMq8Ke5hB53WxudVzSbcP
yj+Jpf2YHaKyjG9NqxFYqAo7O3CzH/e5KHOK2SU4DB/IyocaSdjbQt5nMeSQiba2MVrpjeAh9GO1
LP7H2F9k7NjGOFN1VsENJs0xcqMNf8qpFHVIAPxBe4QDyNdTZyV/rWD9kxlhz+M9FUDYtCaNNxMl
KsLJnjNOthzpqlCOD0RWcsIbKyKdsBqdrhflBBfqCcvdov1F+umTIsPbg/FEsckoOB9Y/sA7Ha+b
iR+ybmMfLZLvBWdMdhdVErey7OFCi/1n4t8YQdeLYUDsX3lMU/JXVnXLmlY4o+ufqKfVezcEdBQp
PMdDqbDXjbZ6FqD43+lKkYtnoobgDsb3mjsG+yeKHEZrFrBazU5kPPW88vq6bhJNzOKo2DC9qcqZ
E+ly3lw8NgRb4Oze+CXlK5jdIA/ScVgVLeteXTGFyDXhkOprdAoLe+sEy8qMIYgdiLtduAdVEX23
egcVsl12zLirxhupsrrRfjthVNRINHbmLMmldcCprLsHLmxju2+436xk19VAr5tum1qGIbmrtPC4
k1k8SSko2dnEt62p8/BI3Biy18r3DW4SmcPG4vST8xRSsSZg2jUPpT2KM2TvZTm4HpltFDROYIwr
qmSZjg09c6VHnLSx5ZXDp7Duxk9j6Mw3oTVFn8ouwMzNDGF15rYDSTA1OowmTqaTN0087X2tOYiP
OE7n0jNrc9wbga19A1Riv8eqwy/AqfKjSMeG4/aQQi51JuMkykaHt94UOyhWwwuiLwdjje+nKAiq
nKBRdATV0QbSeY5cqCFB7ESfs7INHjEsAc/rkERvksbWd2hhprMyS/9TqLnJt6Ka+E12rkcNJ+Vc
BfdzrnFjTfUAuZPbknKEWLZ3Xq/Fkv92eP6iw0NTmvrK32vD/5QNsC7y/Pu3NvrWtX/s8Pz2Y7+r
+sTfFsK/gGf1o5fz9waPawI7xpCqwwWmEk9Z4R9dHsR78B8MsOnIxoD38z5+7/Lof6MkSbuIbpEL
nQ8E7zWhgXSEH8VrghX+bcXIupKO/1Eh5EVYgRRORwuFPYU345cKITYdB/hX1O+LPBAbI0TrEs45
cqe2fZmc5Kuk9EXG8Nyyp41qncQwBsZxSlDsJ4htWvkke8lSkbbJ7dilNz3UHJj3Dvbg2mRkalh2
YujmoCLhiXf5vLXMjIZ1UHJckpXalpya8QZ1ak2t4FKict0A5Ceq0JKJJypiyALBa17ZG7HIeU29
0jdx0rz0qXrirlcggi8MEtjir45W6ps04z9PBBoA8gLqQ9nXL4Ij2npGwUWCrK15me8+kwr0EJvi
a49KhJ8tX9ICH3nQkn9XuBiXHNoKIXI52EkNjH8QjHpdvThi4bbW+JAGjY/HvZyYcyICN73mHupa
HgL4sHiieDQsxVDCMnM1x8mHkWjjynF4lIWsqYxV/NK05xFYSfCJj8Bj0OUhi5pmg7WJ/rXOe+hL
S/NCgi+5hhjFnqNBuS1SxBsOgg/oCdZlkF3rLT8ZW5iXI0Wg3mzALQkmHkFJnLpnt2K+BEV6UVOK
56/hJbFI2Sfbqnj7gwmKpuINmaUDd2oOPiUNJjafQ95GFfnHlFf4Qsya7FR/SjbDlQir0uCbn2qC
56CeIFK3npnThm90MruunB6MO3IFV8qAA6maJ3a+BKaHg6pIAzpL2tu8HyRPz8TpgG3APUihPV0H
SVSxyU1W1Ww4RWJBnEzaj5J8Hl2Rkw5zxkj4C2mLlz7iTQUx26Gp1Ui5Y1LSCkKOj66Cztbjitjo
Lf8tORvnqAGqVRULUbkP47Xjoy2ZcYesiKQo15ltnxnPH6Misor9SAKcjL4ixeW7n/mnmHs1khMt
33BHI/utL/iZjKfUCNZuw4UHpVeNon9fv1y/7wwaDmIuhhXMD1AoIUPGVSzNBWTkFbWY9KiL4INJ
zqhG6I3Rh9EpXYZKscyFAIz1pzTkHx1J6KDgjTDzoNGWSXQGInFwLfdpwhrnDYizVq4LiW6AR3QL
LqpcK7d5Aa1C4rHLNyw7BpNkNl4fRl4yKcArg7hIsq/QCoEM4wI6ppQ4PMtn0KZJA9YO5eoDYWBQ
T4n7WA0LhMVsS4QkmbHQQgp9c2UOVnrPewjChkou3OSANvKNWfnRGuGj4VHOZBMdTLKs4xwJYcEo
Q9yC0S1PbgGq6EvKGcnkfYjZbwpST2ee6GkfXfrQhvqxDJAYsqK+UKjoD8tNR+4F2blxsdIzvm4K
WskxCPV8N+pm4hFvyjRM8INfv1st4+NrPkioHjFrIBgCeQlB06SehmJzsWou+KWirNWuCazEwyoH
09UM082gMZyvA2AZ4UzxC2AqsscnljFFxpxnzRB7rl9z2w0m84BhNCZG6/UIaN/KyNb2dshHnfF+
EVYutD1thX4dE6YXTQuoRyQfoFNNgkaYPfQOonVmtlTdc1DDeg3GBhvmeLZHeyeH+KsWoP/XXGjZ
fmIkXuoyI+Bja/srChMhqLiZ8BluXYdBlmdQXxAV8uoURVl7szcizOFRzzk2G2unwhTYEiRQsOWg
va3GdJaTg7nBAktV0Gjqw+BQaMAbKaEiZ/peL2zT09KARTEQLG4DXx2nEbXzO+MSmkruZgG3BleT
4UE66tc2YE7UKbyFoRPMIrcs9pgR+As0tt/WJkMtNPRl0uJipc4baE/87vDerhkStW1djCkG3O1r
XLWBSrDtDAymaiy3jUOad1IQg4aZFn64Y43nzk0+cGjwaCZmwPVZOwhpN0nGr4SWqqiz4hW2xrbZ
aJJ7OoJxbGup5t8bYkavVtDhkn71Ubn8cdbFHpMe+FTEemKhO0YIVX+TOkmyAKSCdVG5z6hbCy/R
wntt6M4uES4rc5DBcYq4DZADQ5FgQx6F7hnJgM46HzWn28zp/IXMz6xf0Vu2HI+yOwqiea7jr0Zc
jBtajnC9I914goeXQkkcuDhh0e2O0aDzFZo6ZtwVmcJW59HNi1dhEbX3YWChhl053HTdbd2MpNNM
Sat73C9r6jVWWIq1U1XasfS7N43C/Huj+m9WpBdQdM0x+ZCVqc3onzUy6dZMjGFPnGCxxcY3qhKt
FtTGMiYGPYutXtsEbEUbhLj+rRqoCG1TMx+aM+AJ6R6wXTbZvp3mVnuZAqhNYRf06Q2MdrNd1XUK
oA+sUxWd7d4xJi8wch8wasfxIXSdpz8cxX6cdP6YRfBzJ+x6rrEcbje4wHTQH792i1OlGbNV1B2U
t2kCCRd+RAmbi5nLp64uTIYVs86KGOl//ro/tzJ/vO7/Y+/Muts2si76i9ALQ2F6BQeR1EzZsuUX
LNmKMQMFFOZf/+2iktWxO+2sfM/90O6sxBJJsFCoe+85+wgrMG3IMD7Ckh/Hxoi+7CXs5XCwpstm
xz3oZMVbDYGQhmDx/dev9uMY8/dX88Gl2kBoCHv66dVWGpbwo+rhUC4sEH0SCIvYoAnA2OvySv8r
Av6mCGAB6Snqf68CPmUKUKHKflR5vf/U70VA4P3rohXBh+Oiqv9zFkpoE2vC1xeGQgODsPf8uwgg
JCxw9MGc/wJvx+Ft/FEE2CSoOD5DTVw/Wjv0j8w9Py5ZJA6AN1Df20J7iGDJ6P/+J18c6iRiy2mX
vXecuwo/jkvU0mFdFloffcf8408X6C/uzb96QaQ7iL308N2z+GB/fsGCTy1tWbnXjmsHW2uEpYdG
FcdLSaBtstD+//Xr/XiXvH9AX7ARYP5zdBTaj68X5t6qAOmIa79JvVfOpCg7dcdauSDQfv1SP247
l5fiq0YXhCoJN/el3PrTteygFCRDYYnrQg/iMh+9mttDgETEltBaWRnM+QXK0k5Pa3790n/xKVlJ
6AhJj0NL93OY4tQW42IanbhWNtqUOpBai+PC2qzooVd/I8b5D2kQi4YVaOHlxPntBT8rDeamVBXO
CHFNFj0v5EvaktGUm3TEx96nZVQzi09PFR28YLN0TMpohDTMLuYSFoRpkxbyTz++Z7KYSFsgI8gX
umT+86Ii35lhVxKL62ASfNywgrtGEjp//P9eCxc56kuWMAvnpwWV5FhWUmxC146aGCoKQxM7q/k8
6N76rz+Wvhf+XZ/rBYUdEGUM1T55gebPcq+Mljw9qEFcj3H6Xdkq3DHF+KfSqsuLcDy//D+71E83
JCW+8EE5iuu1QL2ScybHiYIjbGPRgP87yaOlr87PH8khJQPxnhaw/qwqgxdhjSvupuvczuiwX1RU
VmzQgi87BRBWA5dwDXCTatXZkvbOEdq5c/z1hf2LFUw0FdueqW9V3Wn8ccHENl6S2CvE9Rz09skp
asvAZUt/VBqKFcr0o9oVhU3DnmILOePl5nW1DJId5O9kqP958/IehBNiS+abpin045spyIGYq0Jy
81KunC/N6oma6ZpxRrj79Qf/q5fyOBoho9O08J9X1CwD5mwUh9eZy+UNw4Rb1ihntvrA49v/9Yv9
uNWzfQtBxpYfCp4syM9+fjGZ9g1+MmmcwAwwJjCMDrGZw7R7nVArjPAagr/bmX7cgvVLgo0HpOHR
uOIL/llSK4tV2Khew5MZM04UQU23X3EwPuMpQjCpITm4eRgJpAED9CzhlqqQEF0T1EhPP8g87Eu6
Y37ZQd7nvQtR76SEpQbsmkzPZn99kbDH/3BLIPv2MMBoJSu6bgdzy09ffx3MOaBcR5xUaVZ7cwWh
2mSesU8sVQz0UqoFYSETA0hJAILl4u0sftljx4S12i15KRVuC6IH0d8SvLI6Vf822wVL9320ZSNk
Sre0hxnFulBTAAoliAEuk4/SQ14B5rp/6/Q4nVR04AoqB0U92Xn70mvpWpAI7LE5FxA2Xr48JFmJ
oADtevjcr6lB34eUFutgKYB4EWm1IKGrMPWKDZb4mJJvyBzvqqxbXkNPqS8O4JbsQpKFRmHTFNGT
eZU2rBApmKMg3AHMAv0i9ICVItBTfUIcJqBvoDYFdok3pGTtiy9rW54qaFxnC+jPgwEynIGvLJLs
i7WEfGX+CmlIW+un+LmFTvpS94X3WmBmRsypWTiLFaKSsaR+Qo+oNyq0Et/kGpM8TDF47jwiD8nn
aDd+RkETsf8SqTyFLk+YiwTBcJh2MNhE+Bczq3RmMZ9LNIPP1AFQZbUM5KIfvYypaItwfcgU8c9K
JeuzPaIvkaGeCVYkaT1bJKO9FcRkAtagH0AWV0ywVbB04fMgF/4W2e24jmPyEKNKz97WnusmBq35
uDzlap7Ue1AelNnAizrY8dS8zN19X0+rUk8gT6qX1afe4mByEepeFDjELzMCQ1I37+jYoh24qCTa
C/mlcJhS+17B1VzyXPZMBYOl3oxm7HvUlOyXBkNudUXyCFW0PWsVuOP6RYWvluei16Tcf42ZLMmu
WgPrLjVQv20Xt2Iui6qH8SUhKDxv+oIJCcklDmt5ZO7zrIiiUTgo6UXOBkNbaQU8i/reR+G9lDyX
I4R1DPmkkxB55pcriTIZOk78xu6rp23Gkaq7sNxCNemeEme1DysFk7+1E098qcex/hCs2XKLfbvc
tmpurIjBoBXsLZh0p6wk1TsptZ5IgYgngmxtBijzsceIfs0mgNWI4whvyZc7MKDmNTEvjdQZ0SG+
ZoXaB+3TZqnX5UNBGOJuaDBfnQo4vZyMvAJvnqnqR+bGNABhQ1RMDbv+ewBs9uja/nDHCADP4DLr
2NiBMN5ps2ppx2TKjouA6vuzh9FX7ZW7eN/m1bdAU9bkw6HWSfZazT1F4SCzrZU39dXYDM1diK8V
y/6q0i+JluHRtZC3i5d6V4iR4mtr6f32ilh570UyZt/TSlm/eMnUnAgfSxZsH2L9QhBAsXNde90o
a+RrDND7b6Cc119y0lN6QL7oPguz86/0YZT204zwkdZSZexgOWLd4/CypxfU640JKVADnXhg7n9E
0y6PeYexbHGH5bc4aaZdamTG4xI21WfynsSG5g5cvzrDpg4RJ/KL7tXvsXMHqF22MSk1GzyY1r6S
Db8oMBChoFoUhM6Daiw6J6UjQ/+p6TeMKn0HZyJdmKTR37ycbjjpBgfbsRZ3W2fjBFcm5oVEGcYY
yRPSgBqp0OYogL6wuXZ21QwfZeG19PlrtR/cYkEuYn6D3tN8DsvMphkPyBSAj7MdSt5HGPfVI08l
OB/0v9MbTwBjkonJN+ojRb5hCFk/4PuQmA57FrVBulT/etEOGXbOLaG0vmvXyB7ukzfrWbLtzAhp
2G37t6Qz2ZCaNbQ+LObKkjV75GydPyA8D4bZNXdFls6oKhp6tlGFHm8lcsBoXmIL1dxl7O0vZXeA
osXzOBjcGCGTLZprgJf6t1mzVFfvZhx2Y+2La9htZ+oopdC2wepjesu4glt/gEd+EMC35sNFgSah
EfHWaJszlGFg/2I3bcJ5jpjmyHIau+GeTxW+NzdPA/l9kaPQ+kKclKXfK2JnxPQbwvQ22cDvcj8x
RgiPXRqqA0mQePXrOcmGqCTh5Ksae2JM6FW6IkuSDa7kVn0uVzyuT1AMGucQ0KS6GxmZb7wyK3bp
NLWEVHvrfiGK6CNy5sqPIBtMH0fakGd0St/tcv0803q5L3qb6bUHVG9jhzhAxSDttwTwyxv5Q9NT
Mvh8c9zxBIQgzgjRI8GygHtFzylqyaw/YXtVzXaeSknkjsc+vikGldBqC2fzWrTNctuq3jl7OIoN
uLmA3CN4uFmOzQGpmVGPM6AJqy/JnugEoUdreQ9sbDhXGfjGrrHUN5pz5a4BFvy1Cb3xGi//apMs
ZmdepAIHw3WKhHoa1imMqpb2JMA0FwN0IE5olr/G0piepj4pMNMMeL2zxP1STF6hEV5pyLOSkIAI
IUtyFzI5v+1miBsGtHYPjUeiXu0M53AFNnZX45G8tjzTQHzdwwK/stjy9gaH2XGLlcqOo4zUv3mf
Ygj64BVSHsbaWZ+AhMc35jKsjz3stCgck+mFYPh22JlKiew0g4giMqqhWR4F8RQUd96MyoV29kDe
jVsbN7m/Nh9NxkIhjK+hqokv8c0CcUQw3U084b9bY6tuBynHK5rGBPLkioAtGaYx0h2L8iJlc7sq
RGxl6Eolistk9MdHgJW0+OtLQ1ix5b0UMzNC0nHdmzkD7E5Xln7fBg4XnHu76oZ4U9aNfQtaGJ44
Ngoc8kHpCzZEa/qtsb0h3ocG9H6y78RRiNbeXbJt1OBnZ1VZ7ceBLKrnoMSEPBKXtwEVijTK9wQW
U7QvIDhyn3ndxIAQ2U/6hkqf51APvG0DYCIjM4xL9TCu1Ck1aSsEqTRxdo9JZP5odpNx60JBxdVB
GM8+MJzOj7CDuftW+S7ZE3YWqquBtfsdtcL8SQZO/21yY/9t8uiX7k3UnvSISwvpVU78BJb3APEO
PIeWYJMUS8PB7+V3EmiTB5WjLY7WTPUnZ5rTBokpFvN0ZsYXCXwoDGHq7t7AmbuzTS8m/zPhzJ6s
yzxjK2igoroDk8TrYsBrbQh//JwiWkVbT0bEPeIQnyQHWZf3dViWfVTbs4F70OFbK2kgiUMlp3Ie
nue0nWPxbtr7Xy/0b3qh9CF0CNJ/74UeURPXTab+LIf4/Yf+aIX6dC7RQgQW4cFoHnTx/7vhNbT+
BWLIw9qGwEGzjHCj/eF6BaiOfcJEJ0FrB9s8VsDfW6EOBlrPB1VCtYcaAkveP9FDgDL/qRLDbcs2
hRIiJOkI8YU2Hf6pgZd5mchLS6WnubXgy00SQDhnPO9atj6cUlDhghNBHj7JgtSbqI9dYtTNMXDn
baJ4vh46q4pjdqrSI9rHFzzHxmYldN0058eBo5S4Qny7GI8I8LpPbS08l0G/kzC1iUs8MqOtgBwi
pGyjMnYH1OyVuYoobgbvhkam30Rq6tbjaq29YFtqqBJK3+kYf+ZzynSzIbxCoe2KRGC0X0PgId8u
7vA+CGGVryaiRQCB+M3RFhFOaCWTsMnj60nEDSvvdsKgFVXjcFakVux9ZbFXoBxgPkgfMHuSeb48
cq7q77rErs5VziARQEpjpJs8gDQU1S62iMjL5bl02Wn59S0Io2Y5JJMXnmwOr9fIKq7YOjtgZ03W
QKcFxmOrtOBiTsz3t7Mbt3tCg+xPZVhwkEJQ/mTZM/OyVHxJxkXeY/4Jt/XqOA8DsR1HAE1im1o2
At5VUbp4/s5YeOzN6A0eHN8o75hRnV1zUhu3LEmFkbhGv3mxLa+E36AV9DHFWxVPg4zI4/PYOT6X
Pc2SWzUocTelNCwiLLnDjTntWrtp7mLZVd/z0QthHYuFM3gWbJLOV2fbC7+5cdzglAOyBMiXfGlg
8BFBLZ9CgWai86sahqh7GidMSj7816e8U84Z5M987WCgfMiU2T7KIv1KCZ6+uo03bcFJX5OduWzd
gQmvZ7OhdXTnHsdmrp7Krqg2dQEJHjgG0GGuCCPQArN23t8ZczGguszUx4IUv0goe75bMgVBenYZ
wLq8U2Mmocwc4+TDCoCuiujBo6XM6ybk1+Y53jcprWuHaetpMYe3kr9/nwyifPSJwdYU4zg8+5kr
HwObAnnt4jzmYLuudwBrCaWWo3EFnaq54iBWn02bFe17Q38Dh1hcL6Udyc4Blsuyv23ALb2MxGVl
O6Pv05PIObNLAeQ7cpxRbFsKjasBGejeaIdrzwnVyUy923FUrR+tXo2oswlywL8zIWJEdBeRYg1u
Z5MAqSE2+o239s+GUe5TtZ6DbDH3sX8t8GySLFZ/XqYhf0gdHkl9+WxRcwO4EmeLVK0dvXTSXX3/
WOXN8+KkgC9s9aXyu3JPK6FfNlVmo6iZSHbV39TyZiSgfBqrl5D/zE9iCOcNKJL4IKfRuJ3o+e7i
QSbb3BQvbIbqnmHIvDdU1yDASFwAl0o8Cw8S4Jz7agsIi3AygEFebpz8OHU1aOYFD067G3xOWJhF
7GOuTmuf3fSMvCP0F9A2srs6pk4SXhgxFai21ZxTbaAM3hdTPm9EkaszvdjyUQZuchxpqNDoLOgv
0Ip8rOZyvaJZYm+llBBDi9m7Fd14WjpnOnYLzQ701mp6nET/zIHFOBjtgmoDEClA4qhRYjKfaqxR
JVA0q7PzhyWenOqG2NA75KdfcY65O89bww+5s8i9sDnCpGSBPixOkN27qXqthRRHt4V0smbWqydH
FzlxZ/ZfVMdH1ixHGDalfZ2UNQ0z22VJm0m5GStRIgNIy4eFbTdKZw0/bKD1b8jW+bIOuNbGmP15
HFiD2TIvX8JlhpRKwHv71HbzU21Cz0XBU93jhxPEWYQlR/vEja0jh65UXUmMlzIi5Zho0zVvjrLA
b4YDmQRVeLzhuc/977Ixpw0yVGs/pUE5INYGpYzYh6xi6dUVTTzitijONs3g5lgedasPoMq6pzKu
9sv7mYWaX59gsLHp88wy1v0JpVk68Gwx2m9E/zYLmN98YNSfTrYHFi1gpI+QIDgUQ5CvNzONpceZ
B/aT08XcIsXE0jt2/eh+Vha58Ck5aXhZVsf92rP6OU+Cok43lhH7Ipo86Z/b0ghsuNn0QxrmkKd2
iY19H+Z1AsuyPy4ZcaZpOZRPgZE7ftShgruCV8/CDdcpfZFoAXejLaqDlSXpKy4ak+Ij6BCKwcoR
N4nTUVX4QvpetEKuO44y4P5wxnGMnHk1HiVb+/e6EEi3CUaZbvtRqYdlthEAEtQB2gjlCSLq3B0A
9Yt5HT6ZsdO+tp2ZvfBMTpDpVcOtctbqPh7d8LsJxmWFBhM7ZwOXwicDku4diLIj07TyN8xw3ptb
hy5JAWB5BoxkY7mjUZodXZpBFbvthpRBe9lSK5MOHVIqdFFO3fo8jIsL406Vb0Zu5vGpGnDfIRvM
pkdSzL1nniPhTs6rJsQttkE97MsYDJeVJseO8/q3IiNBic0I911Y1OPD7JN0HVVLajxkuQeFEKBa
95IvcXFH9zyBFhb3wqcYrdZjSMbmmyBj6Cyn+qnEhmhvEAXEx8KiNiejg5tVNn17v7bIszZqUgH0
IpXFtI7t0LyVZTq9uNMy/RYTeP+Flv64z+jtcrrH4UcEX7sYp87Kx4faZb9Bt9cZ34S5qHtg1yhS
HCNQWCYWnBe+MckvYUIwMN6NeDjCr3EIzcpyDv2hX+Wf2iATAhOn05/RLA4lAZBOe+f1sjxyz2X5
1QDsY0F8PbcR7zzcOX5nvsQh6nRKS7NAJUNc2BWsh+wch9K8ap3FR2M11HnUBgIQm5PmiIassdo4
he3fLFPfniwAf1tPCvKtRzRHpc2C80u5buagI7/ZhKfl5ei33BQJS2QpSRWs+q1yXQxAxjhAhYwx
HMx+Lo/KFyC+q7KmFOzy3o+yZCAdZpjp/KCPlPWuF+HSQnhv1988DlC3MYXq1rG9ryJJw49+Wlev
TaKaPVozOo9s8TAXQW83xmYKC3ZEF6DfMfNN/zZchf+FbkR5kKlckg3qc2Rci7M4X33ip657+sPP
IWg6IM8Vveeo7UZFVw2tFcFk/GMBeTY45E66nIOCjLbNbKfW6xiizaTqk18SEfePbtiDoc9n23yh
PdAgWzWngbVkKsT6tW+9ha3d5ru48hLjFDR5/DkL+/ojMh9PQVhM5+tBDcS45YZBe6yjCUQnoDhi
rH4w1yH73NY+bKxxi7ls3IyBAZx6SDcY6MNH0Ycm8i1BFHwIfnfrhtK+90rOhoGV+FfoXNFhud0o
voY+ylb83DJ5JhnGB6hXTSTVWQY9O5LEM1psiPHvaJ6tu8le46Odl+PVKtx+u5JUvB/gWNxYRrrz
BtK609weSK0ZPP83DwtFCsasTrcFXN2PievHXz3RxIAr0RXi+AvRRclODLepPRfHhGMW05bYNbUH
KSGyjODU/E2a4Uhwqv5DYjxka3GmWyx06acynssPmWumWKhRBhJWOtx0ciZ0xCo86tuuCjeJyRmx
mpJTsFaGgqPfDocgw6BOYZsUn1XgW12UxtOYYhVzNWZM2t4O+uB6XRiWPE2esG74hOWNLbLsW7xm
/b7K+p4yuB33SejUx7ZMnC1zj08YkaZhg1mqeyV4wH9wEIf9RsxB9z5g/V+V/DdVMkJ/i9L1v1fJ
d8AQ/5oI/PuP/uEdcP8lXFsXvB42NPuiDfoDCSz+5SDVESbaAA91gEMZ/XutTEEMqAXNEGoBx+bH
mDX+USs7/+Kv4k21dYULS9T5J7Uy+oOfamXwUFjmQh8ADwgNkCw/1soMYtoKJlRODqT2QFohibVb
0JfMdOyxC7Gkj5JmHjq5FNK7jSTwWCPGCDiIK4Yb9uRhYXJWBt+7xm2S9mCUjTV1Eb20yqQJxPCs
yoARkQgojjzBrLvGxWbdg3a1yUVkOllKRpbvRJopLxk0XbxMFYjGGxp7zQuGWziM5orPd8wVQ76p
toIbK7XF6yWrgrwRAzJjnXheNDR2IK9sQFQE2RSG/hFHB6oUOXZyu+0ZwjkWL4z+Vc+hFK6xiz0L
wOX8nt2rfZk8Dikvu3vEjUVzYqjTBCcPUfabQrXzgcOqHr5qP7dV68G7FDhRl3LGzF4M2jb2Pg60
7YShrOVYH0w0VK++9sU1jTEcnDF1Pl5m5zV0zoNyTPrqXkUnPtFD3ujiiM897foGTMPcAO6A4tDK
HvZGgipX4ELXyhQjeCfW04DZ0S5wMWO9uhAmloSfi4aEN+BeRsWT5gpAYdDWeE3WGBwPspEXznxq
UfCawNDlCzEufPawdOEeDJPp4O7Mqus69dM7h7PqTTDGVL9TNt8CgR6PThMWxzrz+RmfCNUsep9p
VCRce1vWNf/m/QvF28Q8OtH+WHvQ3/C4oBTjK1XqM/1ATOvTBTaF/hqzt6mwVz8alc1HaC5wHTky
RiICgaEd1f/AdZlyg/eYElRLXO0iyOb0DT+B4gQEZjygjE/NT52nhLMHfGY00Ug3FG0R35s5kj2y
lNMZFqXLgIyBKmZchr2rrXLqYcQdxEnjIQR5hTVfsAA5mutVW7HQixm/+X6RCb+JATN/knHOe0u1
x683mXCmDNg5D/cjqwHPK98swlk8nRdoNL0xnPal7zP0kQlyhsSwqb9jspsgW0+yfyMEDGKIqWfC
6dTqwSrDBaz9ErFqRPsHgU2RY7s81bm22BU0TqvdyBKFUqM1Uo0MPXHwc3rhmuEL22JyeN9QGJn9
VtrU7OBcZGo3VayYmCPS2zyTrbGrV+2OHfU6WUIoaoP+imgdYwF0BwQ9luKXXXzGRIGDM9G+32WE
L3AZ9ncSe+RlCV+iYBYtQWr0zX6hIsQeCKXJ0bSHyU6WhznhVqhWm6l7mmubuiew8l6s9z3eXsbB
ZcCCuTh4y9rjer4jLbSp0csWLt6FydVqrcMl4OZi9WxdCaTMG7RLmRPQM6f40YgkGOKGaSMw6rLT
EIuLw3y1A6yiqQtJ+WKm90kIOmZKG6iJUOFvoWtggRmaw4Kfj+sTdxArRhuH6ft0Dk0nQgvt9CSI
PbxZWx113F8YLo0EHBVRdsGdGXyVOg95OzKzNjq4wrs+WcOtWUr/4LmduTdLAn6Jlja2uBqMDueS
VmuR85FM+1VheNyF3BRxZHckJkcrLLtzZZMafF6Yed4m+RDusgWZnEPP/VyEbM+MtGEfkArN7xFe
hRO9wAaQE5H8wdQoph7LJ1ewQuUgWehZZKdF+1IwqT+ERBgT0JfaH3yHNe+RfxjviVLo1ieFmFCQ
R42mxFn5wHOh1QRGqJUmtBmhfJuQfU5J4zPidOoKs28V5+isNFppEFqsMWpbdqm9+Sqz2ZqteGFN
xRClwKzQ12EIpgAvmBPD181cazgEmi3O0suEl7LDFBFVZsN6scDz7i7B41M4ckdcbKUYsKwPVWXx
fvJKYp8fQ71yfIshI22ojl9vJ7F6SwoM9FnqsrpDXgI9LVPWDJoCOi0M8YPlA9m6rHnwTPyQ2fOZ
N7hX+XNAxn13wYy4KLP4nKbe9sbJavvHsXURNWDrZH+7yEVIudHrMdTyKNnqCSA1bPz7lpZTvdPu
uABO3DjohmMeqBbx2iimbictw3oQHndXWdJj3gwTl9chBupyx2GnEs9T3c/WZm7dLt1fdtamSS3v
il5F+2xlTl0/T0myFJ/cyWGfKIXepS4qXZFi1YX7jrF5aCsMcoNN2Hf9Rg1AY0HSb42C1tQP51h7
ci+sE5j+bGRAarmDgwZVajSnaW2RCbyky4HtxyGy3koGjhBR0hAJBOlkDa+rWtHJAh0zY5JWWVg+
rnn5G0w27C8M4g3KAE11IUW84isioQ6owIAbuOGe7LYpW0xDPpdNapnTdt5bQ7YSgITuRD7eQDth
CaaZc4jTfUCAfWyoTeNI0UL8ADxLXvOMCR6s2jdj7t3R2Xetw/QT1M2da2o1EkJTCpkk/Zj5rYu+
po6/tNjODGbbNwrV9qbrffKVcu4B+vdWZTDo7ZejSgeJpzkkYOeBbMBmE4b9pxras5Sq3RtoxB4w
0FDZ+OfYBpP2afFKafCcaCovPhLIV7GrkmOoIyu3q2MOdOdMWW1tz17rDZElLj6QVuQb/JD0XMDr
gjYSMtgYonD2RW2PYUTW1d4c4M0xby+KDbYizPp2LdNlv3gwwA8hy7LbJGrA9mZjK7qG7bveB3Pv
nxT4l0c/m9tDNhuyJ0je+iissbk1TK++z2Dhn3w7BlJiac9kGjS7JEAEHJlyhi9c+MN1N4/mre8k
phMpw51fSwImPy5+9VHkflvelDQ+H9sirWkAqynYiBVvXzA643dFQ/ZrGiBmUhPCnpVFtmtdKkaC
Fbv9YuThwRxbUq4A2+2qQDILESIvosFR+W3QARC/5Xp5b3kf1PuVhDye45kJ7W76GIa5pI/rd1fE
DH5Bfgm5Kve/Ju28nFMXSrlVtvbeKfw8snu3e1Qml9ULa8C/czV/gyryASVVHJHOoG6DLF0fq3Vx
afEM1R6tiLiKw9G/kWEmdkmrPrThYGDT9jgZ7VTVNoCtY7Yo6LwbEqvlLuHccBoAr5xs+iwHIkLV
sQgHcdM4q7nhotU7grPdp9lD1zK3bbAzQlQlOTtWxAopHkSbb31OncZaWPc8BBaOfGNNUrnhHcvO
WbCDOhuHVJiDTcv5KtBPCJqwNMoJCzu4pKtG8MSMFxXP7TZHf3q75u7jkFVkHtS1eabrEdyAZus/
IvYybpZK0jk2Ap+fm+g4fu3x5XIuIV/x1M91e5VnffM55/hOP2uoxoz1bRckZ8UBgR+OcUfD1dzw
5PVh0Yv94LvLntjU6jiZvv8KtfjzbLQMhyww65uxQ/Jk+CwbRG2TScO6H67MmLmHCxB6w+afbMk5
5EGUpP1xrN03iT9qZ/conyxplnq3so5L3jmvNNVlu40bNX+GN7vjdN1xEszMGuyTWex62nYfwIZY
d+z8XbXLGlqVRmb7B1PNpAPTlt0qe1n40kpLp1oQyxFJh8ngwEYSdFy73jXP41SU1i5xy45Wq9+u
c37OgLoP8CHpVB/8VY2kE+igAloS7RaBnNwyxsfGlqQxmQaNjjfoddBBtnSZdwiKYXo2CmWDQ2OC
5UWZDkjoZE8FQmQCFsDmNlPcF5nTT88Ss+lx1SELoY5bWHXwwpASBRLmfrb3bGIZpoQoiq31HtdA
f0KHNyCfIMkBL0WiAV13qY55MFKS5Gjd33oF6QQ8vOInmpzm53ACkh4N1C4AzVu4eJ/UJUWiKjwQ
50Z7iZdg1wr3Tujo2Inc0hkUCYVbfB9fsino8lKG4IImQvWSXhH/HmUxXYIt3EvKhf8eeYFI3TCj
5D0MI3HNwXkJ0oqnrj0wpEULFjjJHkesW123Zse/x62KaNe8yA1HxCHdjqEq6WtdynkN6xoHEW8U
PJuyVpbLydQA1wsbjFhCkOTtxLE8NDif/ani/wsLzE8iZUHp7FLYw/7VSvj/cCsMKWJd2Wc5YLMQ
HV3VNM78aRXrgE0CzCEDUAB03bap3RI84VRgkfn1G7Ds/yzeA8fSbwS5NO/iJ83/lHqE0tl9cnDn
kIRREgCSbDuEVkzmpKHShMNmLK8yHYN83ct4rXfSU/EdBnfrA/gfdKcEH47//LLg0HFck2M7Cjdf
v+k/Td9rZ4ibNBfJ4Z2rO/P0381Zw5n0QjbpM5uTz1CRa7AlTfDvvBY/4VJdfTF4eU//jyO4dREH
/PnloU4ONcTLA6mllEK51S6SJ04bVDlfSLq42DWdKXA+FH5sHC19/K5FKfLrUbQ0LjEtkB0REcKe
pIdeV9CyTer8+wXN9p7h+I+/RMwCFrnJIBxMsrl/ul5jmMCoNYLyUMcjnXlmWehzEF5rsowb0tYm
y7LeeURNvlaiWM5tT6+iTanls2buzlXd/p36Xvd8/m3u0JeQpCpHALsQvmPxGP7xGzRcQpUHzg0H
KDscGy+w2QsuTdHiITvH0OXvhU0oIFMfpcbw1JMO1rYQVUGeVVLXYFzZX18q56/emCfgNXsB8jP3
Z3sUPAGG9l2bHkhY4YSKwLRhMhdChoME4GeOqp9kWgbiCOiQHWN2GlWcUKeP54EZMcDGEYW2aS5U
y+JyLrZ6ylgjo4hKBPPR/cVJUMaaed3pXk8dmtzZBnxVjqa+zgJdaAy+vRelWTVhF7rowetFzmfs
4hiHxxxbgj7HvV6Ixmh1A9TrJBNQAf36cthax/LT9+TjXMK8BSneC3/mu6eWASd29I0rJ3XZA+1m
RVofDLrUuXDILrrwxQ5IWqptnMtgLlLe1pIN69MMuqBGUQ31c+OuxKoAP+QfuVj8OfslUu9Le8ix
keJHE7Gl880wDQkxFnpcC9kQSNkOYLX2GFa8umsXNG+8YmFkgT+7ert82P91ov+mE430KuD++++d
6GP9lr3+GEr3+8/8IdcigyCENYPFzeam9ukA/9GBDnCn4qf0HPA1WnbFf/pDrQXzBjY7G5Lvvren
/92B9v+lzU36x34Xef2TDrTQuq8fVjF9btrZoHNc5mfBf3i4BnRD2Uor7xjTRt46bVm+unmMHX7A
Rg+Vbx1t+gNqQa8+6PStIoFR4ZFwekvAC5GpllUXMDCy8c0frOp+jef6SwgZF+YtoaOQTgej2s5N
zDSlXusvlUtvzMTveN9lKCKjHK3QLVHLwUqXGFbtToWld5V5wZPfFeWZe368N8fXinwqCIFp8dyP
ZvfSFNlobNaxrFekMXJ+VSXmQVKVjIWuCI3WeDuHOnqe5l9S8Nhti68p8yTQc13FLrFwdt41NrHy
NOBnOnFlONyC0yX/aTDjVWzdDpPUrmxg/2w6MsYwNgS5c9WiuU+pvuP0xoEBHewYnWZ+ZNSl52wK
gwB0qaR8aXpzvRvUwqHcKYkaDtX0LajG+kX0gAx13btcZ1PRPi4yT17tFLcKcVsNquJhz6gU8gjn
QmCn6G7BqzUPrrM0IRacue1wpUw+mLWsuAucan4UpQMQZum3i2oAhbFFRC2CpbEeusgTy9VkZ/6D
1WLejXKn+jajPKW9VQUPnmvJY9zn/RP8PUX0u1I7MS3OIV6lVcLnLeqT29M3y/HuXQeEa8fHVVnt
aVxLKMdm4gKvztwWOrJZ2fWmM5bymfSw4WkgWxZwn4V8GwSq9Tnzi/hzb8j5KCe33dV1aNxMq51j
PkFi1pAVtJng7d6siTV8KotFths3rLqbKe7+j70zWY4bybLor7T1HmmOGVj0JuYIMjhTorSBkZKI
eYZj8K/v45FZVUpmt9JqX5sqq8pkDAiHw997957bXiVBML6HXagysBeDAWyscJLb0amKbdOGxAxW
U9hWKxPW8RlhVWcCn5b5a4uja0uLl0AjGBQE5lgE+37NsqIo1lPUtpC0Wzu+qwKSeQ9s+ulD0uT2
Zysu0/tQubybLfzu0WysbCfbxLkyrQy5Cpk1yQFRVoyMkeQvaxjbwwSd8yFOymLt0aP+YlRxd4LL
Ev6Yusnvdh6RXAzEOfOk0Gba8EF7qac1dqzaeMli27tLHB5Vq5F0rYpUI5V/c5Dah5pYlDNHBq4R
giBat6VZPfE75s+ohpI7nxjHc08q+snvaEpszXpqr4E+ORvDW+Jyw3KtnwK7FbdxNwCOMVr+uVnH
zpkelySIuS6bm6zyEbah8OAuf6HllzkgzGOM9lweMLqiOYVjKvivGm75MKzmcFwy76Gv6YoX1+Qa
zPhJrN4YYLlMuBGiUeFGQQxvL6fETbJDO3l3ZpAhnnB8tQYXiRTS6cLHueDu2fbQrr5EUbiszCJi
ju9LJ+zXeWPVGhjuPkpJ73u1pOZAvNNCAh/yhRsHodf14BJORJXurmjxF9hneF6G0ZhvybNgKXK/
PEQ9WeEkwI/F83wRTiGZE9kdEdP0TzdOg6zs0VH9xPgNOV3l3lhmaxwm2X1yEHPcG3kQ5ptZa7Vs
RFv4v71zrXVcpVZ0FVrb1chyuUcvZx2lVn7VWgMWLH1xP3UEgKHKvijE0l1kh8UWyBE+XYRkpVaU
mW1yo8m2UmvNBKKzMTuRjcQr2UaLehxdWohAzdNKNRfJWpYhp9Rxk5j0gABddG1a4ZY4tnOMtOrN
1Po3QGj9bYokDt9SvJkUZoJa6+UyZUYHjN3EHknxudKqOjgo/MjL967H6KC4htEgrrKLFI8hJI3x
PnmeLzo9BHuBv6DcQ8Ln8otRTVgPHOLCTYTMDwHSrTdl2d2AANDBYANj/gpgiNjRLH4cU7tclbNP
yJeWEIopHzfWRVcoMdEe/MTM14uWHcrfFYhoEdvU7E+d3V8NWqa4hMG4t2yki2YP92QF5QHhElPS
E+hVJ+XrNepLMtM2grri7LzJpOOG1dvTAkkRdzhvLqLJua332uOwpzRkNS21ulkuOsu+xtAZaPFl
uyzhg606MrLjdCju4Y0R1hd230EeiFOexuaVKsN2a9BWI6jDnaHUA3RF7xmw/J58XGMb13SxQ2lh
KKr9ckNm+nJTaNnoMprds8pjSfvJQWcapvcuXBhuCRovHfpLNH2IULuyKB9JMYzuXS1RdbRY1a3F
srH5mUJUMJtcS1qLOXpNtMjV0nJXSwtfUy2B9bQYVmpZ7GB7p14LZWcM9ZjyxGcyRduVq+W0STZH
4OL4pFbuf5sQuTwERuivlZyXnU1k/U5OfvFOqVrdqGnba9nuhE2MQ7kW87LHYBUZUhS+bVK2D4BF
Mf9pAbCtpcD4ZfCUzH3yzbkohWm+gfzK5QOLsLgJa1HcZYSzrjwtMk613Ng0xZ3v9M5GC2+PpRYl
F4EdbgyphcqT+dUdO5QaBL8/UtHjyNHC5qF22l1/UTuzHWrlMykqayr1akeQJOoXF7+sqcXSREGH
J7eflkMFDPboDTwisWp7R5yKnrn5zzm5GtJh+btzcki836/Oyde1TPu/nJR//6t/nJSD36grrX9x
XDh4/8PY4BDFrM3vJAxguEch+M+jsm3/JiyAJBghPAu+obYb/CHWsHhByjIAdRYiPGGH/xboUcNi
fj4pm6aJQtJGLKDP5P5fEA90DydZp2Z3dKvIZ6SXGeaDSFp1DqD27+o2C8g3b3zx1ht+9ETfvzsu
ZRWRFpniKOApvfYL37yu6fRjkoIjZ41mwe4R5MZTQOjhxk8ahNu1gGNmcpPempUhf2Qd5+05iYtP
DgqKbVOCLuO0EZ1r4ZDNXFn+uGG40q3NGHPSfigNdajb0nuU0Cb/hgLzwWPPFXAcOEkul0E7UD5y
AbIl6Gg0Ns2RcxasmYhsw3gBO2kNg/5efO6flsjd77X0zwSqD+qYy/sBcCPXBisw4fW6BfhTM4m5
ppjjPG+Ok2bZzXHxFiuIa2nENfj1O32ogvQ7+ciBcMwEuGoQEf35nRTNc1y9XnHkcNhvLDwadIJc
Y4/3NX0caZnqBNXo4ddv+n98PQQFvqDfw4hMXMRBP329TFgcP6q+OEovWfKVoXf7Xli+u8FwSuDt
v/9uxKN7dCtAo2H3+fNXjEGhp1WZFUdTTG5+rpho72YPbPuthAL66/f6AChx9fVE1MSb+DY2ICri
P78Zk3zwi7lIj20yF8xKsAjykGjLmmmTiah8SeZb2UnzemK+f8B/MzTbtPf6f/s7Y0MKfGpvbEhA
HT/8rLiQ/KWUdnZsJaKUzdwv/caLo+gp9BCY/82b/XUNoQgD/WKhG0Pha30gUHRtCC608zIku0rd
1wFQ0MHgDkZ4mifHpU9dpkoVka1/875/XUauYPJN1KCHDMoTet/6aRmBHZ/S2GuyYzW1I/Ynfk3U
HtNEAik001//sB/eywGXJRyCBmlAsAv+Bc7kkLVujkmYIvxoY046tHthpnXLVYzS5fnX7/Vhv728
lwufl1QrXzh/aTdm5eAZncEaUouazAtG/lSk9vjHM/v/JfgCCf55X//9fWwId/Q19XK1/nz9pFf0
HYzq9BgJd8xwGGd8KWepLOoZ231MUrz8q5kqikwWrbQh1SlOzr/+rh/Wjv4M2OPZ6HDnwS75uHZG
gqVTnUB7jEZyrxuMtvRXlRGfI3spT3UcuJves5e/2c//2q1Hd8gWpFk2Ns/QjwiqMfaweER+ekyw
sXwGT1Ke6EovN01WJfvObirMDUaN7Z1ok9hfRxOgfeCW1fwdtX/bfWvGsDzlUUV1IYzyhJCL/1CZ
cf/rq/N/fU6XHyYMfU4HtMo+3Fq5a0eT8g3jgITSeyO71enWsDJoauD4mzxmHVnjA9cwfIxrhFif
QecugPerKDrKvHau0GdHRxoq9k1oeL2/80ZQKcipQ3/c//qz/nXVIhoNbBhaGDE9YFp/Xk0irCi3
4d8ey1AQEZ6jIs/XVd8P21+/z1/vxADkkt7cKMS5QT7ssKlhcVGMPj3ShVf3kFoYFaCXdK8K8p4f
f/1eH7dzlicKUz+weDq6dB0/QhKXoHd7Z87Yzusu38RBNGoNlVxTxuc7Dvzxupmn5cokTPKLUVbx
fq7d4W8urCkuqKM/ddzpo9J3Qf7BoYCP8+E7F11jWNwZ0cGXIHWPfmGxmeL/t5tjLBt1b9ieeLtw
Y9OU+T9p8kkWr9MUXw8KT+Fe9VCwTqGUy90whhZj5pbpPKkHA9YdC/3AuUig9yZpaz2owo7eR+rd
T8FSQEcpOhD/IUKYR7+d8xOha+7V2Ak23L6crAdX5t4jIjRxYFRjXico7GGdNKnxhD5E3S9xZANZ
qJLxtsSC9VoAc3pTTDbOvUHE3Cqcq+idmC23OVVlW6pVRXzPgX6b0+8yP5EJmRnMn1dGjZVnReQV
OUGYZ75VsrSfJ9tuWtLcR6hmPV7t92IcHPhBAwX8tg+y5EybqTw5RK5szG5M32TC5l33sftOEyqw
6LZwbCR7XgTxekrDWO5wBTr7yQHLvKn8mcRCH4Qw4H0fttjUBQ+1qWMXufvjnPlwyNvTGzEwMPbs
nbge/C+KZsBmRhJ39vXf9m7Nx1hcG7NIOvUT86LCeApreznznCk+te0y3V4ub+RNw9YCBXLf2G2S
n2rANMkxMmPPPlm41s7QIUq5bVWSNVv/slthn7vqBsUOBcPI+EqyPCuyFrMpID6Z6gAciWu3EHRG
SLQQCTkqqfNZdqIwUKWJ6k77XCqSQ3idKUmTM26aeNO3fvoGN3uqVlHXLfE+VMixVgDZ3Ecad/Zz
UDEOXxkW17a0rfStiEtrZ3a185oxw2Pq6fYFDqC0VPcu4Cz6DnmHDnhs51sSzMZk4ztm+rXwBrYm
imMskwLrna3XYaldyIHMJsIw0eykGzXrDFizrNWuGgvWkl8O6hxPCxLciNJrQU49optxDSHW2pW2
kUmPDSjjC/SgjiaFbYkFtqWx07ySiycO2NxYvW7uzMR5J3N9IJJ7vqEvYDx5Sc4FE7GznGOjyE55
UGxDRfd17pz5lvlcu8OkZ2JJVvW2ZTi7Xoy6uwfnkR5F0FVXUzw567Qs0o1n9eJs2pU6SRSjBwYk
0VM8+Nva0W1aD5I1AB2iuCPXvy0V1BtII2uiQmYdl4c0gc4zRKtyL+plIIFb2hthzLBXqPnWpld1
u3Cm34GhqMjXXFXrU5iOt0QCL6fMDHdJAqRhkkl9CrlJVolBQxGuZLgiyj47FXnQrdFwFZiaBkkn
04lWg+t86fzePtMKvu2Q5a/G0Z434xKgVMYWsHPb9BkAOs6vvrGuCvr5QubuuhmqaZ+HpVjnijy8
RJGwETYOgTth8tAnyxu+nNdGEgCVGaW9WYjugY4+WkdDBC+tbrasRrsp4BUFPNWAo3zVMDMUpyaG
9vQm8VKaPwhqxjG6qis/fhkafDqJs8ynpCjZgB19Riqt5cZLbRtJVN/em2nRn4wRjrNS3nXut0vQ
rJwSR2yY600k7n+0Im8Oi1njoWQAHmFgje3sZMJmNleREfvX0i34QHUBBxDhuKWeXYWuGwxLJDEn
WIjbUMndclByks3ksV/kviieO7xWzwwxpselRm+FnbVBIdGMajnnEMW0E8rfEQ8UfM9KbDNz4c3H
BF4gb8op+tzF4iFwp+kBbd2ytZWUW/38cdHnokZfp01b3vUDLWWfO604OobDUcDKcYV2C2eRHMp5
lVdev4YwmrIVVST8ORFPBD8O/UOTUfpI1t+m5Ji3C5Vw9nIanWbdNVZ524vhEyysdmNO6XjjtApH
dMwoKNsMsA6znZtZ5ZXR9PmuynL3Dilgv/N8GX8esni6suW8GdJoOmWTFHTHSYT9iga8j1ZuhWNw
PbJPgnnukpPdcm4nAizoD2osWZgZZwdKhMK4L5bO35ZL91LRVd7BJxm/SKcK3gdnBofjVab1ZJWu
/3me4KjvhQsPdJETsQO15DxWIS9s4KTeIPuCcFf0y9quYe4bQ+sfqKDDQzibAKQasql/NPD6t0Dq
l1M72Ge/dMQ5jDqM2OgUrhEDVBxhKp+edBHeF1EbJQQXRzbFf5Y4tCk68wnGFN2HoQhP/Kj09l0M
ojyENVLEGB3IWqK/95n/HOe26okoba1NQLBX5GUV3f0odvcThIGdFwwjvrbUeSZUtr6Lh96mWW5m
xyhrrTNXMN3YuN9aXBD70XVZ2GF1Rogi1lEZWndxW7gHxlH2dRgznuka5T5GbmtuoNcQIyNUsysQ
A7xK7dRjo2nXYz+lsK+GGhxYHrnBPhkri8kX8xXkURHyWDHbN1IE9S32F479oV0TPdWTybVdcqN2
GNqNxZ54M/+Lm3s0ceAyXc3kadabKHKK42KEy4+Bcvx6sCd5PzgGEZx2g2gavk7FMx23AUlm9eje
ULE3e6J2fAoAsz4VoMS4u6CLTVlZ3DWeO9wS5zgf7LaHJZRC2ipnBWc+qIzVaEbBVQ2k5ZzJKtg7
8Vi+5VXre9u8CdvPTuy2O88jGoCAV0gbkHnqI01xeklZ0X3y++ZryUtvu7YmkzB0lVXonPbxVTRO
xkwHlOcxbiRnWRxMYHqSyt04GTNBBOSkDNXZll883eal9W0ywmaTyiZCcRHaoKfQQJ/9UNZvvlmN
J6R7xoZsr/muTWy1X9wFNFiQD3emGPu3rMvZs9uCpwabQEecFHIIH5Lp8yBk5fffPDRgzko41Zy8
JwbzoAEPDopnZyAByx6Md0wA1Xl2G+smnVz5DEJgfHO6NPgSyxDDqR48YhYVKnB57BFW4KOjqMrq
AClsOVlWBt6j9MbPy2CmNyIv240RjIxLs5a8BMa15ppTVHyzWIu/GUgRXNvkfOFrxnrEpxrmg1Nl
4uxMAISKfOKZwYB5wfcgpQeeI68TLVls54MZTcPJJPFAbgbHqtnOFhU/IvCzljWjA3kEKspjxKQ7
xLosEKDHvUK9WIRiF+Y1vxsPhb0tmuHUqFR+a6iNqDDowldGyVXogvRrZOmlTEdJkGnRWGRcWN18
8ISNate17FfDaox3SErTdRQwvHArla3NmpeFvhg+mwDcVpZ0u69R46QcJwmDbfv0mYNxtB0ij0Fo
3j549qc41mZaxfYaFRGLqvwkyFZaicB48McZSa1fKVTcwc4hTnHVVYAenFyUq5nDycb3kwRaYUem
FzU2TD8t557Tt7ywkgpZNdJMCfyUR2V8gE1k7aQ3/cBrH+6p5Z11ixRxl5uBv85LD6Vv6a7NdDSJ
IJa7IA6hnQWWsfEjljPB8uYVvMS9VOaranjhpJbB3lrafFWWS7FnLj8/tp6VrC0ZxOesGt+NBoV1
q6BgeeNonVIau9uebtYpRWSFxJv2gDWPC/dzJ/dAWsVbPpgh+WgOTx0OQiemrA5qhhQ7wzT012KY
s+vcnPe5h/jZ5sC1pqj2NsM0306eMAERzN7BRV61FuUYUJo0m0Ki6Lc4Ct7NZi8IgEVmHQz9j6Ej
27AxarU3PUT6ZRt+7Raj3JGj6qE0pHegYnFk4g0ux3hNPWdXR8nCOSW8YbB6Ko32y1SqW5lHp6H2
npsuOrPl0jAiJfrK69Q7hp1PoI4ffKvaN5ymwZgUr6FIJzAWNCn9IXyDS96vVRfLTWiY7nNdpHBO
auttDk0OVkbMJp9Yx8LrwFJZYpeh258TkIoy9r6R8o4dv6SrzUSKiiCepPysbPVtHtOjhxx81/pF
Oq2XcIk/iwbQJ9kHQX5yugYtCrmk8Fjsvam2Y5u+zOOMd35IsPE8i2CUT21AdmvSp4+o5BME0mG+
7tpRvhhWRxzeNA6ASafuWkq04d2c6dt8EYSJpf4LnrVqn5atF2z6ZOqOaevRHp2ImUOMHibzvp5M
jtBplzuAEwhBgwRhdLsEcDU21PC78OASnYymoKFDfB2Gxb01WpN9NQQlnD8GZiOwQKvTr2e1efa6
0HTGSkHoyXCMy4EV7U95063oajrkOgtASvhtYjxUOeehg29L37gZ5IA8uTfqDNW4zsDxYGhfJzlx
IZ20oi9BnEcoJsmJXPGujBiwuFCIWAGF1MYKasqimGUvNzXbC30mPdOACxZ9kSjct5FGq2GAdxkH
q/mm5Rn3KWij5Ww4LlVy6hvbYWk9cZMZbjpuh3Ch7JA+29LUZ0R+mro6MdN5/JEpa7rNvAVftUlQ
jBl3xFTkU/QlLg2a3LHjmw8Ab4ctViwqkViN4o0UXc89D8moS95wqJd14jY9lKeRo0NheGLfmHZ3
5GzPSxteRbwTMFVNKI3VzscVdCeQFX0l8NPapB3HvxVkVEJRkBeZY0X8I5goxSP/aJFgs057Ozoh
36Mp0FPkB9KnR6AnNZf3GxvSo5ba644EkTKzybHDCwKgXy7/ShiUzME9yv4aQ8red111wNjevPYl
pKr13Fl0CQJ7up0Uxx6DYpNZj6q8R/IlljOOeRd/7tDuLo3ipiAZzJprInpAkhLAlTZilaZJuDdC
PiJB5vkJj1a190q3/0xoCV8gzXhF9hF139N4uXPTwnwppeBXr+CHHqNp7o6dW813+cx5lyQdcVC5
VOe5WZZhPQu+lwNo66lxKftagOUEji9Zu+eoRm0vJXA60oCiKV+lYHRhmHJvNNo3HAmG/7Uzuu0x
j0RZsv6FMshUjptXmn/w4vOMjmKgrsKu6y3UHeGQog7H2kbel6p3AxwVB6vKIG5cc3KvoBYzIVMu
zatI5afLujNSgs6gqhsc/9EZAJ1S98mAwWg1zloWS2Z89G6AfaYpQpl1X0h9TQrJlM3kf/JbzTcw
M7lsNCnXIJHVmXCgas84emCmXamzD1DnVhVTsKlrLD2ewwoYHG0pC0f9gkXmPcbYIqFmobBtClQ0
g09g1Yyr6aUU/ElekWR/ifnBm8HVMr2ZBWva/nIeeaEtIc6hu2knQ7wkputkG/JQwz3mAvMhMThe
mz59VqbwFPymYUXvCsn71ZixmmzFW0Jhql9pJVZQB3AePQ/gcK5DUlFOI87s1ygRM1CghFvHSLiF
keAzm5yG6BQ1Zv2ao4I9hlgbIRn3YyHGVVdE5gPFAd+wwvAkEYHEOSfgaKr2RCFb19Qt3ech1Je3
FEV+kjWXaexr62HKyee53LBWnyffkY83r4BIeGvk0uOpGJboONByBRMVGP2rgrQRCzpyQ8vfhR0B
82y+b9LtSbQxU0qPoflWoY5chwzz9v3Ykdo08OsMQ8TNPnMHRnIJ6VhU4X7oCMmKyYU827TAz005
Rl+6ycUgpDxlXhUIEm8BAkcnt9AZuBoyD4KW7XAvbJfmB2PRYOPqVTA1tOZcpBvTygXRss6DgZpw
CiWrhIzNt1hkzSujSAPWUdJwT9edG21qqlNkgeyPocOVQtRhPCkKgnc/gsxKpK1eg52mR/puE51S
sG7E+yKkOBg6Bc4PfMq+wEvGH4FHnUx0sTm/9HU6f53HgClUz4G8o5XaxNuEYwVPRsAn12Y/VpiQ
B/mUiin43oxO9I7iPDyNLsaZFTC46dZJp3a3uP4CErtiBYxhG33JPNetVj0aJPKWseWNG4y79fJ7
+/k/guC/Ezo4YcDw5heC4Hoiy+XHRTRx/P4//80gVP/BHxqHUPyGfoAdCIrET1Lg0PuN6kWHEEFJ
5mD7c4aNrcGNHGMhVIQaVMHA4Q99gyN+s6mo6c3r9BBf/9WH4MpfBlnaHwZh1K90aWDn24xYQDhe
9P8/DRKXchjGyk+Dk2jL+crI+oa8Qit/mG03/17i6mA6rpFJfuGCT8ovJKULU+mCV4r83rgDOQN0
CdLOeOfYQ/QpV+iYrtoUPlOCVyc+1q0GKEUVB9N1e6E5mREst7nwKUyG6V52jU31TnVGHz4Liu/j
CBdqbGXwiRZlBq/qAo4akIgsm0rzpKitj4kmTI2aNZUlGjvlXRBUBLl535GcFD8qAFUx/IKbLJzH
z0PaOg8wtuhTSNrs74OmW8XGeM7JCKeeqdLsi9IULCeKx89z3JZri4Pau0ELkTuNerpddbNPWU4D
fDMvdo+kKZ7Pymeazm7nLO9+aRj3dZXh0/JHisaR7f3oOQ3UpLgHZbaaatu5tpIsz6hOFIUDRJmE
2iSuDgXCiq1LWMkX0hvjeW0HJVukRm2u4EsWj4uZJLdIIyk9ZR0fUlJz97jagxMqAw4o9dzYG1Wi
ACmTGPc3roSC2dgCegegniWZvhPUEW+gWITfFxQWDSDLzhdrWEowAcNuWFtR3p5klJPi1nPKxdpQ
e+uincOrTsEE1DDPaiXCJrhxECajcBx9+TD6pY4eSupDbogeuXUUDGzvZVFjQvWax7bQZa8fgO6i
mruvL9BZQ/NnzQuKNtBU2vQCqI1dWLWFptZ6UgNszQvMFjguYNtIM25toXG3cQn5ttAM3CrRLKJZ
g3FtD0+ic8Hl4gYfTkOmIbqe5ukGgHX7C2JXXHC7hibvTgTFOSt74iCA01cN36oOfeUh4sj8KZJz
dhztqt2qcMmw2lTe+NowyL3zpg4ak8b+hhcCcKZhwGaN3281p0gq1NDH2Seaq9E83isjSOsCiKcx
DHvfHNOHafGTu9IKF7P4zq9r0SxPyi7l2s5OlRhUi6pbaroQHq7qm7hvw01p1pykHDqBkzt5CE1N
6xlv8Kc26vGYFurR6XF6YZEy3TUt2bE6RCSE74waNBYQSo80Vcs/LaRx7Poyp4GZoRnCTgMJI2ca
w+ODdhSJfD12aOInzWiHu1mHJuLKTmcsmV1slzQ2zCtrCE3UR6ZPN9Z5QC5wKCbhXqvGidYLjsHt
LKrlAAeU6y7nuSlXo0Onpwo6VqBTteLGAD/qbXT++5qnVLhLMzUwUdMeUWirR3sOp2tpq3QztWW+
b11Ig6u6VO2V17fyZGWyfFjMigZ6Wnvunj7i8GCE/b1KuDHzOntXgf1sGmwDgCy+BwxkNpnnJas6
zfonQ1rFTTHN/rqvgEOls2s+AmFh1wpKhKghmLmVgKqzJikyWTGAwZUDiWA1yvzOdqpPZE0Uay1D
YhZnH7IhfvC8KtmWTMTWUVtBAUsFARcI7YNDp7ySWEtPX+16ehK2TYQIGMujXztqaxXeuA+szHrA
7smZv1BEaDqde/Rdp6QmChHTxk4vz8R5i207ZzNOYSioduE4L36JmiTJES/PTYIInJLwCTOJvGom
ryC8O+7ZU9BjAtlL3cj4JhStc+78WN2KnLs3reLsTo3sjXmMErdWjnOQRphdU+CCHYr7eGawqyRh
9aJcT73LgS7NW3LjCfzyu1JTtyzOSoi3cSWNuzliaOmGKNTKfhQ5t2GV3E84BbaRgiRKS6Tgalt2
xo2K2jT8loIJ4JrbI1jHdB7mNSSX6joFXHmbkdv4fRTEDI9VrlBcW2IrgkYP6Hy56/qgfEF2Hdwl
Q8yEK+bnf8lok1uuNG4wAle35ihTCIOxeLJCq8D57gxffDN29Oi2um9x720XsxW7ogFJNqqB9F/h
9PmqwMKxpW1UsOkmqXxMHbs+BUlvv+JtWw42Hfvr2WqrMx7j/kCn17ztCWxZkyIguaum5TE2Sy9Y
lQYdRCbMSJBRpV/3bhEdRAJIAYJSTuUUsGUW8S3BKdmBmPj0jrmWH6wAhfhgHe14Y2eDRZ01JOrE
nD3ZlXhjblKrIMW8UlOyKhu3/4rONSULAWL5tTXm/aG30K7RlpjfykFCPbcb9WSPNpy6KIMzDtAI
/zg5I89tPFnXChbaNay6MV4VnshYb23y4HrSfLTi0dopMnI2y9TSsSP8PfnctE1/ZysPL29f67BM
vdvzRJ9faQUWT3ai035R0c3bCWvfWliOWmesyhOZHPeDXPoMI4JtDsOLaD2t4l3QaufiZTHwszGK
9Lv0s4PouWJKWnuSJ1EuguxW1Qluakyt5VaaXrtZ7HEut42Y1XfGBd42yglS6bq081cJ0k1qnG6K
VnGyyP0kyqdpntt9mgOQYZFGR37KYiOrqri3tWXGrfyTjI1m03rdH4LC/5yP/+Z8bNlYbX51Pr75
Mf3X6UfX/1h+PiX/8Wf/wLbZv3EC5WjrOBxJdazTP5XAvvuby/8T+BY6ENu0+Cf/8syBjdMqFZcn
GYP/fx2U7eC3kJdDYUmr0cFS+28dlLHnfVSMCRR3EGd1rjwz+o9yGKvtOFrSHj+Eo8EIiRPDsF1i
pDFXCZDUq1nQb3yMXZomtUgTCV6tGu6TxhjLPcmFTFK6bqRyvHTs/EjazHvpqloNONsYm0Z6z4hI
7P28IvgpbGlYzcZ0E4M6tQn0pmMzW5X74lXjK3MiMhaK8mlsI/dxyFEC9QQug3jMyFBo6FLWXhH1
K3A5HKoJgz7LyaE6DLLAfOg9QlyHZoBAkJsZ0UiwGR6qik5TryvuWiuNQdjiD/Lo+WHGn2/KmSYI
dBzzIVIWKfC9Eb73VkcRi2WJqnosGUrFY0ZVzaSyeUWsN2zVRKdNObQ/LxcqV22w6fzkjd+f2DSj
568RFdK6yDsV7DnYh/U6K+VR5ZmzpuPJH/buRAgOjJUFeDfEufAzPl8CTaoiEDwKUUJcujygsXAi
sTkchokU5tEg4VuZgZZCZgaQ8RSF8pTW9CeTIezcFaBHi2gr6LZ4rQMJBqaJjS9SIvAIODeWHD9t
87oL+lDsJxeFxpLDztmMsTRfeATSbMhnoDyrokTOGjSF8a6SKVzPlDinPJmT78QYzzcNctH95fP1
+lOxstH2Zvwn7aqBH6MCLbX2Pb+adjq5eo88aVyD+VG7tOYi9wGzwErphqiPe/86Dkz0wis5wPK+
hmSeJIeooL968Pqhs3cJwVHwqBQTX1KRlMEQts5PyqmPY+cMJD5lo9wNNCleGpQH3s5sFrrULBVk
MkPJWggaOnCyxxJYW+k65AGXbpHDu4+cwIpPnWEXj0nTLS9tk/TXQWWDW6VZtUtsq/M20KbtU+XK
+Apob/I5WxqiolFSMy/nxw6YQkJQG+gjjzVfMlM84xk49tUe+Z+zyt12mFZQLyDPZxh7GCwtewjI
4b4oLPt98uyJcOquLGsMdWrGqGNlab4LMzEkN3lR81qhLJqdV3sWBF8H3xCDpbGjQbslmKV/YFJM
61VNOQPxHFHNIKJz6ZUpcPF4CvYmJ9sdaS32JyYv+b4MaMCtci8hAWseUqqw3BT941A7L+5QyOvS
xUwVzAvBA0wUOCxKZTCTyItzGUfYjKidvF0aoLxxfKtZS4GlMga4hdtTBt2tUkV913uqvO8Rru1Q
OpQ0cR2TZ1IVrkyrZRzpw1BQvocgKnTUKXE0xiVnoLCeCtd+nrHpr6A3IXeIOuYAE0UkhHoiZ4BE
piyqKUKkMIzz1qoHp1iJKFNrOfXGvqXKPkuMrbdzYOdXlTG5d7CPrO0IqoR/0e8F2dYU4Rm8gZBe
bdimcjNhqXsZlZGeI9OMvy1dltEIqY8AhKApNRjmKs9mnpGZICiYanAIXAv+5lW1ITe9kXVzdYjr
Ek54KJpsO41mAk1lBA3FQFw9zy553yrDHIcUpjsp0dSfDM/9X/bOazluJNuiX4QOZMK/lq+iNyIp
viAoQ3jvEvj6u1BS35aKPWRonicmYkYRPS0UTLpz9l573MrK0Ul5QWRECnZQUlolg03MWufWXNEt
bNb4/izBULZwgHWcR1a9bSPm8svihgp58+hx/8be9OlB78usgAlvTxg1O2QMS220ORUnROIAZMqp
oy/0quuWU+iA0nJyFII1Lcl728GNuVSkBSxlnUGsaGMyq/o6wsIXSxuolF2iL/N6tQ2h/NHeg1I8
6dW6jka5B2TrXBZjp93TR5jrpBJYuTcoWiZOnrblcnKn+pouV3I4VpSPsk5pYwdG+Uvt8TizVEnr
v9IdTg5Uo/EpiIleznEUAYOx7o4qsprki5Wt6UyrvSzA3TojK0xd4DpRAdMzJ25pMhwQLQqLKnPR
hvXsI5mbNxD/p4tBH6jrhjTz80tW+/GyqQm2o0g+/Syc12hff+Q3/m+79MF2CYeZfJd0e/aSNy/N
r1uln//K3wVF8y/yijnZ6S4la08Kino/TVNCl3/peHWoDpKAbaJL/GevhCr5b6It6S/EwrCJkWjg
hW3+kUkKOMHveyOKiEhu4OFgakFS/kb/TJPHTeNA2WeZpNq+ZFsmhpUtYKOTbIbYta3QIgA2R9uQ
GYV/WeQjFYva0jWaShOkNHGXFtWsJm8a4HJqrU2IDv2d63MAWHYGgY8cYtKpvExCE0H/JqtJLBgu
W30OaMPZ71BMMRvNboNNS/PTPocs03xNggEBTuSAjCfVakmSo7NJcTqwK0ALi5RuvNPcaRLnExpG
BIieyAFKc3yMpy2c50Y/z5VIrWXc6JgLHXh65KdVblddx5qf3NXE3n6mhWjg5qRGIeYdXlyeoU8M
AQ2M3hMzvFlwCUiLa+WlJFuWYB5ysGE5WapF5F4lVW5/rhxnWGleMTxHvckB3WqdTdHR6qBfWM+0
BKkohRihhu650JAMTVm6j8nHe7Ybq3qSjQFGQBSwpwrP/ZqqkWRF4toWfZKNe/7Lv+g727iKrEjf
obYX6zY25g2LnvH/MbzqpqMjNSz1cdRRJgSgxqhZetmCSiMnSNO3R/ZqMF6BC2XXneiaB4UXbS/r
EWnA5Iw3XiNHlFnxTCqIqPOB+daiXZjG0Te+B+smTpBTgkyV2lWYoVZSll3vmoLGFrXl/D6cHCqW
bldcU5Fwlr2i9b00SRe+MK1ePmpkZpsA+qRxVZiz9ICuHKh0ZFMQjKcztlNA0qPO7NbgWLu1Nh8e
B80HkTywxwMzpApCgqrpWYO5tnGRIG+J6Jz2Ziinr2AMnH3YiPJuAkJ62WlVcV5oQZdtUa+MV6qb
7F6IjerZRtlU6n7+L35wtLwXmiVLFPGRDoS9WlS9Z+b1IUa7MOSgOJshLVZE8lVQvHCnYrhlW8oE
PaTNMK31kICIr8dT1f9m1A9mVMKoTSa6/9yguXhpmpevhNp9b9vfJtaf/+bPidX2ODPiNiWjnMq6
YPv5/xOrc2zJGJaF08ue51Vm8L8PofKv2fPGfMuMPLNjsCj83a0RfxHaxVzL5GiDydL/6BB6av9w
uQIeLANHORd7Y1ryjNHWklIrYdynr2ERIBRwC5IBXcicvzydj02Y3ITgSKKj73VsLJLGiT0qpc5q
TkpwJUkIV6aXzyV9l8Xgk6Py51fiGqwf7Idxfc33/Ev/KWiJK65L9MjtAMLE7/Srps848FXTwx9f
yGVxMvET29zWKbitd1LhFfWE8LlJXpM0eWWOeo353//mMhaGS4c3/uYdwRzEU2qpckeci7f2XKrT
s8d0majov3h0fKuYnWkHYmKlwPH7oyv1zCxC7qhH5XyuUKSjBZbueQ077f2bmv+mXz04fA4YrVn4
eE/sFk4tY3SzXA3mYLkLB5QhdjfejoF6ENr4cASRvX+x2dDz5mLEkGNXlTaI45PbQlhWMDaLcudV
DZ30Jqt3MVqkRaFFL5hV0G+aGIOpibR//im6tmlY+JwhfNmnnkAYkLQJwrzclVVU3HUYrCluawlU
a/70/j2eGsaOD9TCxUUvlzAC58QwNnVxN0bQWHZaV9U7dODjmuKAf/f+Vf5lvnDnDIS/r8KU9evY
clFMUg5JuYqnLMQY6qHPWJny+r97dL9c6WS+GDDaFuSa8YGk3biyVfwyYRgBcPbh8HqTnsCvZmsL
bRBfoCnlqb2X1pblZkWZ7UpOOqsS4Dgun7JV15OZjQBhdFLkPAKNK8+ydnqtChplMFGMyswPAKOR
5Q4FHGli9zoSYPPhqxNGRMrN+PbZtg1JNXnF92Hsg0n0F5TC/FlXDvKaElW1KEr+L2NIBpCeUG1g
X2XtSGvObmCjyMfEkeRQE+X23Gf9uBoyZe38Oby4GNG0DPQ4cEooO1hCGYchgmifwlIFQJzctnzd
EfS7bjEl3bVabB50wqC+Vj6zvGhtfrstuEpMujDmgZ7seMcNC3pHqf4lTkINWRu/R6Nk8JL53HSC
kHxTeEFJpMJUAFU1yQskmYHDvcD7rRaV0SKq9etyU+m+Wsd02xGsldoy07m7KWPiwjTSLp02l0vf
YXIJgwgoIhHhy9who6tFPIZc2xPGwYRPuwVZXpyhFsfunUFHd8mIQDWgy8cgnOujgYifA/IdH+yB
WlXVEH5Q2Zl89Ln3mcQvSJzIzG7iN/XQ4FEwkw9rGCSnLZRtUnbTaMI9wGGxzlAbZTdULttnn0dz
FsZVeWV38asOD3vZxbZ8pIz5qprBv2ttksGHeWoMGwD5JOcVCdUeHcCe5XlpeB1HtrqNFSx6ZvR2
iZ8u2vYBSfBsAzjkp7LLUfdg/gTMEkSXAVJ+5I1B/moj5rrEQ8ND7FIrX0ltcN3F8bNPmwAXj+67
5zh4ckKkeQh+F1LTNVHkZlUZEKE+ZzUETpQ8exNFVIipGAjAJ9FubfHnkkpd2+k2yqVeXggUC97K
ps78FJI47K2l6EEGYnkDAmjreX2uIWZ7dLXculd5kr0CkiwO3OO4zltmTl13CZdGPvlAkK64N3Af
xEurxkKyrNliJ6SKh32x6VTmndcoCRaeJ3kFra8SmprUR2GCB4mGaMH2HpqqZtiZiP+WvckSN4Hr
2bZG2ZPXlg5l+NDmWtBvOzePX7yBNExUSv0FCZwCdJiHd6KBFX07UDJ5muop2Vpl16YbYA8y2sSl
YU0Ug4ASL2p20XRzVSK+TF7ZfJMTY8skAlqs0sFqPhF2XX4mR8g6O2ZwU6Xmx9adZhxws0cjcgAM
MiLhTVhhkDxXJIsclB/k61o1comi+VW6oXfuCyyG/BAkt0E2rrSxIQEizOyQ2js90S5IvW0MFWjR
GSx9KFjSZUjKwMrCinkHyA5DUQg2+3teetYuT+yZq0+g5rkpuqeyGfstiGAq417HhzBh3TgMiOsb
fz4uaK1OuTDdenXwve1qZxU2BOlVctcWPXbNMSK4zpbrzkfgzVLo3IQdg1Lk/CxdpP1F39ZANBPG
OYcl4gpKJ3l00Tye6Z7a4HaZW9aqbJfZkNDnTKIZgd6mc+WqJgwiTEvENICXrww2lZtKY9QnHXjm
HnnMAv73uJ5qZjeE7ASSzutuaXLfMotfQO65V+4QW0CJGvfG6OeImWAgN8D0jQP0Pq7GhPoM3Rgd
fjoWqz7n9q2GHv2CiFbvqs274Wuj1SiUg4Y5JzQT90bYNbAnHRahxURZ18wfEJydmylCaydxY658
B5PgwjI698YvkvpcDB0z2XGnhdujwvGTdbDrYiYx2RUre+DShBjWu6hBlyKFGL6GVj5Xw3KaLI3O
F0yJsY7SK6Nsi004GC4vISuvmmreVxMIdpaKko9pqMIOfaQwlwkJdAtiVbDa0jeFX8Gsi330c5u4
4rs+MFv18zdigU++TPw2uiSXLNj0kESY49hJ0HFprcs4sDYNhhpK4rVcWsgeyFEpqEhPdvEJUrx3
NTl+jm+FIGoT+NSy4w3DadOJcwhYDe574hYorec51vuOYnLH3KMFzB6Dx6BPeqAbvVd0GwOv3CLI
++jS8KX+xRNde0YSHPvRortykyYlnl3vtwR2eNvMC7SLto6uDIALT1ocN1ejCtsLCsiPkW4MjzCv
3JWLRoXDsbB2Ewb0dR5W2VWp1f51mnx2qjoDoR2+FoEfLDFYfGI8P9S9jpmD+MV1GGQ4eHSjvDLH
Bq9KgcGWyf0L2hCcmA6LHt5hc69FIebgnJm3zplx9MwVCCIFWuWJV0o66Ly3sM2m3Ey8gw1nLwpL
NuoO1u182ZML1O0yaZn1Ng+9hRRhSZBwQ/7iYkxTJrOYQx5pa5h/spmgQ6LOUBGx6JYkF+ekXtRY
Qyso4mlpRNnCCNAsI6dHl7IoM/mpyWR2GCoDRIPT6iVdm646gHzsVp3IRpmuwJ8Xjn02DhINNotP
WjP/ZdTlbys54OhEKR0CJYv6LDxA7KW7jS/C792D2SO+Xfg0oCBQshevOwIevdpBzEBa4sKllvO9
tGySkKLA2SvY8YKCs1dTCa8s1CKNYl4fXSfBo9XWbXsNbguicWx2XkcEY0BDpAxrkwyEThD014jm
2QXa3i5Ru94NsaEIQhI2qEw21+acADP2hzyF5Icw/Yvpdpgo43ihjfDdTKhiG4lwa8XE0d9YAOsu
MPxq+CUdoJyaKcct41QaiyLGp9ylbruTFa05VfkvSWglaweO11rqqN8Lp0LEjtAZfCZotoUKah2l
muw0yPTGdMlwDb4GqSO6RSIabZE66OaJrdL2CHl0d+MEGfMbuStM+gG7E05L5rAYTFKViGEN613S
DQRSuaP1EffhDQ0chKvO2V+f6QS0s6mj/rbDbqYpMLtGT3eYPJhv5NBftEGHAcGt2Se0bC0vR0PD
8iQn9hWJV5PRU+OyaI0MTKrwPjqonTapj7+HCoFwqFBw2J3PHb+cpp2ArB/CXdJdnYmHTschnzCn
Enr/kqfdrU//ZPP+EePNydDThc7REIjJzOk4JVI0GAKyYChT7DVswnK/I9AhTwkYycPiTEMpuH//
euLNmWa+IJzcOfTUMIzTNnxONykxSclhQkFjv2CWKOCYQk5YxXX2ArjEWye43a9syx2uj8sOqAxS
WkI5iE1IQg8aLxJviqnqt6phXX//9xn/9vssYFIW6epIeE8P5eWMXXexGe/CLDMPIA6z18KoGFMD
7WlccFiSFREzKQMpjElGQY3FYTbhF5eCjXbETbCVyQ+upHk2Sk6e5K8Bf07HzjozZQQ6vY7r88Ru
PMyic+ZY2/kWoEdmZUNxcKVvm/l3hqmbL5SfQc3TRERypgnnZvQFC7A/qvRBj6L4+bgqkk1BtNww
zcq395+FmE+xv53keVdYoAAH2bNy7Q19irwQvBxNsmttgq4suv4LDHHgJgzzqcJTtNPYNqJLCOXG
wjRBFnh7eP8nvDln05kAcGzxQ+h0QGn6fTy0CI5IkxXRzuO8vbW0oDjDM//RNPCmYsFVKFRI23Bg
UTqn77yLut638yLaIfY1FnbAxJWXNrZZCQ15YSdILsaYwwPaj/7p/RuUb5/xzJie6z9EJwGPP6mW
wBAy+zodwp3ZDIFPuZt4LA2+6nPWsTXG4GeNV55GVBpwkoeEhFVMjtaAm6tH3dcWORmozLe0GSra
38Y6aEu2k8B8d+y/vfO4yJtvFaHs7V7zGw6ux1//v3r1R/VqITxe1Dv16uhrGAUv+a89QLan87/0
s1Ttyr9MVDEO4Dqg4dgAKLn8DU7U/zJp7hEORvGMyrhNe/DvUrX7F+BvXYL+BotDIZm/8J9SNTzw
GbHDQZdBg/7qD4wFs/7r17FPzUkYBn4HqoUQw/RTuB4WJASSaSPO8tLsoeP3oDXUrrYoFOBhym3a
S+GYFedxIrSBLW9u7vGoITJZNF5JdGOEL1+sRj2et0cW+OSxJpBnDo0I5MxZ8fycsQVcoG62vzzp
6x/z068AwnnE/DJr4SfnB7s8Wp2Jw2La+H3OcJsOzkU91WfkLanbY+ikxTbtHOy/fjloc1Td+xdk
YX5zSVOn6WBa1PVnnNvJsq1FqVFq6PpB2JIn2DoaSi7aTvY2Ns2g0uFWa9VO1Hr52RtQVahlZ/aO
uYN63fsbKwhFsQfoRUFh6h2eSm771FFki3DTJSzSILgNr+CslbxPpWinrennxRkyfxLhqOmwRogE
LcmiqqEQLeH9EvhGC4tnrdnECILF4NwnJuulzUvCKOJqVkERFEoaAfl+86GDnHeabrZGVcLmjbC5
bpuu2/iNNoJ6ieR9LQw+gsFg6a0NtkIESJIpM7WELpK/TlwaUZLwnAERodukqIOlMzTJgTiGbgih
UeiIHEQueJzIL9VC4j8De459VDJy1dqgEfdZkho0LW1MtuEVHUp+0TEBkk1PqD7VlRVOpJFpUtzL
OBTNmSzoSFxOCSCKje2MdvkkEZSEh7Zu+P4CGruU0xyrv53qXN4jgZLqke42rCFDtjy56JhdOHJs
QwxTuuwwe+j109K3NS6dlj2/tuzAkqzBiLOCq6nCj6fpJJ9fA3ygolggKQwpVMxxcXGSWy8oz/2H
buTM03fAEIjZABmwqiL7JqTIhKu+qXhIEG94C7ZJq+spHNj67MwJR+aa50ggjxXNhrgIXM+wUlZb
TXfjhIoLQbslxRmeEWICp/mVOICZ8ApGhJ0PJfFsXqVRW4kIiQML3PfDRQjp50ZzdTrsFMjgUATI
IgE6wuZeN3jPU1ReFFgWte0MzqqAmLk2fSdYpRA4UDYOary3W9mi/Pc4m2WxT7zZZHXFSxC31sU4
BvaD1jviEuVJeg0UGSo+xZEdhzvTXUYyd17yIOkfSwMr/0ZMfLLhgPuxx83tLsN43tMjVgIgIZVN
AqKFWxvlUNW0NzICPbCyelLbUIKhjUMBmNn1FX58y9igawfev8y6ygBLOZpuOBlUDUwNmEWmeHeR
wSbhdYxHUjj5Yxa/QjpTt1FGPMmPkFiCyK2XBoNmt+TkLO5HOb95pOQVkkp/4N0mmEsoozoFyQA9
KrkFtk8GZVIW5Ds2OiiZp2O+DToPBoJGC1ztIllKe5ukenFmyYmqqK8azvs9uV6b2JcKe5VV7brZ
E3Nu5HO0qlN0XIUiGVxxwWjz1kqhYVw6noEfsSNGlyzZRNb3yTRp2oPWOVN13tKMrq9HDBf+JuV4
MnyakLF7nyJTz5Jbv4/rncq0uqIYahj7CV8sKZjHwBHOlDxLpQ9sOz3vGMSr057xU5egRJNZJTyU
FRDZ5fFDTpTGiyOFiHFs9/OgaGuTN6IGgzn0R6BupwnMqMIN7SeVup28igmtr5ZuIMhVcOZEzNB2
2Ty6szsawVgQq53jB3X8XIt6CGB6dEH7zcB2lDzWzBAiXBIrYNVXRZbnqPJVoGE1c9JAq9cSxStp
tHxOBzBfvPM2rYlLhS6hHt3Or5LvlpNLSQ1qrAizzOAJyquM9WdCFNLFgb33c4kBfIEzStf3oQQc
Pqtsqe9rUaA/R2jO8G8H7mUOcfLJ6jufMq64c/pAkaOWFd2nkWS7ddI2YMAKdGNGF4R7I/X8FYV5
dP1Z1A+oHMVorULMHjsqP/ZwXpgx9l3K6Bw1NyYFgDymDzECj0qhupTk1D40AFCWRqY/a5R6yFhI
qcCNcPqjcFDuTiQy+JI2vvNdkYu2wPaTX7WpTbhMXY3rBMrdjV04wbNl9Pk6Y5EiQKsxbmm65c/C
DLONzHXKTc6UYV/H83ztEXO5JF6H04mckD5GZZB+knGDWU1v2g2eJ0oAvVKopAPEkdlQXvXplJ1b
VDjWM2j8hiyl8jn2uvCuN9PrwdFVvK2rxtxUY6WQ1hX5tgf4cBc0dvppyMwm2NTE6J2joqH+m1QT
uAkv2UDeQMNSDTArifhl2uuN4p5Fp3zKrawMV/HU5Eg+9OIxtNEoCpYe6jy2RWAA9CZkurZCbk0l
ZhVgZXzFUkC0aoctRk5xsBlSKS+toHHMVQjjZFwobHj5aiYBUJDNiq2bVuPc5TKI4QiV3ASWuIn9
otzqKuxWNff4FCc11SfMzfY+5/zVr8fM6S6r1vTvvDK0txrhDxsLosNSi7XJ3YyjbV9qMALOmLDH
nZ7nIyRk4e0nDPTgx+p62UqzW5LTGu8QQdr3fdRP33RCbc+gOE5ndV4jXX1/h/JmM2eirec/xzM+
ETQnx6iqyAw3TvE5q7aknJLPZd2BpKeFqVESJvS3OAPhVe/ev+rJ4Y2NGBI3C+sN+rSZWDrvmn4p
ZqDbJOxxsLxDlTKLRmbExFC2kj3G+9c5ObIfrzMTWNkuE+iG6uH360AFtbvGC/yDSZ2cOVWvmbNz
VX62lM+E8ecXm1u+PE7C5mne/34xwRjWAjaBB3fOgyVB1iTfFH3AMRHr/Uu93chSI3F5bq6h4yU+
baRXYM9KTen2wQDHcZnPJi6LoF8qgS1hrGRdfvCV/Mv14J8C1BbQWk0cyie35hYM2zSzYD6F/sOP
JQikIyuGlc9dleYY1fz+Pc6P6/fNOjfnwkLFwMzLO92sj+SsoOpvzUNt5+yufoSiM6GyAudq9uSb
6FuMpZb1/Fmnpq3++COlEYhQ3dWBskrI07/fdJGbla4IGzx0XVTvhkEz9koMxQ+p7H/EFb8dClzF
EXMMGxWVN+DX1JdD7sPKPgAZqndjRISa444fFa/+7SocKOG9zrqLN/UauwVuZWncy1F5YUd0kCSR
HX/+mVgeyiID8arLcfPkiSXYBSLgBNaBQGpioWv8iUAGB3rySDrEZVuqfvrgSPd2/mJOZzbhtvC6
c9nfXxKyeH8ciCY84Iy1nwS4J9qzPVuRLqVemIMCkvB05qjo97/OtzOLC8AYvTR368k3I8Kj3A+D
zpKHpCPvzi+YJ1sb+fUU2+4HQX3/cot8HEib2IOjXjmdLJ10qLlUJg+qDjOixkVxNjV0SElOYsae
T3Bq/mr+/P5+CI11ixLfqUys18GUhJ4tDqmNjCXPUE2kuhtuOejwUt+/1rGK9vtQ96hOIHg2Hc9x
3460ue2qM5/QrW08F79BZoH0ADx5C2KyvixitDsUN9kmq4F9Hb2/sbnsq175G4qQJoeLgoZlIJtv
Ancnu84pp//vJnaZfvBY3k6EHtI5Z9ZLoWASp1KzPLIGkoB9vvCMEjbRBVH5eea6NCQVUs2D+ci2
/oOn83bsIjJkVM2lSHRup3XAIKVeQrAtn7irsdfF4cH5oVWqxQstWDIh58zfexyJy6pLq899bxHX
aEQewZaNrNJtFXTkp7JLirYtFvXwj0c9zQGUk+jUDN7dsY75y2IOVJi8KZdRnxHWexnrVvwsApr1
TWrkkBEq/aMyzpuxh6hwHg2UcvhEUcT/PuYrOIFs+sfpAETFfGn0eI6Aq3I+UzXX099//P92MepG
IAhsj6nmdBVAzeHpQeWNBxXQWo/zxDvXG5dTjqWXpHO+f7E3r5o7c4F/CN2YV7wjMfuXR5klmigb
Xx8Ptm9xsCS4iC+Lgcgp8f0Lza6E31dX5HCIJVkRuDmbutjvzzDFEK1wAw7sIOqwudY5wxFm5DZt
8smHRNeclXFPJcQMTKQuA0Q0TiSOUVNLnpfBolK3YZRQJ9AGDkv0G6fy8+TQwtY1m1IWVS9jo6dz
9WMgv27aDnSvrtu88Mhue/9O3r4f4ls8+jKsa4g/T7dCUQ4E14GLdkDz764GmkZnGV37baCP3vr9
S70Z/ITo8Q2YtAIo6b1pULWBLttehfWh1m1jj9Wf+68K6HSaVMUZIMsP64cneyBq/syHkqFPEwAB
8ulbyqfMEFVtmQe7UuZ325b9AfOE93AsiNhOQ1WnmlJwfUrJD2Y6efqJmLNIE7EmhIm5DcEa8Psn
YqZoHJDagA8WVJKmlR67dtJssTx0uNDJ+HO/2CJJzFVf0G++9HDM7nKjJtRUtiNiDhCc463eZVQR
p2Su11S1Mx8supo/g/839nVmN/G24++/dtpRy/mbhsjaeUiS6FQn8DxurLhBZjB/XqnGYrAd21qU
h74ey2Yh7QZO2qAojTU+/eOzhMIREo6qJ+fQDehCX+BDITQaXl12M1BtuKztVgOKGdnXxSi0aVsQ
dLWgip0TUuxUUj+nLK3nS/AsnQfCsS7P2wSuHWq3chpWxVhNHKCn6ADYVizNPrU6ws5ESHThoqsi
q6X2rfdD8WJM8ayqTgUoj2VXilR8GzCDURTXYsaLp8q5GDoGSXjdj4o/O2D6ir1dUKJENeT54c7u
E05FeTXxT6fK+bn5hOBG5cVL531NVTLWwjy1xleq5QAWE5h8HNzHWnnJPnA1dVsqkqGvESqlxXkS
VH1706D/mZ2xDqO7EFmZ3GJqY72ou1ZUGzrC6jbRkRoHtl0kt+gQmm+KNvhEhTe2pu94ADvzoq7E
XIoaUl6z0gkP2XDr1os18HPvIKqYtGplbJ73PM2eikZHbS6ClqY2Np5fkvPESOWqnUIK4W42gg9G
v8jfiBPWRxQ2GPkeQEan3aki4tJVQkjlytNRDpB3lhqNvMqH3mpvRaRBHk34XMJrzqvgT8ToYCpF
QWju+74GX7/q2jlbtMxLfEuSKdwimBIsPwRChJ/OEDnnJgxioENKA77eKoAul6QvU9Ny4XhMW5Vy
hl3QnqXKiABA1fcit0hnJmWODywPkVdfalHN2nDcB1Cz5+ubAptSQ2jThTuQEWKMZz6FELei2lao
V6+d/Gt36lG2HktwVtrxY4xQiXszloQK4wL2odo16LJ/DCuMwbONkzEzOEbsvsy2xpri/CjuhRIh
XVBWxYrkJrQVy9q2+Ioq1571bqnFc5XNXDM34qb7gjh5gO+BNvL6R2uGeKEX3zLmjURgsrdzCweh
qYjnSmxNeX5Rxhx/lNCpwB+XP8fuKDKG1K6ccwu/O15LPVIx5MNEb86QGjFMs1Kj05COJg/W9ImT
38SeDKKbJq/4IUKndrIpU9nc5pOo1HOnHEPrKfRYSXLrkkcJJUWl4t6O49xcdrUfjd9djU7GGr24
NG9GUVIFDkf2xgbjb3Ay1mPaAIA1Q8oVfCsm3RyUoWZrOI9szAkgX4CuKGjipmDutBgjE7qNJVO4
Bd+0bqjWjylFSYD/+eRSkkDwdsj0YyQmFfLWpUA2dX08/Fjx/9cn/aBPKtjdsL7+5z7p7mV4iaJf
u6Q//5WfXVKMMn9xMufcgKwf28wvXVJs0n9Jk9ISByY4BnAl/r9LKiWuHcH+HeKDadrSpYH6s0sq
oEog9pmNk7oj+Cd/5Jy0fl+6ocTNh2C6tNJGRmS+cb+A0kknMGLyjvz2sluQF4pYqhd0c5e0D7zz
0gzqm5BR/BVxp7wPw0S7lV41bsljHMtlGrnWEtzATObyU0yEtliCcizXlurLz42u8/fYYHkDqrFF
dI0Vu5zJmfR9ilAlmw59/boU9DalRmMl9PJhFeFv3gKxTm6nGPucF8CCIPW8+57jcyeO2RzMK01F
dNgAByPTbtrhBZX5+OIYKFZXQchjY46AkbFAewSeNdWrgzVq5RfMz/ELFuQR8g1bEunG4+eRPuvS
g0blLGEntt/7OiDMs0zNfSB1cROE9o1oNfz8eADlp85QU/LBueR4Rv3nWHl8BXMGFG8VFRedhhMJ
VwYECTdnY99NteHt0axZ61Iq9tVeobAWUBJpiZSVmXddANU+z5E0M9vZHGWWUYJ0kkiScU0hs9h7
DP2LCRH3pezM4hv7Ie0xr6zmNhw12lNRHF90VktOhBu2wE1TIJhBiP6+a4ziynXrT22K3tYqh3OH
bcm9DOWWQMFvcWVXX34ZJP/S4p7zEX/Z2HPThKPNHzAqKprdbwoipWu7ga+X+Z1ZZP5nMb/9oCjE
E2dZda1RASXeFuIuESLt2gxzeh6Z1k6bZqaJqE7pX0ra9vSA2VddBbmZHIYCK7o/8qfKkPK7LAt6
jRoo4BA+0DkSSpZU138ITLagXhSlDwlr8xIdl76LcgCboVZr26Q37BV4MgAeesY3bbR6f6ZPxrfc
Jo20lmJ31DpBrmvaBVLjVaTGZK2sQa710gs3VvQ5Lb34YJrF8DUKkd2krTF8BXVt7I8i8boVPfTc
sF8iVweIQVOPQZlcOr3GYGqSaJcY37DFxuRoz3CFFX017AbmbDryXdWtItbPxRH9C6xNAkaeWZ95
rm5Vzluaw63jiyw0qvPRTSVQ+bz8To8A/Xc+1CzeUG6qnZocscmxI5DIUEb4V1v9AlK3olePUN5K
aGDCzJr7elU4xbuxDuMZpRLIWxwP6qoB9HZO8kywiaAH7AZrHptaMt1k/dA8mmFTffGCJDg3yVxe
6hxHP8gPO5mzONuijUDTZVC/9niX3smOH1IUSfG9o92GJJ7ftB70Ek00cFIUyNXaIRrS9OZvpy6m
r4Mk471pG5Bd5jCG3+KymJsu0j+gqa0encoEeB6mOvuQ8kl5ZrKqOjv7RCa6t0z62kpxP0NhTnn3
54VPDoXe0lCigUuxMANRq/SZyu1gviELA62BGfoRsFm4Lz1gqXlChYNSW2Ur1larAbXTu4q/E3z4
JXyD6eb42UJehQoNhZAdqwWgtyz812KGzLhaBkQiFs0j1ufqkqxTiD20ldgGGFQtvuQ6oLqi1tiS
AsuDXd119paw4cRZJ26IRF6v/maw/sdK8Kngi8cPAQnJKTljyFOIAvv9wDVUSGBBOvi3EMVtbdVS
jmcvX2l3MbzCi1rgI1vSBNfu4zECBIEV0SsvVJ0DMneBIwJLZAyitk7h1bhJX74kvQ2bxquGOdFL
1HB2ibHiSctU7AGAaB8VFebCyz8T7vz9zKV6fpYtWZfl6Ykxn5KmFmx/b1MbuISKBSDqMgg2le1j
B2hy5hm/GpgvpM0Uk4fgYmw3h9FLVN+ZGGz/lbFnMDGPnKCUI87tQcEYl2Xnb6rU9e9Tp+KAF+ZB
+lHq4tGNevrbHY5yAuOZJ9HYnjx8eI31ZA7WbdHNwN2hafxXvmYf7F+DO0lM0TSnlqir1OkBG2Ob
jBaSRvTeLaP+cKQrDZ6s96kFaB7ds3bfgjbaegNa+WVddfnV5DbRuYN44nrIaHaiWx+a155lglcU
mV8af+j2+jS5gIyrSV135pDkW6fHJ1By8qLRiN637Tr/UYYi3lEMdA8N0WZrn5LhJm2MgB11qD7T
Lpm29dD7+2gMEeLkTu7SWJTquwhwXCJIN7V+2ZRSrGHKeRvQOV8Erf4mNPJqAfG83KeciD7nlHv2
7AnQJsxDz+dU/q328eCvic3h5+XEDUxg0W/ZxgOfz5BzLT0EOt8g/E+bGBP8Z768/ruZZvMMMj+a
2PEPuGWmi9ljBIsgY+Yro1oH85Al9zrYhmBhVnb05GTxV6PIin0VhGqPHQ8QC63ZpWam8jxUQ7Oy
nFRdxmJiLXl/AWWTePoVewbE3GOz5LgdPNk2MFdnHTGm1W2YihbnAZVptTjOzekAfw7gQAhPGo8x
qVBhsGErVr7Ysp1uJsGctA6yZh9qFZ6fNE4PFZlNJALAF0+WvRZjOgiCfNNWyTxccY9+GXERfGL6
b/+PvTPbjRxJs/SrDPqeCeNOAtNzwcUXuVwheWi/IaQIBffFaNyffj6PyuqubGBQU0DfDDB3GUiF
QnJ3mv3LOd/5NGZr+hpz19Ii4rxrl8wCD+lvQzl2nprBBh8kVj4HVkN2d2VWSbWr9AQujL/V48FL
tSVatw73gFU/LXOL+sLNFEtsDTqFLx3tgZnjyq4O9vVPaXOt8PnKMNHIlu5uU3uLp/ZAUMO15Ly+
ryTYDy8ooQ4sjrA8IsfaYozqL3oHu9FsPZN96prVgUIDtcfcwYe1IHMrhG7s/kBPW0ckoRP4pheQ
6plYaIFjbnK/SSNrzwbBdn6IiCp75h7In4nhqapg6/DpAPasixfF+nMD4SiJC8EqJJawNjkNsFx3
gLhgXVy0iewBXcMHeiO8hatK1U7UQ7RNaaXxIwwoxQS/bsmRB1+HF0rNPf+dDCOPAQBdSE4eERFW
VG1685imgyIz1PqdBVGYnxlZweDYdKcrT5Ber+WPv5KJhgo83pDufYLC5VwdJHyelZNdhBrN7G1q
Q1xDl0WUYTq3v5XyMC9sJJWvervlHp+ncXsoGj8hVsEtlktPbXkYtMZHAYfr4BcwCu/owZ6Kq7GG
r+U5hOVh7CK73ZqgnnsK92Lo9IkbzP2V7Z5Lqsyr1DcafLskKr1LBFadrfoFfeQytGTwhDZlaxLM
pduEFZbeO9dlLGTgXAm5DHxemWvsw+8H6f93tv+kszU4UYx/OHOij+HjT4D43Uf99e//ds6b5ku1
w8c/Nrd//q2/S4D9P1igshKjhbza8oFL/IcE2P3NnRCO91vl+7vvpWkcsn//N8v/w8S+jAcGtQNL
SZee9O8SYPMP6DfAF9lXEonNd/6XJMBI7P/LIemDdoYqznaeH1AYvw0C/7CpMBG814PViFMjtDaT
YwhaSIsWnezYfNCXLi4BhrcBgM+u3y0aFWfsdIP5tYAGJ8BwyxsUlKs6L/iR/DaQtB8vywYKl6Aa
9gbRrPTP1DPSp3oZ3ZBAZPtlsqzhLEU63G+zryXg9Oiv0RprLsGJ/M9wcha/22uAjg/9UDQnni74
gYv9UPWD+anNVrKe0FmS2sVkYLidCqAuT2aZjO6t2uQmwpH02REHFDTIn8VvWbKhIAc71zOWrJ5t
VTOjbLVGZi9MbNrm+IZVcuZ6GAnrPJdmzj2NUc7tduUVsZcmAItC08DOG3dVkj/p2YpnD2XnFvak
jTlHy7HVT5cz+LtjjcZRuUO2N5biZ8XGKc7dPA+VkHlBaKFh7Asjf1xLs7x3uEiLA19inlfcmHVE
NGh+GBpz6IOe0iYedO1j4ZYOPFHU85E5KCPQxjdjyVIbL6KXTRESHGnHGwvUC4md9nnyUVrqw+jq
x9H3JfvszU+et9pzv3fXlMd+WA3vCGDA1KJCdXZ1jaZl5uj2SfE6zX0Wa6ZBehPuGV6DbgrkuDQ3
jt9WZBgBrCXbdKZkcthvoWBb59MwDtCYtbTLYjd3totsUisX+ySlGCl1kDwDGKLAGObDSt5lEyGL
ICzQArqz88BmHmhwoR5uJCoHm9K2R79yQX8zhnDzgwUMsXrOe29swGq7GHrikenxosUzyXZK7VH9
rYKLOrWbGjd8Zef6R6oIQOKdIyTMtisfHqYVGrKz7jYsgvEiEjzyWJ6PqLIuXpY4JIkQsVaW7VyE
uU3wldXCls8AHuJWHpQXVJsGC0/ZxhxXWzKF/UJgY6O5j+ViR7VtHNOxP9urVwTbvBGh2l7jCeFq
2eXeWurkBmTormHn8qRp2cNCuRD0/DO7dIMaVU/rG9HvjGHcPAHZvn5HJ6aOss+yeHNkcStrTRw7
G0A4nCLjxtcQDZYsamKl4VityUy9sRBJ7GaKjJNWrdtRSB5Nw6mMJ3813puBiExJAkBQZIOG5bOY
diRVDjCATSLY2Td89szJb/rcSk8SzR2plLWIKWf3CENDZXXjziL8s0Q6G+W11oSp1HwNHyKMvjTL
vuxNvkIbIFAEXR1YGEFurtWXXgiJZ46w9aS3zTVsEnFRt5fF9n3INXWlYV0jNG0ojH2h3/PTF6eC
KRTJrEjYjtyzRLRfDdAeoXQYCLP5ILsJOAOjX9JqhkMrJa5Q+7s0q0vp5bebnrBxGQHvGdtj7gz7
Vij/hjnNhbSvIys4oq/EGqcFr37qZKE3WU9Kyr23LufC0IBzE7iz67tqiKdkI2swsZ4pdNh8E84V
6XX1VVmCsruZHXgVGRhqDeK01PXQH4A8SgTTy5p7Z6ujKinqBY0ks0ninZhzCwIM4poWD9nvNPPZ
6pTe8H44eyb6xA5mPoVfX/0A1YUA3hD+jcNxeTP2aEGXxCzuMn8oDrh/CPN08+vUTT4ArY5JCY68
rW3uFnKpPqrraVaOidvh2FLaqesM65Ib0rlpuyGjcywY1tNsYgLOXoWmGNQby69sqEmMdRXLt5zO
m8yLNbSR5N7gxzJjxbH+wIjmmgPl+MeycC+J0z8g8BY7jgkSDgttBtpeOsML58oYGZObTEFnDsVd
YRD7I4dy2AveqJ1o5YhW084u5rL4534Rl63XBlIL6zeVkhuL2BQ7c71rQIFfSaNuQEQTPFz6nqtB
E/JQsStMonFsUh4/Miu/K82M24HkChgEJPgUw2OFwX9n1FvyfS7nc6fJPlz0oXjCsPFkp34eVNr0
oTb/1UmNI1l6JEfqY7erK+jsmTHvKC2PrVPsIcyRFlNI687QU7mfvf5HQ7ZNTGSVOojBeOwSt+QD
XKLRq4loONlyFneZbl5Gv7utVPbslAYRDRUYsdYCLKu6GB7FO9mSiIotOyyvZ2mnefeeMvcKYvdl
4a3DvzylMuQY9d7LJNVfK9ujGDZdHjWNGFzDnQhImuJJwqP0jGFnT9I49U7hwTbrcgThPsmF5Vp5
eyzW2zFrh8PQFTdTnpT7oRJ5mDJ8RoSrkSVWVuGW+DhhMeKy8LRG64el8X5dGXbe3Ur+6kNGk8mO
t5fnarymmc4TCXeFnX12i2OFszHeku5wnZ1VT7oFfy5pz/60cbEWPgyMfvg+ofDBSFj/mGCM+t76
SjR5FU/8Pkji2zJk7p+fptU8YqPQd3So5F6ntr3dLbZVTXi6ydsb2S+e7NxOd6tmroEaU/ONSNXu
gi6ibAIN2XEXeyUn01SbzT2RIZiN2z5zwoF7rcvn5kDcbRHpOskLzdiNt0baJPgXDNZyo8iJTtWe
Mm2+Xs8zCdyOH2iefTeDqHrGhtB8E2k3LZG1VhaW4HUrxgvgYu/oq3K7WSbzyVpE96n1k5YekhrV
/852Z1MFZqXPEJctmLoH7lkoroP/o9amez1zsX9b83BRdnM/NxqhK6X2UK/Z+A0K1YvqzX43Lk57
IzfnxVNW9bjkxJZp2DqQ5Ewglyv5zvFqHWaM4B8klfQxDp+ejAZGaAV40b1TgT71oAaHdUkCRK6m
t2sCa0y8k3ZO8eE8Q28hFmVS3i9ntNNoRKAe2JlZfbSeu353Z6Ihy9F7M0u7C2uvdp9dl+wHjZzJ
EHpJ8dikZEouM7Ig34WcapowbRaQffOON6wIzMUsd4RRcSD7/Hgpu7m4Ln52ffm5Cs29+H4zvZhq
IsB1zO7gvdh4+rmy3aLTsYLnvZWx7u2toBN9daKjag/FOBLwp5r0rBvVYSiTMtRst4uR7rUXZP+S
3F4vGx80aXpXPq980Tb/0A7r8jgBfNnpfg7u2N/K/LYZhp+y9H5wOleAiBw/Yjs5PuWFDh3S9Ped
D8yCePA8hu3BBcHaOBoMRiOZbSAsIOTPwENg5iGJfPKWASQ97qDWW5iX/oGmfYncTP4gelxn8ljl
+n3XTfp3DkiFFWo0mXs5w5wRcdmkOAZqq+TyUloDadI3T6mz2jvyS/PnK65ihV9QeVfH/moSHmPq
n0gFnE8rbzKSMIfUZ14OtAJBWIyio9wZsGJw8YCbsOqJCApg0/mIXd80viU0KibPbdOP5PggQq+p
PKCl5FOahaT6org59aj/d2U9pd/JUEGlcabQCokZeu797Yh//icCTWevdIbYlg+BCDVoPCbp1XrR
knC52D5EStDVPViXgoQOgr+ZILdtwcRjfJ8GC8zHxiat6VgP2BXtbE9AAtG77SGzfkcPdwSReXp1
MJHRB1lfgDgQc5z05l2RFSYmGKffV+x3TnlWY5IbUFOWJByvW7arJtlf+myy9kL/hL9J0YTaPy7q
5AlNRR1UpBwnmmWC6um6SNk9yIYiQZq8NjH40sPG0Cis4c8EyEb1sNWaDpjZRMbhwlahz4GTkxYW
KIkpeiuz95kwCYcifyc8Xuba755whrcxjEB8L3l9mh3QJIXuYRFbKA9xbsF7Tt2Oe7Fqjy1BLT7W
ib2Tmj+qZnzCM2J/0xxm9jW9igE3k0hvNud9N0SdtTK/7uz+zKhk2vWbZjwjKVXkj9YMigaFPMAo
uO5WzUJ6CQ7VbHE+MJwFzVK06EbqjbF9h98HF1KYt0n+s+z1SF9cRl5YE2MC1QKy7uGrL17y5OrV
LUwV6663wDyNsvlFAayCMlOxXmxtmGnERSzWhJFPZbuNIcdTbxV5VEFh2oHy8mP2Gw2Ft2cHK1Oh
M4km5Eswtdj5wpZ3jpd8CtWnkV8umP/ncnmQK0Y/X7EiXSuXykeH0CC64q5Z1vHOEDBFWzmHG+Bj
tpxivQMPcgOxUwAdaZmSTRPyct+db9E0/2zpOSpde2O98ZF2DgE/CjT4wFVsFCW+ke2YMFuP8Vzt
KzKkPMkYx4Enq6uiO8iyv5e5eSLTmCMyk16INF/suo4WF6uYuTeHaW+0oK3Nojh5WAmoFQQ8J+/J
djMm3/n2sbjjj2RMP9u25PPTmg/jcHbb5KmdtoEAniZ91zRGoSOJ1EO+bWFqurfERb16HUQc32/3
JRdkYKRed5ckBlCPRpD8bXUPxUyFpqlChMO4KWD3XioA2RAUm27a/ejIicwScqi5FoqEX5fbQCKs
J69k9Tx17PkEv7Oy+jJL6AxmMq8BkHhF4J4F1yrI7Pqtaou6jfNcr++4tixmla1ZUeS1EJCMrG8e
5sEYDpO2yCtwqtwXuZYy3TZ6kYUttKM3Y9YxoSHtodHp5NM8ehUynmw6UlmXQNyyZm/5jbXriFg+
wf5ydn0zPrJqxi/c+t98byzum1zTf9m5Gk9bljs3nen1B6NaS+IPk3Vnz1b/aDXQTTwCb+jjizOx
jzT5qYDgnk7EiLfpLcsHMxzxZ58RRFkx4/hlb7Yg3UhPbXcTI9rdgGYv6vOUIqDB0UTccZTiigP3
hRqVpCooxCMjT/xi3wCJYJ7tCjM2sir55mCCZc66fno1IrPacLGkVrxiFLbnZiQ+pS/WIxGqpOTO
0x3mMkoLlWGzLP13Nt15JD0XV2OdYTnt7IZSqN9IduPbKx+cEM9O6iyUfHT+O8soGqYDBhwYFDpZ
K6ojtePRrRt8yFU97Tiu7JgTfeWtt5u4AuBWQKygofIuY6FZe9phpi7mUrxNpe9TTVuiPHNdcxPN
dAx3q/JPjWq8oCPfITIS1w7Gsg41BF3XfDIJw0sJyAlVflCldSUpdwWZAUqchlION6o1f8ltPK8+
G6Jrf2Fs+Z3O6R6TJleja+BtbJmCFoTMxHpVzaGGZypwyEyNStzKpxmuMjt8g6So+pw67nPr+Yqw
DV2GS8fHnyz0XaOLfToz84AoTD9jZ+tuLNHLadgSsfUNX1vb4ZMbzus1kaIn3WpLTRyvkl7LMMmX
18iNnoeMX69iZGOqEOcsp7ItkkPWVixZys6mcFlvZp7UcCQ9OxDjwBlp631EEfg5ucVn7tpHz5L3
C77iI+s6I6KNPHFEP3fJ1OyscYlpt/gko2ELh4m1AU+DuNv00dh7y8woZePiRdGEJ1m/gMI6esUY
b5NThlLCDqPZ2ZoXaWmMTuZ59nas+R45Oy/Gmq78RoSAlM5M9+XN8DhoCQdNBNvWBSNTgUhP8vkm
81Bn2VbzSQyA/1Ck7D+paPdyllmEn257Akx+727+EC2dbkSmEkC5bUJ5+55IMoplLXIqdw1ocorH
Osm+PF3eqc04lZ7zwfKTDdXHoBPcPXi/+mntaHVzoFY6ceWq9iNZNKFedEUEwuVXN0Dmr7TyPZNa
FsursO3KEysNkjAq9uOBuxU+uXcN84BM3yhd4JIVbXHfZxzQoRp7Zwk72LTfCLkybjTqeuJNUxZv
80RjPsm154u4ybFzE/spOhk3amn6KEMVMkvn1NX6CZJeSHrYdQ1MmuCOSQ7+kmq0g3LTXYLa9FWO
IPq2fm9BvSKiy7GImWYBe+9xqsH2Vnpvk9icSShPC1X58KiBM1K72sPLuOu1cu5DEwFpe3LoE1aO
D2OElmf5ujSChtfITjrmDmzAxe0I4OFTlYtbDsDtfMXU4m/Lr//umf3+q72OstX/vH7jHxQXnHPZ
8L/++kfCKv/8d68T8L/8ATZhPqwP41e/Xr7UWPFX/7Ylv37l/+3//HOm/k+m8aBhruSi/7PO7OVL
Df+DSSA0hPwvE/k//+afE3nX/QMfIR4ALD9M1y2Tb/onlMMz/nBsA+ENxF6dUb2BRP3vE3nxx1Vk
DyMa7obpYUX8j4m86f5xFZMLgcZbWFdsx78ykXf+6/6adQEusqvcjRX276XBX/fX6Wqhxi0wHStc
qKfWa2zmXUanTsxH2XBZVydBOZr6Reka+8gUOSkJi1El9PlQZr1WxAmD8F2P5+47Yiot8HEvP+fe
UO0zVr+UJjRLp3ax5Q4dx0BKGqyvo0po8ncwbxPoEpo1o63y7Ipqt7SdaPLXkqTeejnIxLppvHIk
0GtNAQPWXvqkN8pPgsnuk9B3ild/np/RmiQO8h+1Pm3DtCEsqdYdMwfg9VYxPrBP00m4b+AcLo2C
dJNo1RRuWiIv9ipz0tsJEYl64U77rtUe8qQrVMRBPR96U7bnbV6bYFGmeNnA+Z8KU6yPSbeau7VX
LMOoHyWr1OtvzjBIxUbt5FGOgBuEhD01JGis9fc0s0mmMwnZLFjDRa6Q+snX86e2bO0gJcPs7Fnr
ziPIJNQkvNp0uiayqdwavpdd4d4nrGUfEsw+hHc6vaXviBDhN648bWPimeBgdicrNuj5AmeVVcTP
XHLMDmQgtMxayDpwmXOaL2MJV1vPs1vXWo29PmbfUvTEQ2RQh1eRO2XE5VDqBPDVNut2YMaQoL9w
BraJVJFJPRz8uRmeLPBzRdDlmx5r1KehVawQ4HpFHpU/2+Pt5oGsLMRbjiqZcNV2igEfPifNKm78
uX9ay9UKfRbk7/1crDfQ+NyA+JossksGpvpgR2RHpBfFxhptv9tWZ6+o5V3VZDUvNTFLLti91kFW
rZz70tSSSMvc6S3pE+NhlW0R21Qytyy1v2ih0zUgJYaMOJmnbIAKdUPwAgg8h9RJ2B23lVMmVO5O
QiScljxAJXlNVduEZC6Ux4x9KRXjIKrpYUFSLT96hhrvYpbjLxYx+oNTd/apSKX5vXRI9tbsZry1
lZLMgkjBGoKZ6ex5NMT7TDd6p3UkORmz+LKa+t2d51aFVE/yiAmM+Kicmo9GhEu17lfvzYNc97gB
gQmx1FSxI5OKNJp6HOuDsEa72LFgAlpRNfP8npGnLiJ9HfOOOT3Yv6Asej3YeJdj2x1I1GzUJB7A
yLJ4EJm47STMOEaVa/IwdcY9sVZvm/LfBFcDU10fiouARe07eYd4i9FCv5+oPPYiNZwXO/Ee06T7
EsZIvV/gcYgp8sXBrqbJ+5ZVFssKn9Qw5s3GIeVkvPAdcFGbKrtTMj/hdZ6xxDLm5sNsZbBrUjUb
Z+WrLd17ydKnVKPdW51r3XhhfcQAXahdoY3J/TQ2bdDLsjuvkzlFitUdmdw+8BgzO5blNskHqLBe
fRgZLrDzxhJ/KsE7lLBZgAYGi2jts7LNJHbNNjsSWqHHsrumTbmaFuk0+S9WX6828eFsKOGRsdzP
9qVXUa87kGvtZAWfJtZ5BwsHWi8+31cAIisyFjmfvNzdWQ1mjg4m7RgwSAO60Bf2Q9bWbPKccgoc
PFGsAkorLHC93hSliTNkHLv9ZBEPPul1eqaNmXkFim17lJWwj/bg9edFDNozw8JsrE4kSKVRXamu
CvK09WLWpDWg3JOzLq9GsjhR2yvjuGzJFtt81Yl6sz3rlSlzajRtwYzVMvOPbNwV7rHEfcpJ1csH
6JLmI74vRqUOFt/M1okAWbtt3Sda0rqhX5XlG7UT2VKLO59sixUMB8R7VTJpyKaRdaYNuWRn2A7E
xm26q7Z0/QWbhCZvcl0iyVKGEW7ejfslUT9IEZGRg5yV5tpp9Kg1xHhMaoQnbZv0t3k1vnOxEIg1
VAx6N0mgY5W02kZW3Tw7YV3nww+D3WQVI89St1ZNguyU6t9T1/EOplaLUy7cLuwbr9hXLmztbEOs
1HkigKrlxY3brqHeaNPB6BtxFCsi5cQvs6ODdCmGRC9OTMxEwI3t7VQnDMoo3T8tJGPHi1GxldjW
0FWpu587n51d0ue/xnwd2V1TbqEJ5Owlz66KUEzKI0EyBKMWaSkjsZj3vd4y0lsMNh88ouesAwWX
4/MIy4pSFbmgH9lGrpPTK5PdPMrTUtcyJrxV/bTbfgnTuptjhC/YjEyyhrfRyo795n96/lAfU7v/
Kf0UrEY5f4IcHGOhrzpDS64bvc+OaGXTA0QrM6oT727Sk8ugGvPOrA0SAcfJfgC5U1Niqrt0LS6j
UNrDnBX3C6/rTbLYBk9jdZe69bZbnBID05KnNp0avpidzawksiC2NgGskyHsrWV9stjaBvPI63qR
Ixv5m60YVjo3JdI2Nrg5WXLli4k3VZhrmgXW3JL/xRZmEzGujG77XufC115nZSxrlBP9uEW5DbEZ
S3HjMiwo6e+s2EUFux5YPH5ns+rSC0wbpYwi1vluKnXSehmfACeBV9oGgun/18rUFHoJHtdvBkE0
WdQV/fZiduPywjRsuXEHhrPMobDErNoM17wG1I5RqJxuhFPOHP1Vw2swZcMBndYWY20iHaPUnI+1
8IoIhQV7EIbNZAYYbn3xthF8s6CFIOwSebg/71hgpT8p3LU9mnn7Xq2eZK0q9Z151SEQQsbxClGF
F6hc8UARJ5Y+k6HcRW5RsyvuStCnfm1ah6sEcYoEKCUSxfG1BNxupHS0VmfSKI51FkP4wZIVGOuI
UZqbS+xsxd0WeGvm0US5sIzBtmQ3K4vCNEJyOCEqzNbxxExTO2pSOhR+yZWaLlDBfdNtkpXCdthk
viOuD2wFoBFaIHN0sFVJ8absItOjpRDFg5f18lL4xawC34FD28KpYwNFHA/ubedwZXGx9C+XSQRi
7V1ynfp1eKngK0aJ8vXburiaaFgdrq+bmVs7R9nMw5KRwOBtGNfAazDzyDJPGBiZ0yHNtWsqc67S
mO1ETTb5FTVJBSQBPOHsOFpQjV5QDhdh2omERddoeiWjIath0FpC4M6BGr1yeG9AxJRzgub0abkl
mQKEvdQB72giEZiJlRVuX2YoA9AEsLm3jXAALt+FlpPV3xqpyL1yymyMGR6cISx25LzVw+080s87
mYcAusEL8qAqiOEImJvrcN7pY5837Ya5vWTsAKHxJ37J7N2n5n4yVsc9JYjvnTAHPXerBKVZxNYu
9c+1sAEEr+7rUJvqBQ8TlMnUtnaVtqUgG2xx7I11o3MlA/xKsJpmoB+QW3J8Mtwlhn+uinX9MjQo
zQM8rw/O0/wmZ2YSr9JyXlHkqTUs0agkO03mmRch9TaCdKj7HVgh1pB6a8a2MzcgnN0SGU+OiHWp
xxjjyXTa3Glm5HNdjrsl6+pmXsLCZqDbll32sSLuBajEeHqn5y2xj53e9bE0Jkjl7QKjPBlkrAFR
3xmTcH8C2VpuO5Vvd57cuu/dTAoPAQRt8asddPXoN6J6TdGmpJG9Fv4NSOnkBnIF89IukTuXz+tJ
yNR5MLdhDmcBMcnYyOfTiKFEWmd18dq4OrW/cGLbTsYQqHNWcjTXzQ52qL0HNNwcFzxeQedX8yNi
BnOniR6UsiS6Pu2JgCzq6a5wXePEITFFPIA8LO7E5Gbi5DNLcoaReiJ2qguHwAZmdWjbkfi0NXPR
krH2qcupUapaSAqoofqRlY59FVlmc5yjh/81De3806mXzAs7ohvOyHwWczf3Vvs3bfZ/d2d/zn/0
SCF/DX/t5X/35//Z6P8/1P8bjNj+iRoP8jSW47+K8X7/pf8U4+EL80EGXlmcNPd/h3Haf3C607lf
gZr/2PGzD3au2jiIQ8y0/rPjd/7AkmPQ8Ou68DD6W/9Kx29fJw5/Udv7fO6YN1xpLlcT3H8FNPe6
Q7IHAumbzRY8dvDPnQnzDDg5BnCONb2JtHZB9NntJe/W5u6qmgukB+oubPyxiHU3F9+LodzWuDeW
8ltGSC4RQBoMMt/t94ufmzfQ/HWkRnknI9uDPBG0iW8xBC7Z9a2ZnZ2mam5vRYpcMGiN6hYmd3nv
klO/r4Wf7RM3cfcWV/dAqUN7hxjX2W951h+RBzrnUV1HrZsi48QccXYH9ewZ1yQP5yUfjXYMXUju
4QIVjgD3EZa9dl0fNG1yaaUFCJwbYjmO4pOGof1AH+Cdt9JMSMdcPMxNFsbp+dpYlNTS3+Zk8bBc
Y8sTZNO34kjLZB1Ivdd+zG0vf7ld7n8zi8Yj2rPuv9KF+PUwqzv9Ps+odKnP+oulrJlSH8dhsJbF
WodmYXwVomVVbYPpQ3ZkslCFfniXiiY9qW7TfjQO7OMA5wku4U02xzWXr5O/cJPOVyJg5k1PWTcM
331/WNgz4sT7vKIWXxkNlj5SMBZPDuD2EU0LemiyN+Cw4KYPDJH3x8z28dcZht5/SEw6Y2hY8wuW
RA6osak+iYin0d/yYaeTnPtjE2N1m4v+G3eJfVP2Q3fTJ9t26hLGKI3tqp27eAQz9ywfcYmso9Hz
pqblK+tvlDW8SiPfrdbUzlBmdVp14hf7tnb4RRefSbuejLd6bmuHwhbZHhx89QhEKXsph5xzd246
kz3e0rZx7diFjiIAhAbiGbOErccHEO2aNZ5HZN8qHFthclHrQFCzq1WgSlHrhbNCsE4qI3powJMz
nbsxsj9arpyRpsKr3RVZc5+DjMRGsLq3KUalyN5WPDG9V587wnfwQ5qkbJf1jEAFgQ3DahsZ9zNZ
PgbDqzG1PuUy0/ky0Wf5V7EOJRioPmzdhq2bzQ/LGBwCdwDz/Ic0WbNw9rQY4xAbfsIKnd6+yyt/
+oF7ojyKHh3JXKDeiyY1rtQF2XLaNmRf2KGH5slvi+RVq51Uu0GiJ4vY58L6iSBIEWkt5vEybTOb
kGkt9bfBrxI2O40cH/Sxke89BAD8lbP+UaL6YG+1DutFAeDzDhYbOvLBPb+FO7lSrdXmYiF7zyBC
00+bz+YkspMEw/rJ1o/USh3LaRq6/VYdurTx3gtXuOfSXlZxhCTgP6Kpb2lnUJ0ijkW0VEUdo5Wd
h33wA7+7/4QG8FMTcxc5XW8SauOsX3bXcxEqXW8bHCpJ81ow5dHDqi8YryOO6d8Glz0vxVjRHb2k
HSIULohvB5x0txm5mBELgAf4NgRJS8aQMaN4GWIQtGIPGEPI3owIhWlUaEe6PLKQwsXbPMibstXd
G1soUKdmhr6pR+K2pzXnWEMT4Yaa34n9VFn5xZg0e9/molwizR8SK7bcXrwZZUb0jcWJOhmC4s5v
cA3uiaSpjulqyjtUMUAf/NYcLr2XW7ywuFVeyGCRK6sbJG+caAkdcLqgP/O0uXuf3JUKzYKuciCM
IiXmRKzqm6V67Udru6j+lF5M9yvdyQ2ZUOgyCtPwCZaxrGmneZl8Jxpj/pIUDW8Ut/rZpOiu42Em
Sjww7fU6QE1M+S1b/aSMPKOrUSnMCRRLjQQTXXTfycruIq/0ZxRflCw1rorIadwbq1sHAlya6sHP
VEUQep4ci5Jjs9UtuV9E/ZgS/r1XPT17DpCHuhqXlAusc21QL05OLMWy/dwAadbxpDMHIIyd/Kz2
GtRZCY84akGczXiyKuk0A4rNuctfNi1lybm6VlOKV28tEbyh1jB1ivURSXjxLVkSLTD8wvmmF4BM
N73qL9Rf4uLobnrPsbiASCu3IyHfzyyrmosEqkPhqhKDoXaRPM94oF5NgBCoRchhv8kAbTx7JO5w
SM08Vh7c/XsxLvU9qGi5U2lth0NeWjBMUFWyaEcLhdCWY5srL1zq9X+zdybbcRtpt32V+wLwQiDQ
TrPPJJNJUmw1waIpCU2gC/TA0/8btF0lyfXb14M7uasGHslkJjOBwNecs09y01lBhyrJ0ynj2Dy/
SQOTt+sqY8fQmk1sA56EWx1n2UrgB72Gk+te0OlaZ9xkIavcuQ0/2X7tHok4Hx5Y6PigLHpWZHIm
jZRgJYJJ2yWjdDJJKw3KitxSrvEjqd3mOwo94kam2tmD3u5245J5qj7iT2dtzIdIMCdPmREifWi7
raapAkW6hKd2CTmqeJNIQsU1S15QequzDrapJnM1/IhfhTMf3g9zuMgXLdSVZVSui5m01mnJbY2W
BNfl83yol1TXIGX4wnHh7VNdGxellvhXyxrQ2Adz/CUkk/eQjKxoGe6NEL8ds51O05Ika6l62AdT
EBx7Qc5sHZb5bb9kz3I/EUMLt6dGpbKE0zYfQbXzR2btR3wtweb6bpBmjpZ6ybcFrCu28ZJ5m+rM
vrBuDs+zF4zHhgcjDm5ruGFu+W4uubmiWSJ0ncbRLwm6Hia+oTo2S9YuWCVid5Oeo4bLb4njJVLc
WUs2NuwcUnWLJHL4XC0JvqoV7qu1pPpaS75vGy+HJrxFjFXzMJBrVdeWVX4qCAYGbgxgto/9uAIk
qokONgvfihk6DMFrsmQLwxhq9K1bN0lzkB5o5tXsusqBoiy0eW25iDr21W95xdNHeDEPfj75Er7R
p5pw4zGQ/rSTMYnHVeB66xgTYrhOowH/mYUYuq2zhrlpa8QvTiWd5M1yucXXcIxNZ1sPSNzR57nL
LvIsxDj2CJ4jhXv2xCVr1chD+wLa95sO51dq3/EZ/Xbxnvaj9RRgDngQOqpOkKIfdOFN21zq/Ojp
plp7HbkzXjneu9n8ygH4zU7it7R1X71u6H6FKEoFYdcYNhqne/UCIz0wm8tutci2g50b13w5EFeY
hRwLuDff5LzsXOjE6NcHZHnYnLqE8JNyau8kFqtp3TEs06uqRp344Ltdvc1na76LZ+odhKiDkxv/
b5aj//+1UNJcKAP/+wr15uvwfw5vedXESf31hz7qt5/8Y4XKMlSIJZP8tx3p722UZ/3iOJ5lgfqk
jyHCAK/TH+tT5xeac+EQCEkCD8YVrJg0ax9eJ5augcP/jktKOD6d1j9ppn7irpGzijxSLrxDPMwM
q5ZW6zs3E5KJMeJwnwHgIhCRs4t8xo2evvtQ/gOagabw+37ttxdh5Qt/k7/T/ZnjSPSbUUH4mw+d
AmM0es0MCrr31pWy2+1fvxQUkz+9lM3H4jnQIJgY0YR+//dAfhh1GgH5GPsEVHSWqCvLQpBD9io9
Bli5Q47Qbz/Ojs3Cdir/5uX/9HEiE4E8wTHMslzCZvnx5RGv+87gWvrAfOgBl+GznzR/A/dYfsV3
du0lxhiPfGBB9+B7A7Ly40vUtTF1Zij0wRHDA5ubJyaM5boDYbsyZ81V+q/L+T98c9L/karB34Kw
BSGBY0N/w3hqciF+/4FCubDdEd/QwR6kPkUqF6SDBaTaKyfMTxmWEDtcUsTIdFgSxSRCOFB5jFJX
ObO2miFymKw8KxJQxchAPKKVJaGMhWqATOkjuaz5SDGztIApnZNtVlNLHNFwyV+tdNhHfdN+K+zF
dF63pvWE6grK1RR0+YbjWd7gwAs2mPLkpmOe+TSly+bFjQb29pZXk0Sgg/zBdbLoOZm8ko6gZg0d
lc7FaQt17zoI13oWZiuQ69FN1xeCHT3s8iUAjWc4O/++m+cjisEzorB+J/P8m+1l92Viv2M5uGtp
A9eD7eenyhw/Rz29ebCMxAyH35nj7duoCuuv0ksuJTsip0mHr3Uc6KOXxpeK8OtNQoTz1rYYNA7l
4N6MqMDXgeGGJyuST54hwlMaJwTvNLhUkr4HRGYERGI2yWYSaXozBzrCcY8fq/PV2gz6CA47pfY4
hP1hTrJwm0LuPheNs+5i1FkhjN0rJ2IBsMVF22L0HaYoOLZIqkachV7woD1wrrHviLXFPvC6It0B
t2MlQhAfY127j3bhGc8xLItLUWJX2/pA+B5KofqrrE66gykd+tq6Zo0Ieze+CnNdn0sWgVur0GpH
PcAlkmsKspINVjoUgkavs3Z9kplPNv7hJapuRNSVWN1rl6A0iNbmJK4JFIgeklgT0JcQqRa6yDti
7WJdGJIFJk5g3zVT8fqumov6Nq+b6xCj4Kue/fbBRud9QE4lzmKU7iFn2IoU3E12XVuM+yKXr7Gq
HZYVCVrc1JMj2UNJcGcygNiT6FSf58gob5coSYt+9hyNZaVpQjNzhwBAv5auExEF6lbk2I1Osq8D
u7tKQtI1AX67twkThjDE108v6olVIKLPKQZwCk/neeyjE6NqjbBsuKsm9Yg0fmEbpcTpISK/ahtU
bUncA1rtKHVIYhB7S1IC0t9k7G1a++hUjb6aSnBJKzNyygvrX9/iigYiSnJDZN7JUE9vjcG4hjiH
4rqPUuOqjVxrL8cAfVvG0h9ZJdwyFWLf16bm1SIl0ZsFhiFR7MObDasYFKjhh6++aot16EfBPgrD
4WpkIUX90w1rNzDiPVv6kHufIoTccpyBYYeB3VHBSrrZcJpBOFwvhdwuTIkEKVG5I+9MimWP+sYE
6zkQTOWitjXvAeGYB6uXn/FZXhsssD+p0qTJ8PikkQufWps5WR8yjMfK2W7CoYe04hOW4M7p2Wg0
ul8GMRvAfF/IL2DBCbabXQucl2NI07GFEHSHTHrXUvgf2M0TQMBUYT+TIrmOWO0+woDzKMqbwdhU
BMTuGMzJt6Ynh6CMK3fbjDsYH/LBcVAYFELVxbHw+ua2MypJ6Wn6xyQfJLL6OFuzY7O2cYw+kgV2
Nd+EmWrB0iHCYaPpZ9ccSPNRkF5BDe+81iVTDHRXxmpgPrAGUs9Yy4yvIx+oEA8A5pImA88oAgmS
5aK4aXL/mPXWo8pjRPChYFzi1ye79g1acqaPoTL8cxSqryHjqvWsm63XWfZbZ9rVr2kn+0tlo0Ik
65Z7jyPBvSRTOl5DzMmOxBnXB6pQtSmHeXgpCbpYUQ3xymbAvmWdudxASK3H9FsAU+5ZgL19YKZk
s5xI3Q1SKrEWWZ6ilHAyyVwpbtmMcn2J0R2/5PlEL6XRNTRNwXLGS58c0kwPU5Agxdc1ehFhj0gN
mAZvMx+kbzd79nUmk0HTNM39JW9844Ci3UUK6r17QtK89mS0bnTopOhEfe8BmJjYww3MmfbarLz7
CVCnslHVukF86BJYBeXYQaliAnNxE0HOnRFFn324EwT47DOACaw94vFRcHJtLEhUOz6k7EGS6LF2
TIGKwWiV9cnW7tYFxPncTsr+PPbk7bq1Oz+zm94QB4QHOK3q+qYTVYtdJOXKYwR0YEhMKie5Pxse
nt/QX1mrUNdq50ZhcyTZc0BbIzkzfgvgREO6xHFaSzTnx6P+v3uSv9FJUhgtLLx/VUV/phaURftW
/KCQ/P1nfi/vhWn/AjvPRTG+pCAEDsiA30t89iG/mFRNlGqLGNK2qEf/KPEDliIm/8Qp7FBeLQEU
f5T49i+SsAFqf4slhwvP7x+V+Euz8H3JaJKY5sIQxAHMuU+pv1St3xX5CzAKns8UX7yK/hppcU7V
A77YWTvaVdPBI2SpQBgexSiCElmdI4tMyQzp65cmxC27Io3UqtakJunxGM8aTXjZeO47uDC84kWC
WsTOq+m6xAWSPSezra/LZja/pDIag5Xo1NitTEJlEBkZjE32ieGWj17bevj+ddD3J4xb9XCG/VRs
Y1ipzEbxLSAZcNW5gqm6Fl3YrlDmX5vdVFEIVn6EXLqYrQ1a5s8943pGMTEK9X40J8a1xBYDtEas
PJHvtAv8kNM3HJYOh812cs6g7R67rPMORt3Vx77MU6TGSTHe9drYW2lnoeUJnodilEDcshaDU1Qu
7won4/Po0PNjSMNlSWRRjAayPix2QiGwIhAquOnKLMUOBUTIYY5WACq0UMo3i1wT7TSPwUV3Zc4d
+xUrcU4kJje3TTWk7tWyBn7nE5muFDVxWD/MbjUfCRhqDPvKq6NRbRdNXIXadKz2tV/F2dYareFc
pnaW2NnirWADV+yoTPOeHF07jlt5SJMxhluN5RhCnHc1Y6Wpg3ktGFFb43aIVZcyxwuierT6o8gx
BlPIDQEp8i1jNeDgH0hdz6s2PJzs115a4r5pgLth4zLGL4zuq+XwF823KTStQd5YFJs5GUFo03ZM
dRb2MdRd76UayKGh9Av66yFS6uRiLV3EEgoNw5R16THB4yK3dabumJ7XWzNhRBzGarhA8+mZcCYp
lyUmn81UqQi8jxAnP1XlNorMeTcnidqrMr6IpBrvW7ezE5xrmUWBXcfQX3QbnXyf2fvalnzaayv1
w4NJwka7zeTkHHPAazuGKM1bCa3x3Wq1kLtANS6eHI3KvvVDHytamwLqQsErTo1EdmfLKDulDMrF
wS66z3Fqs/OfS9u5NfgEnUXBEn2Oatu8ilI73wHlMPa9tIE68HLnzJXVXsxivCvY/C+eLkbHtoBw
k2t/IBvYMmlg8VNjibAaXFHKLY79YLJrITubqWeb2dfgnecTo1Y8Dak5baD+vPEeYUWYGIS7LLpx
Y9aPm852r03PI19tVOFnBn/Bjgw1FMOptLdKq+LUCa96BDt94xSec7dc2ZdQNCZiXwkAQovznLI1
ihPy1318dTumySzKbFmZ30oxmZfSUdFLhKj2qtY2GU+9Ioo7w3ww0ZHt07RXewI/Qp5vVfPFIsF9
X7l18CmyDQdCkm9d+8p7mi3zUsgUvAbG2WsEkc41Q2BWa2kzPDu6HBAnqHHARi2t19yZRhgkUIei
1ZCZ8t61UIshsJbfDM9HqNjyaewUeq1jhwiBOUgAfyQkit3oJh2s4MTZnyrwSjEO3b58t/0pesCE
GZnoOmrnV1yFcKhof/kdlXEkE4xIKnINV7rrs+NgYjhWI+gLnxp4S8rYuJNF5B9GhznKUBX4yjoX
+1HrREiXvK5NrkSAJrZlWbzO+HwemlHfcVljxrWm62BgH+yoMDgYXlz5K19q7+TXBvlOAUrpLzBR
49sg85NDH5bFF7bYATJ25purCmAvOozShihmimPopvfoWvwjFJpxo7i6PwljmYCIYbJwcMtwPbR4
WkyWkdPoQLrwPE2sO4ELq7Iz5ecyi5ZmvANsMwhUwaPpOq+kD9Nqi2q+L1mRI6qth2fMjSjlZFqe
rQw116r3xndjLPDbW7L9FmGYW6NWmbdlFjfgxy35YgGWuMyCnXM/+vPtVDjlTmRRe2vVdXVF7r35
yRP1rNYNVZDelSUyqKbU5ptfdUjzxq68T22jbLHWx6Bo0s5Y2aKNvuGaMg9FX3ivkrE/hS+X1has
VraOCYaFJhXFw6YoOfl9+t6V5/fu2dJoi7gj5c6OhPUY6aC68gcnPpVBXd1qgXGq1SbbnimIp6/J
hD3fgTaQrrUVxpTkU8YqQ+AjZerkroToreNcT1O3Btf9FX2n3IqxpPNxrPIMniFdG1LX16T+DXcI
OrfdpIKz7i2HCcmUxOGR1l6dY1PoDf6x9HPW9NZD2mTV2at8MCeDQBaNiii4t4MRPYDfjsdyDBMb
cYI9rPs4MS91X6nnPCj1M91CfYutLnyqVJhcdaMG2DD486MAhriNzTLdT9hstiEazZXpFgS42fy1
5Zrdjdkei2zuYVh43SNRqOa0Suym2BgJtjvXsUv2X7F5y0wCu5hHk3IqBgOtQ66G6cpBIKDQoAmL
+EZb8jm2wwuKWwdJJQAPgBXQbOjN5pNIhPtu8fuNdRkWyW3UIth1UzN4nmanQSQ+86D3C7b3qyZq
kp2bKPca/W1FhwFWd8WUheY4CtlGbvxhvO50WSN1tYlC+29x/GFF+rvi2GJc+1fF8c3XX+u3Rv1Y
Hf/2Q79XxwGjbEbYAHn/ndz7R3W8FM4ONbPrA+ha0Fz/Ko4lxbG0FuPQRzDO95m+5j8phoHF/FQM
4xSi1rQlC07JlWr/VAxnsjPYM8b9tcznoI8RzrDC4iqStk4nZiNeYk9VfiReKf7KAciyUi17S2fZ
YDbLLjPLfdaaBW9/IZO6F2vZeo4fC9B22YVaH2tRS9YQQ+ake6G1zgmEXRao/bJLDVo/ubGW/ar6
WLUS7rAQq+NmDS5F3rTLThZmvt6ZvZ+z9DWL23bZ3QYfa1wSZdUTeKjhtOTUdSuozsWLibb8qTNj
g2gEvwzus9jP72urfXKXbTEyTvbGywbZ1c58z2K6vl9CE3dy2TTPYTtujUG2J1VRFdLfw2t0xbi1
Y1Tpq0Tp7KGDtvIGOU8fEua5DHVmIPqap/it67nxs85VN605UKqNjHprF8Qe1Z+j43tndNNtb9pY
gQyzGK/raOApr5vHHIUOszLBjJYUClI1TLr5h6LtGGGK8Vc1jvj0JZJNclX65FonBQqtonKaz1A0
KQE03+FjptL8xh/6mH48nk91Dp9uFVPzb7Le9xZmP0iHFF7l4nECHJpFF9zC6Q48moIC5iAbJl3r
YDJ3vR5jfC+FIUg0Fzlzs5b40E+cjN1OoQRZt+zqLz6Yg8Nk6eLsaXO45kCcDmx95Ftqy/IEtKP9
xMQ+Y96lDLUtrAoyTB0j2M05ks7w/s2dFp6xIWuwuDMQi39qJ7t9hWiXfZusxnyw+i7ZuDRAjDUc
40bixkCZ3r7wWaHH0GMRcOT6+Yusk34nfGiUBWf1digUQTMmUFlD1iMymqa5iLYic2Nsx3Ug+0Sv
Ui6ciHFeELwDsUI8pGvBYtKYJQ6cEY301qa6uFtMNkjhAt2SXIbgPzdLrNLkHK2Qo7z1Vu9ffYTu
AeOrbuyayWxXmHhlrZnU2CYad6MwgnHbU/xeV2DID1lU+QceodnXtIjSW7NCb5+oaL4oJ62qVeqE
xjtef5/RaNSwJNCDC1iI/U53VSSux/kVx6eEvnJF+mu6YcTkvCQiN5/rkRGVGygk9nbTnROvQvzE
VLa/q2EJv+qMZmVlZNV4VTlJ9ACH2bn42kYVU0X7vveQS5lNixSG3lA5sp1WXT/jhxWi8FBGadId
YqJ1N26DjYrVfGEguwNJeQRgEB6tQNRHxLlNtkLujuGfCoAuF0F6/sQxUlHXZPOhQEi+RdvjbHEC
mWcvFsWw7/qKpTHKnm0NFO+SR3l0qWPb2rjalZ8B0OMn4d4en5sw9qLViAXoE3tyCcm4yCBwpiI+
UF/mp25mvQ3E3BvCdW9op98VFVV4GuLkBPNSQLs0WFw8eaLQFQbdMkTZrXXISZJU82bOyy+ZYC1I
jZqPZzl7OU955TDqS6feeGLz0gTblCVlyMggGgnWEmm5Jt9FW7uRNTouIb8a7yyclM91ExaMTekH
Kr3L3BJh5pk1nT/C05dR3hEkSmXCamVZNwBqByrXNeYnDI9owh/xYlTtfbtIHaGUkaVXnObKAm23
Zi2Rj9XG7i01fKrTMfLf7Yh+sQBCmJmD85iTTKG9rV9B7dgZXdemXybGHELtYYnVNQ8uJj//HZL9
XR0gWdr8dR3Qv335sQr47Uf+mJEJHvXS5rEL5PvDLPzvGdmCA/9jKGbx3CeU1aNPc4iaEhQfvw/F
pMM/Oe6yp2aM5juUBH+Yp39fZOK7/s1M/R8Wm3/meCKZWl4GiieZamSe/7SqjVt77Iu6kmcvbLyn
abAduiVhoNyZM3MzYdRcVjLlyRWBFgAdNNylGRzU4PpMoa1GXzu4SawXItjVTYleEmEhaCvAiZXm
2OgospEb2v1Lq1iDthEA47giyW8d9D6Pw6pNYQm4cdHvu2ES951syteiD/vLXAfhiH6uWPr/ucYf
pMN62CUgjw5eneLIr1XfrTwkbHsX3H65qmIeaOsoIphmY0xyvLWnCd9ZPPpDdAhsMXcb0rRNRv1Z
M60ggqgv2jM0Sn+nzyEm5OMlDOmzVkRE87fnVT4pgPKJ8o7lVNuMVkTHwIl7lX+VDdirE3GT062O
HT0dCR4HFcYkfzROPm+QQLBwxq3GjZzLOws6y11gpxHZG6q/6IwVB4bLdjPEeKHXYVOibh5q7wAZ
vNAM+ss5QkjVjrdUN4qOw67HtsJxYD22VdV6c7UZQrNs9SEUTtLt85A1qbf3Oe6inVeTTWli2slx
xK1V4Y83koTnggQRTrSj3YgS/08VaUhnqWv7RYGt0s+MjMOWgA7yoTFk8cxmlgoR0EnCfrxRurcD
krOzpA5WVQkTacex50erDq+8G60doJIhc5LJ2NGVi2ZYOw2ho3yYXe+1WFyMPt7wHHC98mA2gwiv
rBoYykbbTb9cOGgv5hHM+c7Ar43bMneHrD+1LZZK80ZMedpK2KZN0w8cuADBh0a8RAw0rfmVw3Uq
6i/toNsc1AJ56Fl4998D7/+q8RGOSefwF1uBpEGn1tBrJj8If377ud9PPd//heXAgkWWP0f1BOIX
l6YIm8S/u57liP3jtDN/EXQ+IkA3GVj47P1/ctq5/s+qEaQ3QYAGiehDGbAs+0kXA1BXO6pq1DFP
y/nsRYrrzWogi8w5Tlmnjc1Dqx3k5RazFCLoNCusVV9aBUntJVACzGp6VUYN1zVQGqqxQBBqslah
xY2akHHhTQZBiBXxOBZaxaSbr8LEmzrIIpW1ReI6nwOPAQ3vEkTMFNujuuk5/L56qU+KnU6SeVfH
MmhW1NLuvTbQK9dpSL7DQGzA7PF+KxlPpAKQTlU6I3IQFz78NW+TzAJm+9WbDDAz+magNkVnyOOE
cxqWQGxDJDtkUxV19ScRzh2HFIwq8iUA5Xpf+khGOHQDDzaY2YdRss27aKwB9cSG8xqbwVQSCQO0
LL4qW6nwgQwQwYZbbXkA1b2IExYFhhH7u1JNIrofEFaQ/6hyKs0kyk1YNA3kT+z9PGCP6Ef5PyMR
B97LWKuq2KNCJ+3SUEyKXUIL1JqBqxdtBHMa6a+FckVEBZW7IeaaFZzgX/N5ii7oqsttac4ZulBv
orhjQuy/MNhvDZgyA0P9Qnv7zp2J0hiois2+fndS3d94QLca/PORPDB6FlDMrJLzNOxfaqTQfpDt
8zo3z4jPiXkLdlXd463sScK9qmEqaVszFYuVxQVTeeaqZXe6aHFw4OPcfsQ4oF6wXKqVB+hgLR2M
/4iLna/LdviehM1xpfF/bAq6kF1ciATRSSBfU2dRcJBghjOWHXoSFO3JDrODJUR2T5SAuuvHlkLX
MyJvXQx6b4jBBZ+Egy2YHjxQMfWKtqb51SlxAucq9jYjnMGjilwU2UObX3lm1mwZC4GRRRADTwzQ
vzZEvEfGEby7eJrBKYR1etsbrn6LepxV65FS+iaY/GXwnwrjVMQuPwXxwbyriX7ZD1rPT9LKHlKQ
CK+uG0HEt2z1nliuoO3mpkIwZe8AIpH7BBwQzO+YH2s5fA0ZP7/NeH63QVUyWOvjqH0DkrpNZ1ZJ
WNZtLBjDVW/HziVTTbaT/Qybgn1weagJqjti53TP+NnFK6En/o1A6I1qb2iPQaqyI45L3DN22Tw0
XRld5OCUJADl8mogj+eGCTZk8Khy7qoqFgieqvRFF3H6yjea7cexk1cdiIVDVxTVjZrt7L2KWlS2
YR15p6SW86122h4sHOHLeVIhjA8r34PJ1BJEh1aEY0WOydmfkFkFs+myZ+SWOGQjARq0C0lywhYk
L53fNdd9LZPnsTExz8ppMM+V6pMzRkX9QHLB8ClBTnOSKiq2ZHMFr1hW0qe6d9ur1kGAth07Lz2Z
M+6Vncjj/NYxg/BYzeOwb2czIrOTNX2te+eb09d6T+Do9DymltpEgYHQlglP64TnzCyLTdihmhg+
IOBFRGdXXU0Oa8QwkKC97O5LRz4W8SBFdliih1aFA29OiKbfszL0dlZsjpt5dPWvVUjTyigm2WU2
LmG3sIe7tATcFyt/OpR1h/JsGqaXrkzmdycU/R0fSHhBStQ9IxQXa9Rj+Yb7pN2U+Zgehgz/RmWn
0FnyrlSPBIZk5HYK7hZj0LvAU9UXiYt5z7aPheMYmnKLqGLZsNXtrSdIT0Z9PVHq0OTCcnCsb8hv
sMKZLhEMkwkKLrDEQzWq/hyH+W0FbfUGI3n0Yvnc/zPBTrtRTsQTmlNinhm+muegVcGNAX/8bhp7
JDOimYJrUrayfZCREKM7xBCCG/XUYSjazGByGY4PzKkTJaJTVQJli3wXLVwni3OngV16kqMGW8yV
gTfqZGlbfHInEOFreBEYorU7vcfpAPNhMPwaGw/+30MzkQgFb50uMlUnniUEkevSQlTVJ8escUh+
xvb1IOq0uY+81ruxIJqujI7IWJZFSj82RRcAzPXmcw9a661i6cETTQz3WVLCROXu8UhFG6YvE9xS
TFORdg5F4QwnI8r7fdiI/qZva3myMqtgDab10+A4ze3oYOubbGIgJTvXO55s1asbdOWvflt436ZE
teCiWwrtIIi+wG9Mt3YyQyNtq92A4vBqGhtn4wkThk7J+0QG2MA6EyodVmaT9W9VDuVz3VuDzFA5
GeQ3xrZ+Crui3ZYeLmDfyTGRO26qkEySTdoEvX72o8J1t3YZ5b/KKPL3hR7DcydC/6r3C2OVjTN2
usBnLaSsbAmk4XmCbzG7aW0zuGBdb85KTO228xvwuqXRnsOWDMqUgcrNQCYQWrWie2bsSqpoBR13
3YDo8FeNHLo73FL+9WwE01eT9K8OmxkLBCxEOmLD3BqE/znuq0brsx8ViGpkBUZaLId2hcVpDsNt
a/rlBRq8hC4RFhxL5LEAM5kEcz3H33stiFGuiSHBOx4Yep0LzB5j6flvypyrnZnIN7tryrOBn+eT
D/lmJcBXXA9tYHMMThbmI+IPorA4L1/gSWdS7PHkYyorkk2QauvcYQ4luY/gNbbI5W0ZWfLR89t+
O3oGIFxdOnvDTcGwBoS5+owJN6AEm41RyuoIEbq586CGvLPxy1ADtMxduqEPPgmmX2C7G2tnxrV4
cMI0tqHtVfYtEjwywax+DO6yqADOEfOQHUx57dMF8rXntkkWBJBZdLmnoLX8LVmwmlF1YrVYMIHp
4jX3DuC7q3VDv7eGwdDcVnNW3aqpQplM63AYJXuc2QFQPQysvPehqL1nagHrYWQozCgMIfc3Pze6
17z0nV2oqhdHZ97WSIM7adUNfWZpttQdg98cLI68aJW2aXwaqto4uoUFCcYDOhvy0Nbze1LVYI/w
bg0nqxs32A6Hq4nJFJemDRAuVc5tSG2KdZ6HNdYiOwUigRZsI9FuYoPlEL6RUac3rASfCrPOL/3Q
29Walbe953lX7HqbBTes2GlnJMI7ILjwL0y8R54KXvJKgebCy019CpApPHRVGsLhV4G1YtMo1BF1
sFhzZWe3Q1mxmwL6kTorzywpX4EGbZnmDvdujS1+mOVwdM2puMBwHLhPpFtzcQQeYNg5xnmrrL0y
OVaID6GYHqlU8XJY5vCpx83/aKoye7QtakCbyAV7DaxbXyrVBlezcqlWIic8mh64i1VkQumC7MgT
DOAuiVZdD+uSqX16SltCKlACi6SjxMTqCDkvar7KPPUaRoeKpHvCFqT2r8PeURsSXOuTk8X6DnOL
PIOYnW4Chr9QZBNICZEeT3ExzAu1KnqZXf8qtd2HyE2GTWclN0XiCP5K+5QrT3xOUDgBMsuQ5oUE
Qqy83H0RM1vPyfCKVc9CdqM7o9lWcn5juAn40bjzK6ajQdy7S9hQvAKfZILdYA5qSsNmBcL0mRbh
KslEvgWa9cjXInfdRAQDnL8OASHFjZEll95OJOAj+1U0YN1x73RIVFW2UcrHCZtnfDAoi9FDAlf0
2dETaWgXJ7j/cld0/i6OiukEthmzoG09ybrI1NofEW+z+ax3ApsGAp1xXoeqk5sZsw3KjRy33Tis
5iSVr5NhjWBbgWPkgb8PQse7ML1RazRLZCFz+b0ZjbdlzhQ+5Eh2D5URTieHof45ZnSwwbFnr2e/
5jGHmeSYVJ6/m5p2XldN6Kwnu2MsUqJAL4yMJzsW64tj8selfraFEZLTJ1R1C0qVjcx3Xet/GIT9
5KVflnLE1UlEYRL8Df3hj9qwOAS+SOJjckwhN1DC4Tk/1bgY2OpjWf9km4V+r6ilCh7Z5t8FldLf
fi9M+3hxgAF4WHyHmUrw04uThVO7QM4SpK9l/T6ndYHWI4svODbV/V//ncta73vbBH+nFD7/Ld0v
64OfXiohS8Yd45yXqljgbLlHpgysWlR+/evXWTAHf3oh27MZq2GbEO7PjhpVThNZHl507GBo7WJs
u0eX8fc2K5L2FkmDCq77ICZXYLLzt8qL6KiHOYovBjMdmmvI5MX2r9/Sn7/iJavIZt6JDhbDz0+9
f2e2ftzSZRxZIM1nEzTbXqaA2rH9BYTWmgS2vo9dz/dMUuLp47X/OzD/24G5WLxH//v8aLGOnb+O
yXv5w/iIOCh+7I+hubmswW3XIZTURAa6GMT+tTpHPso9w3TJQij6ESn9+wwdvqZJkqkX+MhUPY+h
+7+nSuIXyWaKdbtg/Q1D4x9NlZyf7ikzCHh5B2+QwzQ+wHH149mhUR3OQ1Sk1zXo1unNRvXWrArb
a+2tSZ9RoHwZFj7i/7B3ZstxG1uU/ZX+gXRgHh67CjWyOFOUqBcENRjzlBgSyK/vBdpySPK99nX0
qx8s22HSVYUCMk+es/faMHqavhKnxkqhsW9xt9XHRpF4xI60fJFs7UwQjdbdzgyeNIQyz/+K9tuP
GAB6UnfHGrMCQrxNUarFeWQF1cGY4Icgj6L/UtICwPiwkHbk7uiB5ml4a2Ri8IEFjhPxW603kM3z
aNdEOG09RTvmpbRVmS2rcYAWmEwbo67OGZb17Rz4GBcmdGUaYYl2izm94CLt2uAxtXy9Bh5BODHQ
jsMjxuRE4Vdx0mZdNXcBravSeJ91/qDHQ91OgVVte6MiKywjOBmXvtF9TkUv937XLneuVdZY9ReV
86veIvTHFmBfdv3vA/g/NXBt0zP/7gF8aWTx0+O3/tLvj59v/sKYyQrwvdGL/Q128/vj54e/+Gxc
DoOj39TbzKm+jbCYU60PBaoW3AYIWHiev+m6jf+fLLqfN8+AHc3x2bvRs2Cu/NkIaE5eNxkQ6E5T
QP+QaUfi3tpStTe6JLT4u0vzH6qEdXf8fvdcX4t5KbsHY37ayD/ZRCemGBpvTX3ybQUCZFrMG3wj
4fPCFbjQCQv/4ZbF6zkGYz5wGxCC7eCnlUWugWqADnm9ygQEBuIKwwmhdubNMDv2qR5iDlv2HJhP
5EVYT3/9Yf9keXQRh8Orhp2AE3tdJH+Qy3fC6OempxWpwah9qcqKlac0p+CymJrQoViHz7Fl/N1H
/g+X2OVq2Y7HPPLPu/TQIyxWgU+PsDLnO0h2w5cJAAe1cyZJMjeWf/yCHrMKdhdeESspPoMfP2Zu
iLm1ehnidombK39tWS7pgKA/sMVHO568l7++rOafrit0OVwS7FchFxcjwo8vCJiPAWo8T8exmbsC
1UHcW0QPILDcBAqeLHHXmXkTwIw7+YBfHmje1c9125LVmXqFrhEj9v7DsFgWiNfJHQnNatP+gm1q
/gCI8G/uAvjRP9/0PiNoi2ff4dvkYf/p/dYU+gmYwvHo+tgInkRF9tpVn5RIs+Do0v/sElOdzSZd
gKv2g2s+8QwuDwKg/9Ey6BefMzaGEwcS9zWxe+mBCS25l6B1NFeVDsybOSN3G8SiRTA6fWzzpiIq
pyLayNUmx6+eSYyQGdz2xdLBHoGLeSOkL+Ru5HB61YplfjAHpFhxhuNpo+XUuJ+CySYDjm1znnZB
0Vn5lbTd+c5jlfCiDHBreMyNSbwnkS2MHzppSW65OO9sjnP9IhISNEiPMr9yl8LF3Jiok2eaDeHk
3M/1oi61kRKrSq9O4bNyOA++LQQSySfn3amf7yBNzndh0clgC66jfRlzi8mQNOyTNwE4wAs3tS9B
ZU93BoCyaht2xAtt6eStYhPpvgbSmB9A0qHlqqa4fbGR4TwI+vVP7kA0faYz99UNXQu73RLOL14z
sIfjocFlwFlqfhgdySelc4uCuex5QeQu8TMZJoWMRtS9r+XIdQQazXWTjvk0hnxpOujCZ9Vp99XD
Ev+QJUhfOnrnMLIJXAi24SzSdtNP8fzw272a4jJH8oQRDe1RAda0zJu1pHb5sNYytf2hV1Opt0Iu
RXoO/TirTkUnOrCXHtY+mIr0Ad6nkwqfg5b1NEKp7s+7isODtwFE4bw24A1f0qTl4ccycQkXGT63
OOloT9YZd8ZcQFp1GGHA6l/4+m1y6O9GDDIqmjyLS8rT3b7MDMOrbdIUerUyS76kkMy104jVp90o
kpoeMuWAkw6SBh/Lev2deQAGMgbOLi18P8KGiDSxq0Pj5u1nhhgaU7UYOeuGTo+Cz3qf+sMUqSQM
92PXcwNjNwkibyhUe+z7PI6v6JYbLQkjaiS7Yg5Cgshovdh4KmxjJI8HJfrNgJW3dTdBVVjzI8dq
Q4IsRt487UtsDWvk2Gq8IBnKOClz8KcZp7ao03PfE494WIwxV1GXiCV+IKbZLTdp47pwnNNxiC8W
OfJ0YslimhbRTfBqep3dKQ71isn/tGBbrVFi9BatkI2mTUOe2YQo2SgyRMaTy3Xun1o7TnfzSgiL
63DZA+7ddimOKIzxBLMEuX3jBqsldVJHjMczDttmfvJo3ZNeiAke+vJy47iFB6w0NT/0htVFbbp4
G3rTJhlG6fCg0o7m8EDf5uMAhNbh/uqVTQJdNl9NPqRfJ6CNuxkNGlwbowEfKUf4qz3Lpldl/hlA
vHfTGkQsb0btLBfkZhVf+Cz6Bm9IgpWh1cOXEA81adhiTLKImztk2jbMdRQ6U49by/fjZ7vuhzoy
hfOOWA6BlLt7rU2ffEJM3M6xg0gz8YM2N5001tTppSDMNTX5lw3r8vzANse9bMV1mh09EbNLa5kd
6He0L645hM9rblu+Tk/BorrTND/oOY2f17HsTeuY7ctC1kO5mQr1OjcI2HLXY8FsrIJhm5G/B3LL
gxUiliW1us8OmW/bhNGHRkpfPa4jttEGy3+1o3FTRz0fI9mbdhW4tME02nLdt+bHigRpfdKpMwYn
u5L09bZmi6XXliYoGM+y7U8Eh7jeTtbFuQzb+KJEm9zR+kxPSRA++WnaPZeDfF2qeV39M/MZC+0Y
5YylbnDZss67rZmd4RlZH0cRY48GY8WQK1T+I5bAgtPNpE4ucuQpslVHKGZq+khnVlpzWFv17Txa
87jXdKsqWKtRM8Nz3UwVLgZ4Rx0sqtJxJxgDcX2DH9/5VJo2P9+yY8l3bhpa8acwUBms7K6Nm70m
7LQkHKkYabr1hbjQlRq5dBUpGxp/ygegz1DTnJrGaWobBN0OGaJhwucA6MT9CxlA1CLt4AYXW9E3
LsyJr7ULQ7nLiMNlsXDKRKJz7hd0VHlwI+YlfJYVPIhIlF7/hZDWEMkUiv1N4Wlumm7kTukTI1jj
g9ZbaUyA3CVpY95wiGUt7TyLNT0HnfQ8Wbwbb0jDS6/4akjwCVkHq5GGHE4Ogqsy5mTJJi2wc21m
OwnJGGuzKkqsgvWeCfFxSSfWwclNiMClVxRcMO+LbR40vHLOZgLSkGbfXWvz8p6rcBr7C/s4+dPZ
wY6186qXnAX/bQn0MXLLHfPo9dZXRpneDaoO6s3YKgc67mhgc3aBhstB9F9qu2DnMG3JHWHpzn1F
/DTf9ZnLOl25WSkjgP8ldL/B9akY0KB5h9/ellm7DPy6NKeSiIVg+/KBVF11pZRHgAnz3TBR+1a4
cnamLmlvWoAV654JFxm31yZ5nfbWkGHzoqyuTW8td+JdZ1XLZ1WT5iVrCRPjgaF+Sb+eU7IDoKBM
k64oNyowJt/fJrPjnceix46FgGR5jEXjvnipycK6kJxxod8P3ZaAmJyMztFMnhRnZOL3jNK7OCgY
etZFtOBlI4xzO6bi10F24SEdVThveM9UOZnww2drBrS1CUr6CNsuHMwnW3ZsT4mcYRJI3ykI+5qz
9Yp2zE6JH0KYvR3bgNxmMA9D/Riv32iOke1VjxV3XNnzNQqz49QwgMaVsOKZ82VYyBHtPZtiwa7A
daK0fPTsTIyP0DIxqm0zlSZp8IAPPvTYqhDE00gOkm7J9ktBZpf5Lg+olpPDrAYmBCblBiNk5L2G
Q7QioddZNCgELsojaqASITWIz4D4XDgyhU8+TNtMpMuOvxAX4gA+l7luYWOk3UMTsLIUUyo+zCLM
zmKA4TH1KVvPQhoALAckKzNpb+Wo3qzwXlTDft4YfnjlLH287RDbJQFLuk1ozt40EjOS2iTTAqnu
qZlQ2ydDaT7UDksME2KYo/nE7MwsqEgGryp+FZmDpW9qYlCXTQVKqpuaiCdQkedX/1pDCiUr+Tac
HXXivqYwGDvjNhxa49atAK5NyMC9fqmOWOm7HbVx/Dh7I3Q2NtEo7+D+zo5z6xiDc41sob7n22Zf
rufyzM5XwbooMGWRn7gNKm+XhOX1WDhYALhUtwbqnXet8EbICJZ900yImLZ2YlBAzt2hRDgYedOd
XZkPVH71Dvqf8SsKafdsI8CEi1aB1INbVvsEoQdHkeuv+J75QpyRR3gPtEilUTUaZUOhLSbwMuzA
/WZhmMwKkq5YDfYrVsMBbePYWUy4bEQ315DZuUmrlNUm8yR3pCblAncjavr+bilUThwCZXf018eo
9dTxw1E8oI8F9ZbGgkkL4udjP9OWPGTHa48twmyKfizPzGTWwvevX+dPp58A9I9Jho/Lsd/h4Pbj
aS2MU6jgzYB2CioaM1a6y09dL0W5cWZzDW1ajy5vy+Ffv+7P3WpeNsAShO2dk6nDSfHH1+VIXmIn
nNvjnJfe6yDIRK/6uZz3yk9Zv5qqXh48L11FY4jCs9+MXv9VF0zf5ueri42fUzEPOG9i9R19b5UH
wkj3xPSao0KgQThnIK0nbB+EZvo9qz0+DP40WsmxZK28LQfc3ebtAvzbMv+bljlWA8AJ/71j/n/L
10+v1Q8a899+5ZvY0vklAC1tkkZl/sZa+6Nbjg7T8RFhMgBhneRPbrpv3fJVVs4DFQbI0z0PzeUf
7Trb+MWyHDukHPDoCNnhP8Mw/HRnrUUF/TqmQtaKx/65hZYzd0Jg7IgjSB2HoMR8gYcWOv3Td9fk
P3Tqfu4Kri8D0m3tV9pGgFD+xxtYm72khz6JI/NlGhJNRbT0aAS3lZrQZP/1a/3csuK1EMUwPLRw
0wGs4Ov7/mHhu8hRmNjxcTHJoDQ8OV179LjOjjaopDiRpH/zgrb554/n03igcUVbjpDQn3Fkc9G7
WKhkfMSMixEN1c9wQVlF16IRVeNuA7Saz1gQbIQVYzKtebnEAhy8Rln1oXOTcct5g10ZBkKG8x3B
XdisYtIllManes7kpWPsfOjA0R7eDi0VOzkSirk+L9Ks7suiDA+lkMM7Gi/1OZxkuxdxld3gos1u
nCSHpGRTxx6WzsBEmKAe6Ia+ureEo78CBNDPKbXAs98m17Assh3Y4ppKpjSOGhw003mOBpia7fEe
zlT1q7Z1c8vZJH9nwXfFdBiXe3x1hAVmcJfHplZHo4mbqNMdUYmTsUYLLWpHIAXahMHur3xzaG5k
GygO2YX9ighBoPxUXaSlUMeOsCbaCXMYexgOrOYz5rLq4ulqvg8bnULt6BRKd0DCe6O35EtWiFAh
KUil33d4llWi+hdaMe7SX9K6xVlX+2G9VTH3OUmRDZRrw67qT6P025d8TIL3a5rlQ5gYIfhoow+/
5EFPKqYZSvQDlbU0xUaAq8ArFMCOYtKSfioI3HS3We2Ut2RYBS2tnqS5rGzNqwVl3nOwrIlQcSYj
yyq593JMGhsny93bzDYf0hm5Qcxc6SEls3pHC1K+VD6etoY8IqodD/TA3HjVF1lV6SGt08+LxMaY
MLC+SmjTULlrN612PRcnxbd33ZWVfu/YlriHva0vho4D+k4zKhKoRoaIwCHHxkY04tHxMvcU0+Y+
Tqrudzbyr4sBC/pL0nvDJyRVebnTiaZgEUMWnrkEZLbF3uduKLfKVPKmLtfDjF9+MWxUCMhicMej
oS2K5B3J1xk3KZJN0QYEQIoKvAfBx6C6HAMocubhDxmuciEdG0hEsmzhUeWvbgCbSwuf9i4qh7Tx
FlRMXvcQq9K6QIm4c2eFNJoN2uHW5umZXWvCewErKTenr3NF/ekCjbsucPF/Apy1bPlm3U9ICItb
hLtWVOhheEAiKrb1EDx0XZjtRld/ECNZ1PQVrR0ZHv2N8LXeqdBTjzVA/i1wwGnPoeWedsV72gqN
dcwKfJ0O++2ULpDkM0jJ8TSOTeRBk8kpyIIWprHu84m0lqpwd561CuYw5Hv6EpCeN5/K0Egg1XOe
MYwN56dEPxe9Wq2o1J+9InRINB0Ql6nPnxyZB5THGzOfg0k9+fBnd+GbEtt9U2WDbkGh7a5ibey7
xN5ygPLQcNNaCPY0qy3wIYEClZGVYiFtKe8zBOBJNXh7GAg6wVfi8pN2S274jddJtOMNHhV1l3gi
QVTeel2fXoWxmJCb97FyX6w2HZGhG3VMBqiSc2g956MS7r6bmZ9+8d807OmQDuKMrGsVtwMDrqvu
AGS3eBFuWzyGUwWJzlhTA5vKd4+TMZTPfrwIuY1ti2QeNXr22Z0nkrOVnrAb4WUJDy7E/7MiBIDO
+uwerUoYPs3GhVxuHNPmk5U2dB97xiRgI2IvfgR4oD57Vh0Hm9qs271T0I9pSprbm5HAYYAkpXNq
e6M+ZzNn1aEaNR3ELo552APFgdZxoMUDBDX3ptc3ERDBegdUbdjWvYFmS2DG2oo4Dj/Okn/qBlE/
6t6I841bi7GNaLhV97PttF8dPD2cKeIs2ReWQ4d8CSsEd2Twpjs80wgkjTK8Ld3Mey1xGZIOXk7m
Hv9XdS9U4RORElS8N+G1/DdXDNWvViDLZ9vgxI7ZGD19gGvyMalgoEAsI6iIxaPgpJgCHPu3Cvzf
5rZY/74rQ/6E47qh5ZL+n+i1aIYfakHLfvvF34vB0PuFKZ63VvC2ywBnNRL+IZ3AirgW+IaFEOhH
7O4bk2uNJeVkZTAEpHr6Nrt1fyHnz6CwMqzf8k3+iSHH8X88aKyI2FVwxRiTnBYKpVX18X3txPCx
7b3Zty6almqiD6Q9LQPcUcsgSLK/Fkxcdm1Fr2gzBVg3Nui39IuwSg8qZ2Ye+6kVF8xzI+FGoton
9JBgMOr+uknqYyrt8Rx0yo9Q+BD/RCzkIylggFvrBPBjFqwMqcp7ZDedaWgQyLAZG3iTZts1m2pt
9njwnTb8/8y9BfEaxe4U24DPcQLzvsGIuMmxyNJrj87p2SLvaZN28b3S3e3M8wvS2FiBYOax61ub
4E24pH7pnU0HEuFIMhxL8pfRNVEY5i35kZPMt9Kul2tMBgSX4JaZJwOhhEcLsOzFLs5zc78YWh+w
ZSebOrEOWA7r9+Ey5bu+LbJIk56GxeBWEsu540yPn8Ia7H3pV6QLuUQQ2BU9NLMCwsOVcqKhDsLj
0o/Zg0+/MapMUx/bwgq3BLet4J6WEK4hv5VLaMBdLTTtDLKWR6jgG8do7V2KNCdKMmoHVY0zPqmy
PxeZf52adN5pNT+ERrWmtPqHsBqPrbNyQFGKU2XimYIYZURWbBwE0KgtkdzPOCqW7QTKaQdDZ4gG
+DxRuYzJVrrCo2c1fqp6yDvzDGUW28xVS99ua8PuarSP4LVsia3r6gi9nthkzDk3nesdwzg8D0BB
t0FhAY7VsXhe7KzZMHBxAeqAF7JHEsIth9gFgU3gZDVp/kQmBcAIM5gi8O8IyGeT1NdeLFE/Gw7O
HUTebkD7a/SwGYAyY5fMP7Zz61x1pKsvdVxtkRuyrRKdwOqaHDio+8ALidEpMa8XeffU9N5zMOtL
bil/kwBg2os6M3YMh9OD31av2s0/5t3gHHJSFJnUKAThYS7OnRV+dRC9R8MUuhH3xAp23FDLJtDT
EwrWHERnAh/dwsWKZJ+8u8AkSrcvDYTX7olRqPlxcbQJZ7K/mkXxSS8EJc4013c5x7GjWyfVVmsS
3aGGhZSceRf5SescUw1UysE+s6WJ3UVk8X0Q/QCA2J/jiI4rmdvNws4b8A022O/2HgbUfWzn7yQw
7WsmptXeDj4lYW+c58Tvtm7riaeS1CzyXnCoRX6ZZQ/VVATseJ4B3wqnG6k88glmRhAhTikeNCqV
qO/1dQ/mfg/1TDFfIU9MF5CQXcvwd/WM4niwhEEOjNSYlYtqh5ErJUoHUXo62ABO/dw7mRa5GVkS
kBtpJbhgJuuqF8YYCdRZ7xB+cxWD2I4sJ/e3XhKqyMXytjHcJtuSiWe8Iz0I65cwSbCcOr0fyL7d
hiNkO6BN9WMh7AU192iczaFXLqp4iHtbJYiZ8ziGIEeuvO1IzjAFMZJv3up48QE584PiUjOjOLCh
3gin+JQB0IThEZSnqeOUMjKQi3zN9Wx17x59nGGwCo1f55got1k17nkFqZAbODwayFlxCnjngAyH
lb3/4DHg3iGib3YpDrSNVqUXOQw6N1YXfoYM9pCBs4vN8a7ES7Ex8sw8LJn4Wjl62ZcSntngXzLF
z/c+tZ9HHGRN/MbeT6il6EC30bJ2DFPfDjamk712Dfgscokf+8aaj/46IisLhGUqIFKSdtuys7KG
uCGsGFsj8eT1Yvn7sbJew27tN6M3xrjTu4+xlSbbyg9344Jrh0ftMDvd16nHRO1rwjJcmQOYLcHg
gaYr9nlpkVO8tPQuhwKfdFgFR2Y5t01pffS8/pInTn7q3fmZUpXaDb7ftlxsjyCprH4Kw+l9icUg
QnDxlRgVeFIx2GmVlE+WOV75ziBv2sA6Zw1ka7ch0rjEksiU9q5MGbrFNkluyNl/lXKkDA7RaLt6
bA6OA9IkhpSx68hBvSylkgdnlsGGCNvwWBIS2dvpR4x24dPi4JIqa/NKe8BRJ2vp9kNA+Nwc8Iq1
1k84sbO7HgQUzZR5w9CIw5ACaIm1qNzL0SULs3IfWyi4DJ+J6V26/pRI7CwcZQTt75FslpTtBW+/
91IW8wcVj+PRX/wvzWiR8UqZuB+tQR3mehb7pEaZ7VdTeEt+652R+FBnHGd94+q67ei4D8z6txWR
XLluwAJk+7nLEEWA4j6ZqXg/hpxsOwCJNpg81sJxPAWTlqw1mQSuEntH1t/snNKOOCSCVY48JRjd
5DUxCbGgZGrb3Se+svdW2RLG4rTmIfHz92riXKlF8LQM/VWPzmLTiuRXW7T+uaxLwg39Um+c1jP3
buPjDnEq4xy0NIkbh51cs6rupSexfXJytutPzObWPGx4gtgwk0B0YX2cUQfjr5hx+TXqmW545a/E
Lq/n5NVx91XBLYO8EAOEn1rF+pAx5nN7+9hZDcaErd96VvzOHlVtQ1ZaiBmH+OH2Dat3AXa7VRkw
Hyt2H2yn8j350kwok+uztKfeD7d5s7bAN3VeMixBpN1KLeW/ssiv/1N5Ta8OMd1/77LeYif6QRL5
2y9867Eav8DOWqG19ExX0i1qyd/L6oD2K61Vk2gK+xvh45sk0vwl9F3Lo4CGuIFSmEbh72W1Hfyy
krhMytdvndmfKB5/SfX4uT3oY3JHYOauykukWz9LzGIlaBjUrntiKtLGkZXrAgtxG58BgU1bOIj9
+xAo/54KSu+xRsfnoESUwMY8v3Nr9DaOl/fvwV327xPmKv9Q1ci7sww+Pm+Q04r3Zh34jsMbjoGM
TRU6p3xymlcXE/wdGL36Ur/52TtoDgciuqgm2gb3/Xff4n/oCwNP40Txw+Boxf/SHedU5Aee85aq
+N2rYy8oW2/MOgK64g8cv+0tPbQsvC5C2XiR17r+BUcD0az2Qkrr7ITZOzOX2cdZ1/qLP/bEubZ6
sc9JCQWFQ295GN6CX5nJevf+WxwsnlxaXoqMWLO1aQQYrbPRclylmxXrNAKT6ja1FqRAuFMJCAo6
osMUkpNoHDX0oYARcbexkbRtptyzXkAYAltHckGnJ0CjuCbayqYcH9K6r/fNsgbeimENv01QIqQ0
vsjEJWHXeC/ApCN/859G7I3l1tEde7DvtfWNdOaEAawgYleuabuLqOJtAQdrk7+F8WpfTR1MQYqP
ln4gcWvz8qHGBglNag3zdVVO0bcG/AYqXgFpRqnI/X3LAOYL8I6BXSx7lZYeQZJWthWOpfoNwTDd
QziK/B7FSmZGOV2pl7IxiDqvfUNGQTqHOzUC9tpP6FoBMfEooTUNkpkm95pdrJ10eDLHJt3Vg6/G
0+rWTyKEIsPDjIEn3Zq2gq2aeaaxRzS7NmPioaCccL3WFDvOmPYV8Q0GhUmSWQrAATnoSGmIXW5z
4RypAy3coI6H09Z1P/j5EhA15dV3RS3nfZ90lsQWCAjMeYt2TozZ3JMMIfdyUO7dUlrioK01DTq1
pn1hZHDupiniSQ1PqKirB40qDsHXmimtc9KlA3fwXxGOtUe9Zk+HZUsKdUZu4X6whgRZRw4Zihkf
Vdp24vR6wIdp0gENcD0GJhql3BqPgUpXF57vpl8dZUy35lsiNrbs6quFbGDVMnZEK7tZXeHvTciP
Zzji2hvPl14e8ew9om9CuDWS+4CmIY+hrzwSrZ3RP+/8upnolMVdss3nmGSQAKDblzpP4ww+nMwP
lkGGLUlglYlWKYVquWlR/RvXIJxl9kqcRdkew3pyrNu+x1mjR22TYWnn04dVWhleFrigr5qZ94jZ
fJwlT0Unhs91POZlJMOhI8tgYNfeDaOsxa4huuMaqWC94CrwBwLRJ6Gzx8XGcnQkMgPxhKAFGG+a
WlZJRJMxaT86ocIdQerD6rtd3FoC4CqYNhCfylYw1BeZqqyNOmrj177x7ZOJv49bfTaa04JQ6MH0
WTQT8HgmNKKsvs31iJ96bLoQ6lvIq8n1sy1p7D6SqWmqXef2MbXw5PTvh8zLIa5lE++eg48+ds2s
j1mj2hekmghTJsB8m9Cd2ilKFQ/yrjfGWSBwm8dPRk4lec2IxgXEECsGvq3VNq+yLzn+taLUKPBY
yukCcJ2cfLR2Q77GxBRimFDWWvq57G2BebZQtoY1PMdWXJKK6Tjm8uqOozTaczBlBn8rkC7SxMBW
TIUM60mr6UOdzGXWwzRw61ciWhFELFL3V43U3k3Xm7xjQmwasVdQffMV2NYeOuB/t0udIk30msxi
LkA/+Z7EeOvWaRoerIwy/Va6JcTgOgGSFgXLNJ2wKw/k901DWl0q9L0wE3gH3LtV65xqhp3TjdOB
u9tQEMZjVPfS/4jnWi1A/SRRqWWiSZZp8JAYmzElKJJujK9eGpC/N6lHCzQKPCLj48AARWFhRStU
33zqzeEdcwXvNIVh7h6Q5an70SvtMhKFE0+HIF1peWbAoAmAOZ0fx83jvYkJ8Dq1JwLEhQCXmVLP
P1nFODNwSEf3M9llMB8m20z3jQJXbjVA3Ep0MhcHgewV3M30MvoauCO1ZXmau6B1d8EszSsb0Pop
tCwNfa+PxVPBPqP5yOESOWGHNgM1j28hPO6J8hgbi/b/Mvj1ciA8nTBS7BC5JBIIoK+bEBs+rwHi
/Rol/m9f9n8sHMO/HM/fFuVr2vw4n7dW88YffprQ+cUBPUgliP2MYiSkz/tHT3Z1ujF+Jw/tzZfG
f/o2oF/tbKvThcLFot77VjjaZKq5REDT9bXW3/tnVjaXwvX76sg01pm5RfnIOzBxiv40N5c0X+rZ
M7uzMwhQh05JY2Ma9mi2gnuXOqA5uSGks82A+QybmfRG8S4d3Bz72ZtMcWYBWMcaVZjFBwGASD5B
GC+viMnJ8jtmxeQUyMx/cRn4nVMOrFeDyq0oXGV9HWT76kzIDqkfRQhzesrrS952AiJc2jas+WOr
D9XC+Y85zTZhjtbuq0nJ8GVCMBgcSWZgSjt0i/dhUvMY3C2W6xMDlaV02RrseDYeNoJLE4Ajr9Mg
0g/jW1ZiIxuoae0aTn0ZiC4ekr0gst3Z8pRn6bypVBbY6gbKBKKDPfErur1pmHuwvM+sQlsev9yJ
j/id4Y7uKijdBIPV+AUB5YPIDi2X4Q8S05vAgiClaIJyPfGuL9Woum3shgY9YFicRMSksWl8Vqrs
saIXaeZSUxXECGCxqzmxFttqlFqQCD3WGBUIlhQVx1O6DOi8Aw00JAKo4Oht4U1J3W4lJMoUbCeh
Vo3Ov+h4WXoXiivIBxcvNuld6PIYBR6sYo7ljV8N4mQoeNkGoQAbeAFwniYHiVyf1qdUiOmQQL2j
uUUBvbF7AyEu2up7s1Tu3gvb5ZUIBPK0yrHcLsWSRhmpj3vwvcUFert9aHqnOjXNMB6KegJ60tUN
lqKpXDsCMwGSKalYVd1Etpcmt67FCH1Kyzli0l1EzkC9kntJg6ID0pKsmJHGtQC+UMRlwBBzam/L
3HuH1CO5J66tv1Pp5N/TSZ5eQOzNAG+IEJNtOt9zPzT7hREjO+Mc35VWswBwb4W1RbRKqeNbcaTM
zL8JwyJ+TtvZPs6pJ27FHK+tLwm2afKlfWHox+A5F5mmN0nP/bntAtSQcem96zyzfiQboiA8PU6T
ecvswp63BDn487ZZiFKr6YmuU9S+2hFNPJwUBfpBlUXyjIHBvgo16PuN2brqyWECy5mgxZ1Cb1uW
v5rKoRCG6AfpNWnqeldYjd4sOGRhkJH0KpX7lBNg1ecjY2/Hnv2LyWwUNkWGPnYTy3G6HZPEumKw
2RwRn2E9yBe+a7iI8p6KvX6W/VwfpthvPynsGWZHvjTuhODMN13tlha849K3wbVeyvk+9vr0XNPM
ekpMW38YbV1V+1DN1ue8kcaV0DVbedfZ/lmVc7h38vYrqXfxEXVLtyOEQfMN+vljWATjB0hJ5fuF
Auu9rYZsDWYJivcdFlpCRXjCPDHIA5YJaxf6athnrXelGjIsqoCGKWEP5OiGtXtWc0+EVE1Ee0sk
UyiIEabTol08sRwDjOyujvOZEK+WWpPsU5u7mFFu6gao7TNEnZEjumXXqJFE3xjKMtdlIBqgTLeJ
MJik9OrcGCEKFyrXZwe15u0g5LtMy8e8Ff6X2SVohj7lihB2le27sDA1MwWZO1cVHpUL4s92wwk7
jvwsOSF+8q8XJZGnNmP/qGFTRa40ms8egqVNq3RzR49Qf+rWmHqoQnCBw0q1BGkkzrskddyt15XE
DtOeXsi5CpNr5oDjy+BCWCbAAJRDZWx1wXCH+l2ex6xNXmk2Zl9LRancT93FGmO1cz01R+k02h+s
/8femTTHbWRd9K909B4ODIlp8W0KQE1kFYtFiqK0QVCUiHlOjL/+O6Dsbkvttrv3bUfYCptksVBA
5sv37j2Xyn5vKLbubNBBzLf6tGK8Movzm6SxzhMnYpiMDc3BluoKu4HqVPdZ2jG+rqXmBu/OoqFL
SnK5wgT1Rkzu8LTXVwdTNYrOYSwxGg+DDJ0v2VigpeyTHpW2Q9xKQHTdfBVK6BCcUZovvdlWN64V
IoyepcY61yMDuURaiWCf4x4BYSMkGBuB1uOsKd3Zjtx+3kQ9MdyaYZIp1SUEzBVUuJsa2sGtQkbu
GaRhxi1qAmZTp9eGPe+q0c4+RErYefzQyItSYqdABbo72YjpVpEcYZn5gd2tWvOtUsTXpG70W80e
OiIYGg7tSPGDpiWZJSlILxiZp5xcI8tuY5VcZQ7VrzFOl02zymvFNH2o1PYBeDBzKa2NUVZxgkgY
gmwTWks7NVnc+0Zrq0CxdOIdRDd2+0iJz3k2RFtaySFN81bDY20yH4KNveV5f02Z2VwbHaVyTKH4
GNkaK0jc1scxZQbSIo7NT8DhqAy7cjhVpRrtlXGaseQU0LPwu1b33LkFgmp3vCRwDb82EyMRcEZa
TtkjnKfICsWR35D4P2I9vMpkqkhL3ywuRYgmI0e5dNBgcXsqnSR/7tTkVoGYBqOwrHayn3pfAOf7
RMQFQn+ngpViZ59lp31JmzqDC6Ivt4gYIgDS3RhfhEOgZtlVKK2KWPdmY+reNGDoQa/N/UOqWmZA
0xgtbETnA0uQg+ZbCR/ovHZnmj9yN7qM4OaO/Bai/gwNspyLmYqMSQc/Wqwc0E4BbYw9sxy/tKrI
PzfT2G+j0cm+Fuj1A7hFfK6O8zl28m8tOKMD5ivbU+2MiD2TP4E/cTezyZhxSKR6UNNc+EOi6Vt8
GtrtUivpq5si25J5rOwkMo2N6ML8PpUotHTwkFvwt80B510d9KSF7g2IW1t7ovJSmOTsMj0ebpKi
Qk2dT4wOpaYovjov0gN3OwSG3ZWv0hwTj9/9kcRGzevn2NqPg4FPwTwtAuNZiaIcpa6rbyvNfG3U
+r7v8WiUjPU4LS47lmiFfCjlWUsEoTYx/fskW6gwcpJUMrU623V7b6u4RbpmtzDnZbiQjWvP4OoQ
93aEoxltAQg7mwbJwMZKSn1D3tKxW/JoG4r8ZBSKcnVRZe1yq3f34OsiH5DfvZKVl7lN4q0s1GSz
VAqJGvl87w69hnosy3fYpCpfLtDdUboxb4h74usGAw+EYht3SMD0DWu7/SiFnuyXlIRA19S+QeRR
AuYsxSYpAAjpSW2ykWUx+wFqwhGFxGtSzA22FW4/OFt7C/7xvaWQUeNKKIeD2dORc+v+MBWYgqG1
MzJJFudYyPk+T8zPIrQ//O8s9Z+dpcw/ZxPctd+oX35sw79/y69teI1YOVzbLlgi1zZQkXBa+e0k
pQuUL8iLwXKgaear/nGSEtYvOt5Svs9WbfU7efY3dQsdeloc0ELoDNuoX9z/Rt1C6/7H0xSSldWg
QKMbsTOiwpXw/Xt1S9b1Szb2bnJJM5o0rocihLFrG2XWnRvWQtwLRHDdjlBY4Esouxg1UHAnFkLO
oRqnM9IC1nCbVKrVWpdJ48pKtGKaTabAmepZGSPBeiizPb0PdbzIvFG/Fmo90t5kcUgcr9VihxW8
16oI+RtTKmfYVa6IgiJu0mORltrbqtMl4bRrnC/K6iSY4NIf7Uw0m6qKSMKQ5PySeRTuoqVafMPN
1bssS+gJMtXqew44LSsMXLXWpE0hlA+2qnxxgEJh6yJfr2TuQfIWQMIEJsktELPkYPOQfR7XVhWt
ccQkbWnF19Z2MsKEqmm+kDUcun6tj0UbGDXvmI74IumKkWbg42+MbxrOiNHwDu4arS8JMJMPHXPy
9Gzqk+KDK7bvElb0kcitibl7bs0swngV8ay6kztsOlUm84NtSvydfBLzczizHCjUbBAhpzB6QLYU
uhv0DJy5Zn79Q2KF8c0yTtMzVhq2aEtM6iEqjSFwYbKUxHWkxIzZkqMLI2Wj/ji3VJcRKUlUFPZQ
HJWuRJesmOQ3MS1dHOhOo90zEBXcEjBPaeTYU0wmOCDYriWN1p4/Sc7O1oV3oqueToN18t08nvxE
7Q1ahJREJBjGb3aL4CKOkmzfJaLfjpFh+WaT9ETwxfZ9s9Dpx/+bRb4+S+o0C7ESEVkklxaNdq+Y
7gjercBbJ2zG621rWl9H8hF9NEz9mS7BgqxproqYsehMy3nblEp9SzRYOp/Uslft+kiK6Igi2TXL
zmHSmhYMTWkDl/VFZA0tg6VMNIEEmuyNknMqYodNX3R4BMMMHc+GnqrjwCPXhCHQVnL17vsu4rNa
tMF+wKgHhM1WJrd+wsJok0ddoTCdY4rCTYu6GsviNCEatsC/ET+CWsa9tWpCG4vGnmsvze3MZhef
C+V2IAKjI7N3ogRUnOR2KAEaW2E5vuhFbFHYdiNKMpyB82GKZkxnCBdKsLq5pcZ7hMp6tUc0l2sb
CQmSYEHSkOUeEJ+9LaMkuSQTaAyKryGme0oEBk926NghlvQ5kT5IeNyvdVgPw+1CIk7jo4YnVTjm
0/TrYU0qVEulXTYpZ5bogvM76byWTcw+TUtB+6Ez1V2b2cgsoTUTNKMJZfBSm+I8V+wEHGmVD8DX
w5xTjoYNwS9yZ3zWyarZSeQe0VGoHRZjmS73jGBelcUteaYIoQSzT1iVeZaV0TF3aOJCbqN+rp6n
sFLFxpn7+HGhOkPGENZtueM/4jKFbCTlnpVofhAAjauDbiI38Gj369YuV2N9JNw7NA5GVbdvxGJ9
MHvciUZidsvDkOlDvR+zWKugLsyT79QKvc+uU08LgX73ohx5HkPhpkWQRqxmZo9zLZubdLdMhnNM
FWfOyLpSpul20hDP2kZXLj6vROCFE3ZBrkUhpTifVbWNOH35+iKMewWaMeHlfZz7lpvqN5VVuoHh
pIobKEmNXkLEk/ZIYEviq0au8zlneBm+tI2dvqSqVD4YbT58orYdWgZwQvCsiWnwsdIZQaFxOj0g
3RMe4UppFyAkj9obvkD0nNro1G+YDddztLFQz8ZH0SkmYKQZtk2N1mnOmUChJyOBD+1TxDm1jfD5
MxLYK02LYickiodQ38osekHxXvcE46HEf9TmyHiCiv9RcAvLTdJNdHzdUtX3ljPa95bJmC2S4exL
PSZunZhKNSgXCYlNMcPIq6ZxupZhJ855ocMSoUNRaKexrarTIlGg7JymMp4bOT1H0zS4G2kl2FW1
hKaLNwyqxGdL3l9/Ii0BIs6sdVdciSnnavav6F6bMNuiRhL5vMz7wgBCS9wQp7soPDYdq8ZZOJm2
/V899R/VU3SG/7Q3fflWlmtE6EuZ/KgZ/v6Nv1ZVtvgFBAQihtVB5Tj86R9VlbPqHjhKuxRQq35h
Hd3/Jm7QqapwW6GJ+LWt/c8eNZQojXsbw5mGa2mVI/wX4gb93dr5wwTfJkDFsDVYNAgtrJ/VDTnT
DHD9KkpFu8xmn9qGW9zM18TVEJJ54KJwNGhBE8+9HaXVuBu9a9sDJ0RmwksDis2Lc1Vx0bTK3PRj
1JzKBltjz7DxtaYrcTda1nxDo1n1RQIlZbNATaCTp3TQybUZoLOVIyZVDKAKAQq0GgEdjVs9aNN4
2a0dBhpoM7ssft8zmg+V08ayfAh1xVhpgzYqfFet04C9q3mIMuzde7VxYYVok2q/LKlhEQIOUIdd
xDIsoMc1NH8UtqHfx+U+sZfkm6Jp0eu4KMlp4nuezblKe7rorriFs4klQLMZIRK+65LM1JuRHlQK
42lIPvnNYLjpXVLF8jSMHWrnMAX3qXJU21RymAIqPSR0dpQO9AmIl504E4PfsTqYogV+dRgQ6mbI
TeOD03KZCYfHJ9+v7m6Q5pBibUugqGyiQHe58iIR2hG2bnGRimFtJaaqe4D91SVFBXIXh47QN/TJ
yiPzCPZqZ0GEMMbgxJGQSA8R2Km0tUgNCHKhEUdWwJJ6pal+RCwhb/tKPHdmJB80YtOdHbISl0xw
JY2wI/dOtivb3nia8kzfAudxdkUdpZM3wFM+CYLI/dlQaahXwCBNc+iuJEM5aWC9G6ZX6zQ7YxmI
Qrvaw2VNZfFxzUBQj9SL6FfiP7WBcabl1H9au6sf2sKY7jDRmJ6Lc1vpHOmZ72buGFu3sRq83dXq
jRquvCfMTJywE30EOmP52WoNn1eTeLnaxece4ziGrGI/4iVXK016GXFtV7In1DuwsrYfruZzBqe7
LGVWXAhEinGvVn74blh3V+96Cpp1S6BV9uaO46sWusqW/QrLe7y637nJmQqujvhu9cYvuUtEp2OO
ZKTqAimveV9xt3kobm+q1V1fOI3lw795Xgr8P8vqv49XJ765evLH1Z0f9fj0tR7SR7569zliRYd6
9fObeV2f4Ay4R9vpGj9dff8t24KXv7MAhob75h0QMK2sgJoB+qaHl+Kn7ygBlDrMRVe+wLySBoYo
AeBN7V3MMAicEHPNFjHKuMo7tEXgQEm/kwtIhl45BrOCd+1Bh34xPphsq9AOzIai40kjjjgNVDNN
bqxWte9Bg4bxx0ksUAB6Lc2B5borxyi3kpnXH5Kz68w6oimiCjY5fKDBa5F6tgG8JcV8nlyjTA/j
Cnbc5Exaxs2Uqosod22ltMPDkCRifJDfxRXRu9IiM9Qh/ZRlsl1KfyFuh3yj2OzoctWWu/hDh9zG
5zaLok+FlkS5l8YaZTB08AI/P/p8NZjmReNQpyXTKpYdZ/Iy0JFSgINAkFm0n6UjPq3eSPlqZy4Z
GkBnFpctPu9ldUTzAA8LcQynSv5lhdkhBeHAaI96VIaPZdZb1JgNh15Ply0jEV0hDfF/O/V/tFPb
YEzfL9V3R/6/uHuucfX1298OXf5Sfv2h//H9G3/bqbVfVh813h52Xv27hefX/scKbQQ7hhj6N2Tj
P/dpvgPbsPXdHP67WbLgxwksxe8bu/nf7NGGunY2ftij6bwYqkDlj8cHu9BPvp4G+EZbuFC5FfoQ
VLdxxYCHrmgANKgIEt18HothOBEUmkBOq5/zyFxHj0hqqh4kdbHEmV8zLqQfWJTI0dUniCURPfy8
SVnJIDsSYWMcWs1G1QZ2e5vOmEOdzj7X+ZBt9Em7pNBUXlyjOJEkdTKUcUe+QOjL1iQXZETGlg+U
0Ayj33q1T87Iy5FZ2TUeoLJqNqriLBtsnyB11OWmctWLpXWo89vxZa2YSZlCvCzIeAGM89aRzuIX
nMkCu3LOtjHtRnIYvToq39wMpL42XMPJjNkM+63QsxNB3ReRzjeIqZnRpsqGHsULVUTlV2DiTbqq
+PFeK9t6buZuS/s35xwYGx/DRuyT1rE2q2c4qLo1f1Vxzpo0nrMhf7FVjEpqNF7VNjutVwCL4Tq4
yd/SulS8Di/P1siJuzAKnDj9quQGIP8YGeN1Hfp7QAOiQ5u7r1QA7k6LxT6K5pus1znB58DulBG3
s6qqSGCSox73Okh6yF6Ma8ZaPMdGdkQr9NI26Uu1mGfwSTQoLNEFgjc0iuStkvNFcFTdzobcNm6N
dkZkR0wlcMwR/SCFZgqnV1woPYaZj7SaXAwIgkGSYYIEEFXdyJr1OFLWaxkXL8wBKI5WRK1kRcQR
DXJd8AXA9i+4UC9SH3d9vNxoDo4WZVBvartSPDRqbwbY28DUklOWTTdUjebeqWhEpQnvsBLzE2mw
9NyllSPhN3Azd7zQkCDXi12x3LYkdDDEfWpFE7JqT4+FavrTXI5eGbfSD6vkpYRoF+T6RKjncjPo
UcIC3ibnrLGfk0n94jTGnTsmmmeNeLp0uV/Mvt0TnPe4ELGRJDX2p9bYRwjO6Uo5+HjkwM5EnJRV
zRhhieEk0BTGgGtzJ0y4jenDFRhoO/WpjLRXl/HppphahBpRfmRK9YjZ9lFM+VtB38ZToQX6fTE9
GiEs+iwheIPeBjnhloKECNah937dtdJiBi6eq6ZMt4APzrUpbPr1fB/vE/EDzofRsJ4Tu53po3M7
skWca0aEn4mbdT07jWefkcxwb1jcdvkUhczKGFjOiCL3dGcGgjTM4dCRNHuYBkW5w/GTByjjizua
TDOhEGTA0ansPF3JjVepdZ/nobVuNSerqTemCnux3zK7T323aAyffKzxJbQrgs1RPiA9TUVTPmVl
+FRMaBb8RXTuysGhyRmHZ1Fmn5kZDx6UNfxPbHeLkfi1nNuAmV8MOAggBu6aqY2OTiVT5JLNOVfi
S0kYWEBH46lSmKZ1OC5INzVf4EK2r2UJlrOkLRcQF0WA65xu6sW1tgXjCBpwVXjRpCk3qDPw36T6
a6VVeGibgibbQEN30rWtYdP74LdY6XXchg2SEH9C5X0nVLvfTTo33ZzZz7ZinXu9GQ/h0L4pY3sj
rOw7tvzfYmB+6l8LBwgMZ0CObO/aop8xMLDiBTjBDJEA7WaMco1cm2fnxGxo02jWX2izUTH9tGeg
PGJDM0xoAJrzM9IHSlRfWjNQ7IhH3S+1jFwZI95YjPz+4pVWFdOPu9MqvGKEp3NcZQzwU19+tO3J
SMO62usye0FUSdIsy3GqjfgJkSsyxBxn9XtX4t9eyx+druZ6LQ3D0TG7OhpMcnu91r/TnUdG6cYO
8bDUZWaMC2R4hCWXe4oh9vjZc299v3mOx6pjdftd7XD5/sb+VvbFpUpK2f3f341/0byvr+0Cb4FO
ZGr2zyhfYD3jgpC53HdFa/gp4/DLjLJ7XS5u6NZke9WdXsduQrE8DsMxHTqeWxc3Wgt2IKbPGpXL
DRwRdl3D3LtuATKubwPdGW9Gi+UbdVrtIdDYNFV6Kq12W5jDdSqiJxVohG9N4tzTxSeQpsJXT+7J
p4iZqQc0aPb//J3+wS0E4R9Hs4a+29R/HrjoeeICSBR4f/VuKyrQWO5yKRZ0E3/xOn90RbEr0yLB
tsyt9JNOzh01RhzOeq+6uPo5Sl1mBqiBSnOCYtpN/c7JTjJaUSnDfLGlWtzjq0pQ4EdvzcC6vJYq
aUYBoenTTaQgWXfH/lFxrbPRDrvYYbk3QfcxQYitXTPp9N9Mfd4VkV6v8M3kplfb7lpm09ME3wy/
ViKOWJoLHFiS6NEyeQsTXKpllvMpTk61m5T0LayWJwcs2iI5aUy1sY9ncx/HZeJFxbL2qacb/Hm5
p/fLxZ6RjKND1bagTz+3Jo5SW6PG+vML+QcrDJpGbOAaUG2dGdmPT8XCGLYRilHul5GwOcqJiZUN
jZm1IYt9/+evRYX9L0+9qbJP4ZuyXXP11//+CWz1ObGJJCv3ZjZcRZcci+qvFsz3J+mnlcXG0SLQ
aWr0KH7uTYEUJdxKVQH7u0O97ZJJ94iBJdNDf8XINu8kInGYDNCP9PMYunFgl/kRYdlH8ry+OMgT
kTsPLc631NgT6cwmC2kG5UpxouHztlijEcDQzfYk7jAowIOHHmbpbvPECrCxf3BosCCecKID0Wuz
ByFw3IAukh7tpXqrtzqsBxdGDjm2+Dv15M1EJbVpkuw0TNkROMfsIZKmQNU4wppa7ZWcxT3avNeq
1An2MZabv/hM/uCJ5bNwBYmUtkoSqP7jh1Lq9cpPKcq9lnNQGOIi8RJJOq2uZLxn1PAblO8pPnDn
XGDhICm3VRkMFXeMMZ4cBkhIZEqGXuEC28fSKlpk6vOY1obvEEC0yQbrHPY2XtvQPMd0BpFWsRLV
1YhBP52fVH18BaKxIRn0YTKoDt2GN9wq0y6L1aeZQmxTh3G9I38HU9J4jUxrtYtwf4qaha+zhpFB
CIHDRQgRSTeXJ7duh+8uvX+7dfzBQ8Kesf5F/5TT20/XaIwaAAjjUO5HpwQtw/HDHvl1BB2+sI7+
4hPRtJ80wOtO5bALs6xpYP//5ZlshDHTBurLfat3ZaCtLBInTI/QjPauxudD/AMDXzIhN4POMpWm
VIBRfrIyCsC+Ci2MFy4MSWzRzEZJ6wWMKlHjOV+6TLtFaHGXuzi+Y5dqfyorwzfq7rVIl+uU03S1
182Y2ywyshcS86hSR91LF8K++tJPp0r3KFeDAY/DVvKRvh8vmXAaPlpZ3XNXaC1iLS+tx2Fbh73c
5IuMDxNM0/dDUFhOWD5lVh3LfnxMJAdJh86vBziKIdMyPrYyUjezcDeuMaDo1y6NkgBQpFrTmLwl
a8N5/YNS8F+Aw3ND1v2w1UTbBetj1E0mYcbjo8XIBUBnpvA8wafOG6olUC0niO+Oj6SmC1r6Rk1q
8ohJGDPELr6C2ffHnguM4/OUEBcPbptSXOTiOY2H62gITGkVABtSOpQB/xDZ3IgJeIClzI8cindF
yM6SRAM3Jk+HNcoTnoPPcTeWx0wzz0MHY1dvZ289GKE3TXZjg7rOobLPpXjWW9g2f/54W3/weFPr
mEiYUWMIQ/1pn8RXnTa6oJfZ2QCMuuGKZedMfcHFM3ms1/rr/ahdSVfbSpdK7/2ZL2O5ncdu3DQp
30ZDy89kmQYu1AxnaA0bTGzUeGDfysCd+nmfa53CAY282U2EUagp8+i1UXL3VLdu7C8QlgPEPS7O
+pwq32ZSoLDGpHJ+GgzKLbU1AGqpSe9NkcwYFlNZRxwM2Q9jA8M/NrV1mNk/yoEVFKjGtQUXgt0/
Pw19fxUmWMwqt6YAIwrZX+NyA5/4ERsVdHxNWZhYz69WRxBfW8urzekAbIh1HthEOGT2jwbs+rWa
l/Zv++v/KIqPc/3t//7+8rVISj8B9pC8yt83ytbKnv393xt8d9+qNvpxDPbr9/zT48tkhpws+7sT
YzWK/tpcc8xfkAYJzL9U8+tYi//1m02DB+A3a4b6y8rcYU62njRMR/9vOmpshz9VLy4NKP6mgNGE
YJS+Pmm/Oz+4elU6YeXke8OJPjE5n/BgZFVg2epzqVgPLazDUu2bZ6fQnueRtkJvz4BLyFAHaR0s
SqMfjBFhA74x2kbaaB5Iusx37azWqCua0oMn0r4BcMCLGdsORqpOvVWivP7Mo61eFZ32/KLI9yg6
8tqcJNmGJBoH9JGuKb2Ry7gkZFISXViOychP69GoEw+MwkDX/XkU7VGVLU7G4m7udHNTS8HekU+H
trOXe7xOps/CaXv0dPpHPXEzL0KJc4gTeupC0cDqGCaawOgj3f8E1e8ImrrI45NUE+0mNcbFo+xK
LmxXbQAvprkAXw9Ekj/1E0GOxoRCvrHMfWEPLwCrVnPWMPqtqKcvCXKLm2wEK26A/F1bjNYOjbca
tKIleLKcO28U+RTkhvFVppOBAJd2eJLBfgnt/kUf5hFWLscmNys45zejjxI32S2yjNCpu4Q62+W1
aLqtzOctQse7cGXe9Uoz7WvDpdCyK+3q0q94loNZfzSHdFvgQls0WVwzitnbJHdaqg4H3akXsua0
tRHBPXFoGDRlkz33S5XcZ0YsDkanSM9g2kSOXjS0D42BIJZsD/NGZPMCLL0w233ETPSWoiY5YyIe
n/GndF+ZgbpPU0G8L6qvfvQtmAm38UCvtkN5f2j63Lmn6IBXkBsrxkMfzD1GxfqTnaRUV6k95E9l
Vpo3JnkaO5I8NNori2pTquUVWi1Ysbd2ozt+DY6Qi+ciSdvEPRtYp9flse1ChpZLBRytUZYenbRT
ovRJ8mxUNhoY5rMqq+pmJtFrCy8n/WzrhFT7KLVApOnkWqR6Xj04RlgEU5FUD1oG+JpllZPQCG8d
6QJ4njpkokPDHCwaEleNxE1lIlkVOflsMuHpGZrQ/UWwEaAP5/NDfrY35Ijm3EzIW20bR7xgEM0p
C2f1S9vjElUMpB5exPq0j9qKr8H0eOEC0mVEWE1ojapqj8SRlMdJ8iNt6Hy9rxKPcqElmD+ZfThn
e3oBvPlmjuarzVyaBlVF9Edm9dVNV5lWhhOdzwEdHD9Qk1PcBO9ouBlakT/JgnQMnr9dAs8LQB22
J+aDCZR1m1HfU62VyZmeW/c1aZZhp/VG/c2cSNIJ+6q+e//N0jCtHUIxtBUpruv2PcYqpDNmyxGd
qAfnXkzcg2LFwOVFLDA2lf1jl4rRq6zZsohF4I1Lo5ivTC7lB3sq+EJm0PrBHFhEfAdjbqC63bBL
R5F+fr/TUlPyaku06u20WTdvkhWJ5wi3uhtrF+lXHKUwSpcmfxLuqH+k35lUIPOEfd+SI3uoMhJI
OI1WfttS7elRb4s94BtWPVh7R4XTLJT/cKSviQ3/K9I/MjwR4t8xFJlRD2r6NcTjdB2hhgUxdyQF
rWuGn12dVsFoArZjMgbslGqVV7Rn+Ot5FCsP1dIMO1Qx1UOD1Z49fw0KWj8t7EjVQxLNeBu6LCzB
28jB8aqUKzfbwrzVULuEKH/yePCtiB/fj3MEDmy1sy78I3GcT04roDaBdveo3s5dGZ+HZr4w8X0c
Gsiug1l9RtIJTpFOpeucdNnfqWN0oW9IySLjfZG2b+bo3rhGlUMmcr1St69TZ2yNId5xMHyKgO/7
pjo5txZGKg42OPiom/R6rmj+l9VVso/1G92o+p2WaNZV1OkHzLtEAeCKB/jkRL5lA2Eha11Q4M/n
ZMKZM9HtCKujUdprc1OZ7rRJT7dEdND7HB0r3llVlm4conPQ1mXFxq4byP1DXnuSZJ7YV1rtKzZj
7O36t6aky88RrL7BYN0FpV5oB0M3X1tN7kvHvBcuA58Ml8odEoPwkxLpzyj5XuceZv9SdsUWOxmd
77kcAqUwZvIblpzDZKsPXm1Z1UNvCIGrLF2+FsSZgOIk4HOJ4fPL6aFkEEVDPSMWUmIKMBc+YDgC
8GxWdMM4Z7eZpX3AXkxgrtscsmkuDqqjG/uRRdhXoaQGU5mhq3T7Yx1R7aHI+9SovViPOertnKn2
seXG36WzBYl/CD+pWtF4CkUrk4w3Y66vdeLY3xLdTvZibNTPtqWQsZ5lj3S+05cZj1bAsw5swWgc
T+0JOQg7Vx6FG6LWHZaF9cAY8n2EHo3hPLJozmq+7oYPTUEwySzDQC2d+Qy4dqwDAwEtbEmpY3Io
wVMEMNXL20qzUBqO2T23VRsQka5dDABhAV6hssJ+uNauJVQl5GvIaDW9/kagehYsBem39FPoIdUv
fQ7VqXGAtYFLfVZDzJpqxW7v6s2aEt2/qkL91MQwm+Ym/DBq9bwxjGzY0M7IPNITlVMrzA/hXNIQ
5zFkLFNGz07KPlx2Bi4I1bkFIRUFFAnOV2HTa7RRuX1AHrjWEGChyd625uMoIYhyRqVl7UVD+iG1
qfkFQ8VvHYazb7Jt0WQg3gSlhxWrGhTan5YYt0x7jmNUGPg/pHq2w7S652iDgzBuqKyMFXdXt865
Hurxc6nO+WdcBcbZIjfCM6mwNi0SOR90EQzTQia97YFiweaZFY67saY0uh0mmWnHTg81GIIdRnqk
Mv3WId9I5ZGIngB/KHeWRnIUeowJoH4Fvw4qoBIMWQonzGxJbcABRU5qQ69sIxawSebUV+cKWdeR
41ZIEDzJL2HXhE9uk8jriKcuDZauKRktuKVylpFjHqgUsp2mVk2QTHnoYeOsUBK301tZ6PqdVkTy
w9gm476O7eaj1cgKxsRMdP2ycovtkXhvUeM+sZdDVlCFMdFVjmrFAlZrerOvQrPzajAZXhrO4RaV
lsOvlTe7WeRf7A7XZteG4x24PvXUhijgc6Nqdw2mFwa0WehRM5ymKt0KRdmRD2t5ubN8Stu2qv20
HAhM5vTqLRoeyyTu8i2J4NIj6VDs0KmfwK7Oq/yCbaAPja2Zd8NlyajxsqHq2LloQ8zEmzygzx5X
VonyyZDuGW5r9220EwoQa5Zbt7aibZ9jNVMM+HptmyQ+BlweccNAt+SoV3bQ6q60p35Tr76zTh1N
DJwTwRhT5HfG8jBbhr1iGNCSOk66m0ttZ40Ie3MN49JQRd+aiRxayZY3kH8SDEnaB5M6TcfVxuSh
Iw0PYxPeJlFzFRyZfTt0UgLVrekmTJ3YlauiJtMCy1iubsbqqt3YPcjIIUjrONfqXYb1DkOsBbCP
R7iD98sbxvJL12pFASNQBwucfWcE2+/A4OkdHmy+g4TTd6gwcQArfmxFDZOGvHKH2beBEBfvQOIO
1hBTgszBKsywZsUWr+bcCZDxKqjfFu9sY9GPD+HKO9ZW8jGA8GqbDqY4SbDIDXO3YKmta4LohmYP
7OR4pShDuEjvmMmbX0ginL10pS1rABtO40pgTkAx0/3Qg9HUh5MzwGm2V2KzwLTI6gfG2V15zqMN
2TmiVAEUiNAarcBnmpGMKojNeRlXJnTyjocuw/BYKIm1iVJG3BkBXuhbk4n+jsOgZGVMT1IkOxVC
m4v5CAWAuFkgR2wgq3+1dTg6oinas6VlXl6J1zjXOz+UEK3naIVboxuk6I/mVn7BlyC/2plJbsxK
xNadTuyNlZLdpu6DOvSuummoZRg7DzI7LO9o7WXNsRJJq9zXK3k7b9X81MXFKwfQqAgqvemJMZOL
eQN7sqJNFb82K8lbkrT21X7He4+hlNu+TIZtu9K/KV+sQNeN6Soxl5KwpV2NlRZuvIPDtZUhrgKc
8O2VKz6thHGrxy/X1EZ5u7wDyJtZYgssG/yty0ooL5sO3XK4cssLLWYrUN9x5hwNK+qA3HW+Ou/A
8yEytStuNeejbG0i8VYy+vIOSYeuCjDdeoen9/jQH0uKfsb0i3MTVrLadiyMqLGWQzKHJc5YDlnk
4GTnJOrHT5pEl2w1toHpdm1at2m6wkN48Tvi0Kb/Z+/MluNGsmz7RUjD6A483oggIzjPTEkvMEmU
MAOO2YGv7+Wkqoukqqmb72XW1WnKpBgIwOHDOXuvfQVODWpPnUXDPcEEXRIfDfS1V68hACYb1mWr
M6gCxc7riVTv2n76mfZVdZDekB26FiedtuofhV4BUy+x5PjYnxcdDjOVdOGtqOzpOkkHdYvNZ90V
c8vuNvetTYB17QipGIK2KIxPubAHDn4YfyM86FZehScl6Ovupavy36rPH6o+nkPf+KOqz10z/kdq
8q+/+Kv0AzUZ2ZIjAtqmQQDU4d+lH8eGmkw/3EOx6EsXGMf/ln580Mg+kVwhrVZ6gvLflSDf/csP
jQBaEJ4hbIe/9E8E0IZU97qRRQoncmpOjjQ50WEEjsmseV0KsntqxnFrnfm+M93ggCPjze9gr5dr
cSTV2O9s9nK3Xing1zTAwpxpiU5CJyRXrGjm+wUPEGYL3AdOO4TUIu0p4MXN623dOPlWijo9Kobk
NqFD6KM8wYhh4GF+/TiPxfXsspUr5gQTLQbVjSMQ1eIfoGJe1eWm9wtmgdYv3buhbpk5lUu6M8Xs
S3+e+nvsYOmml4O/W2BvPNkWfqvQe6AJ/dNTMDFkPN4s0TLc5o0I9u0c+PXGy8fqNuM8cNqosD1b
JESSjW6rYo8blBerrPX5Mgt5UiUauwjrx6mPFPh46EdvmxfNKghAs+3LTliu3sz+Eu8mrRUHEd2i
L1jsejmsdmcf2cqPsfe3wbndhQd8LLfKdiQgtsi5qArnjL1oRQ8CXkISYqAo0mIBbBDGx4Otqi0D
pjkKa4eoOWD3mwy0B2yBbsvDqs5WggyPZWBJPHcAC+ImJr/Ql+pYuwnyb12TAYLeGiZbUa53bVCz
XC/pI8H07gNiNXGifTl9rp3GZcfYRriAvSa+VN3i2kdlk2YdanYrdeyzqY7ZddQd1vPxKJub0Ppe
lNqhFQYwzlrRBPc59qu66SmYsd2DHOcPsDhguCy3rVeHl1ES2RYUToAVm26ZWtoK6OcPVPn1XlY1
G0jcXPJKVyDXLDrbAyY7q0qHTbj23oTgKAvOZdHZ29zRWXFkFSvaEYqLFQlzo19cWgv2OIsOitYA
v5sXrGXzi3JZvEAv+UUGgalegJiSA7UAj2lQmd36jM2M+iYzFM1uaLp8vgHxVu3rtgllcgUYY5rm
YyB49rju/ZUdKP7jBYzaw2yPvX1nTQsWxyMryssqonaAsp6YFAptmmjAQjSckC/mrF5UewzftB63
Tmk7fzeh0jczlv1qs+R1i8c7c8jfKqwEQ55DCNXWGnvEWNkyWaSbBFmB50hyHCBVTF8Ujg3MoY7a
p2BNWpxKcGFua2zhisC9oIW5Vqj0MQ7qorq08sV1thVepSviCATBn5ac4+2Ila6mAFSTwZI76aGp
IUlnNDOSLaeh5a6LU/jAONT130VWRiyDrfC+tKnPRiqpkquWtLUr0Wbh0TAp2h0p6JY9F4Dlyu6D
o4qdIOfXEjDZgnOPMmr9iGuMna1sHfbNGLfxEuAO6U7cPKcwG4r4JFTSom/WDxJ34KCDnWOxDoMB
rCWPHPSy6VEPy8aZyLxI7X64HSdZX4O7Svay9TepMwVXUT4l93FJs0WVispwy8b08/Ms/98F8U8L
oo9R56MF8WH4mr7um9BDNH/h10IIDuovO7DR8tJ1gFdlsp//ZbB2zEKIeipgSTQOaxahVxJj+FYO
2ph/N0MMvopkK7NaBRIo6T/SFz/LKF7JLEhiQ9BEi9qmqYiV+30qW0ORLG0WOIBRvVprsQ1ntSzH
UAsJVa18j9oMXJntlCTqrA8ofjrLku11Rp9taevO7OcILTNBwfk4UsHLHH2bLktwDa2/tz2mSg2j
jmIGE8a0HqpK+PHMZLfomsDFaEJ6/ZDGOqrUAVw1wsAEWCZtxDK2rqLKx+3LrNT1TC5ANUJWNrlk
42FGoKWnk0RSao1PYjgPOeWmsJ3u1MRNvrPqRrooWFPXP0ryGd4299L3MArH8LH52BRVI9ErSeUm
ps+5skx2lV9xWi5JXjL7/Va6q7edkfPfc4THtYml88CXQnyJXvrbjLziPsz9DlBLleY3usH0qSHP
rBhjj9MmHr9GDjSGrq+oSGdFR8K1DYU7aiYikmhHr9KtT3MKRwFTDd52KHozwMn2zJVrVTuGU64v
06SYrBOKszOhJ8yPy521OONq7+ykyA0UQgWu3Ls4s0fQDHYztAdyGmOH2bcqprbQt8Ansu5C4UCu
eQpV4CKKOfnvjPD/Yz1gILGd/L/7osTL9cUbd+DL3/jXjOBGQIzdUEShRN//amsMhIFds82U4YLm
MnyF/50QMCN4bJmZI9gGoyoxm+ZfTdKA/xTQS2XT7Ekf7+A/8gYa7vKrnbG5HMd1Ap+NMTOSHb6f
FzDaLxURlv6P1F5VTr9ijQnxnWfXalFUD7BUH/MyyYbjfvHKatv3wFu+a9ae+tyhksOqriwfFE/R
hhYnWBKkjf0JqHyqHzobtz1JTzDFVwHDUidEY9NFbA1SuUTTjwYlH3vqZlIq2W3oeVkzcDwTkluS
+jWgxV+iDAjQOrLb2Ht9Ar9nozl1Rx21N22xk6ynvKektvTA5K3tqwd5/TI9vpaBOm/PDXSiofvh
Fgn5H/MG7OW35wYSJ5xm6Nfgh+rnKeJtwwJAdbzDbVlcRElAXXCrHSCxP8kFzZZ7DkAEG2+R+nd8
H3rGiX74+JKeBZn/nsi5JMqxsAbR5KEPCTkdvb0k6La6avoueWKPFRQXyPeTZ0sAYd7sTURGx7GS
WUq/FpV3OG6KXKtCbnIbNjROjH6hgyhHQBOnpT31eAXWOFkRetNYoX0wIPogaq4TMZ0+0pZbcblC
wuLHKqhbQbuxk36kQ/vxl2JRfD0IYYqYMRixKGKWhTTyTq4Vp4XOrKKsf9iztYi7oM6s5hZXZrNe
f/xBbyUBCBN4aQL4bCJwQm7ee/HkQnhTRCUwfqI8TQn6SJVxQSiFa/OGa0/m/hWE08AccURQ0hhW
TiKnWyK86vznx1dixAevHqO5EgQOHudSuurIFMwteXUidfC+ICHOxdPUh524DNSSD8OmqyxPQsru
xYoU9eNPNAPj7ScymfhOhHqUICKmpLef6GZ1WagscJ+I+wB78cNlgUrTE9RYjIWEujhfu8RUyfL+
8Qf/9nQDVL/MYcaATP6smU1ff1UU/5ZsSul9L0fEU8uuXZSFbGnCuorY8uPPepfzaJ4wkj9w4wK1
KjPqe6F63jQOimy3eupJOa/kISPY/aHER9UankkSJ+pKR2tsV+dN1tXCPgqmtFgf814q5W3INo81
xWqESNENx04Jty+darc8ByPWhcthnH2fJvfHF/37DWLg46Vkc0jRA5/Z2xsEIqHvorzov2saYYgE
c1mGGKBcK2NIfPxRvw0CSO6mDhMyEmxjg3v7UQ79H0C+dv29XgZEERvQjEX+c3IWtHVNUwnEhXE1
NUjxPv5c5/fvaARtLnZ3tL5s4t59cGw5tgZ4Y31bA8tx1y3c/2zstzJUKQdfB3ZEXx54TQr5dUlL
InJ3bdd1qCIrS7vTfVatM0q9lPyf4VtSO3l07NXCXc6IkPb7P0UlMzy5D69fFi5QIv5ntKLsDDlq
vr1PQTKrrhq75hvwFaRFSEmWYb3uhe54PutCQOAE30v14tLy4oxB3ddUewgvJOKFyTKCgrF851lW
+U/Rkxdslj/SyPFEOT6Vm5cJGDYIswttqER86iFJxwDLK1nw0GnJmgSsukN4MuwodeCx36RsMZmi
rT5lJ48zRqMwQZQy6M/rYrYQm1avMfeCw6bHJG+vmcD65/qt0TSTo53payX8vPohZvbTDlWauF+v
eQuj4BN0M96CbiWSBP2zyqMamUE9Op8KEp/y+mjEHrw+roOHMWrqWoEsMeffzKBocl5kg0FreGZu
Soup3VTAElG/51QtmFQIumz4Mg3Q9zQ5XtIau/SmB2LLTwo29vxIJiSWpn0w6XS4GWZZsZgtrc6Z
gvsOdMoC0yTio60MQh2YG/y8fBobZYX6Pyqy9nMbZsF0iP2pzS5Kn57tfnZAcp6lrbWMp6MeoeFs
dRibCSiDOLechYSks1jatBz4B0UplxebctmA0r/xa1UUh19fIKC7zVeFAxIZ+LsdW9zQwK4ZftSf
zIRZVjCcqiOKH4J/YGVcqpw0hiLv/vU7WtVasJmyOMhSpAPEo+iNBxGYezCC+eGjtUqZiKlS8Z2S
l7vqF8XMnTMEJH5gnoe0OK3JTsBw4KTUnKojoJPs2hYVC26LWmTL12O+NcOlIZ6NGmHR1AyaPCZa
6rYeSHbB+elROxMbFeQu79RURxGjJnG7kmfmaTgLPz30eTHGNbSdoXdq+fgnaI9AMyEKTk85n0+5
FZj+XQj0jnuySuwq+KqIMoWHBVrL7N2oZtFFw6fPbpEvkdMb1BetF0+ovHB5m+eOKIlZ4KhbPUKG
acrEZvx2HgaHCt+r13rTKTIYsjV2DQAmXoUxB0SW8+QHwpHQlaKCxbTOt+dfzmNursWPUqP7FRjq
l+9LyOkI/+YqgCxMRB9zeXmVhWbfFiMDyS577LjBp2z0+QMOwUVyWTmEV74jyjvu4AjOgdu5htKM
uZItoH/IBw3VDpGWMEPUbK2nexXW/P+WMC9eYJkPzA1sHVd2GT7m1ul26ZbVTB5pwUYMuG1nXmn0
O/zSDncXTyLo2TfSbVYOSmqZFbCKIV5I1S8HYkn6vLqYSqCTHtRMmLrllsBasoK22ssyTJSqiFYn
OGCRQq4EDeA+SoMMKDQ4DQS0GC1LRBzHwiaJtYCf6B0PxZL49o6xXVLmnmy1XgfLohn+YY+9jYi2
ivZmzXo9N+JSgHwoIMSTBdqiMohzL7tqnDSLwVzko3nCdMoWG7UZ7zKn2ay3sYxuOCsPtI912ffW
fFYQmck1xlbPs2n9MGuCr3Xv1HwZCLNLgueZgBG/BhbdRDo0CmN/RvnXkeWB8sxL8oUasRqbKKKf
L0JNpd0VKHnITAPaQaBbwTQrvq9zYPk0iB1qcJD+c2obBHN2qU7T5LxoACNKjvEENjN4stxMKXKY
FwwfBflK/IkwAQQRZDhkxH+cNbTH+W+tO40dyJ7AY6pEF8Bd2lHkduBKa9tyxvayn4XLlEuxc+Qp
1Y5vvLh4NWBWYJOwzSxIpprRbNuZiofp2B7UzE9yhKFNSDREbOalwp5MjvKQmx1h6o/kLmyUrwX3
b6D6iAyau8i74LhDz4CagB1BEeXpt0twFi4JIz0s+5ULT7U18tG+U2qun+mS5Wha8PR6uC8C2h4I
yEqzyA4DTkXsobCP6CfLsFuYH5YwtfwrbS+dSjZMUQGCsXYglO4ohP/dwXhxzW7FJgF1+Q7wgtMI
1mRzDmHWNzdnbloP/1oB67KNjpI0RwpyMubr2oFfCL1k18ZzHR/hyojbu7jVfHkoKyWzPQJRyRXL
fEYmegxKTfJi51REGDxhRmEH1fvLsK4y2tVMMj4kLne7ZtpsnEVj4GdbdE4sWo7FqPSOPNlF3bxh
15tQgJcWKYzD1g8BkjroTR2pLt2MaXfXR0U3WMSkOYv4YtVz2d3ZlS7vSRiIoCF3XZu1p6JWE8z1
ZhrVd+pCNJa6pLL8i5grBVBWq6z9Qp6zWI8LwkDKJz8v1+62Ii+6+zoj8JyvQIUTLziTXUDarBfM
2OjDnJhEtcVN4vf4c2ZAYZddS9Ws2dAtrZxzr2RZPYrDAfBZyzPC74ojsl0hMddT56PZ0cVkdtZr
Ny/lxpeEq0Qb1VnL8DmCcOzfiXJYfFJJWr8gLSMCPwvgREV8/5hxGifDyZCykpVbuZbzuu6irKTP
cxy7xEqcEeUbA5odYPXSalPHUyQTctLZoK33SU66LwufGORpT64vIZH+QE1+cZjhYKMmA9omq3Fl
jvhFunD+gjI5SNcbdm1jI/+PAXDZe2d2Uvc4Vhom7gaM4ppt09gLrGsFpdx/IEsIJtzepjqosMog
I8T+NmhvuCBWsbZufcvv10dCOkHzBHiRu4dVgnVHhDMI2al9qINk1SRmSCV21ObKYk9UXa7RGPth
BdKxaDw33UryOmA7OlUe1k8g80kZ2xViWFqC2ANvHLejVI1E9dcHg70f4roNQkDjdoB/OoZljAfc
kVZBt00otrXpjzSsTUts24QFbICdEwzoUY6EN3hWctm5fJkcDezz7ht1VCycW9RUTdNvZlLRWJZU
5VUqeJiXQCl/p+K5iyf2U1QHC/JbjJyrj+2ZF6bTi9lrAsUjSHrfeWDXWFYiJhJe7haoPWstCziv
A2R+M8NVqOeZSjJriZ0YJERJbJ/5YmoOz4h6sdiSBuD5WHrwpeasMkMNG2ndL9CEhvh4DBqz+xNk
6zGnyNxZudqFci7WrrGtMvEJwmHNpTgK6lFEXN1ArUGNbcA0GfQ9O/uwIDXZ3SPgZxc82+zdsJQt
VKeDszzMzKIRWzDFDYMBnN8R+Hyxege8BiVbotrlnG2dgPyz+aLsS9C8oUOsOjMhVqXLGj3TmWZr
MuOg5wapWpqVM2xnzZV2SSr5bHJFiKy9m/wAB8y2AXjJL7PhIvIu9UHTcf19lJt5svAlNNEtuKyI
K4Ko3TsQMzrcWdk+iidmGzSmnfg2z5D6j4Wby/o8afKJZXFQyuylaiXNlgUdkrlHQ1OLwfmJYnXB
qDOXjvEAsB5SN0D0GWvubWTj5qsumMMJnDoi1Idyj6DazCr1awWDqMN9hIlkKhYims3VOx5WA1x7
xNJEDZGUFYcOupncWKaZ3FzB2CODKg7/uhNryyu0GZW3siOVdcpvbEghr3xErDjRAFZZYEKwGtrs
A26DSsfBp7JzuJiXx8iC6TiPHP/G4T5sY8039mCl8ozGfpIOofTUuEFUr3Nux8RPFGDtikOKXKya
T5DbC0AOqAf4VuAzTfGJOMgJELmi18zvsgdQ/PNmxpHKohiKlsFSUa9ziAiY7U4OOx+mPxtnNza7
+YkmaRccbJX0U3iNn414wXMRS5vrWVYyf/ojz+tsvupUsMkkENY3r0iLP4yCF/mt/EBM1hobNQfq
36esRQFEXz0mBs1FcCdL9tnJy+qaTuRCWNuxQc2F/ttT7AKJtTD7zUGY8RiXOb5lUJUU83/Gq0Gw
bfn35qfZlXSQN8pQslw6KdflbtNUmq0havbEbOY9Za725fUoBoRb9+U4NzzUrmfiq849BKzJlymc
k6w70EsqMBdUQNMZptnCngA1IK4MHnhZkw9xUc1OMg27pOxDZzzlF1Qem1pgIDxbgCEVn4W0la9g
qykzdREs3bAiJvR/t4mMsu7r1I2ZV4F/GxX5z5wtfe/cn50BI0QcuIyzCosodzYnGI5fQ0ubB4La
ge0lB0+e87AE63LmzS7nJyGjRU8gGry2+DqljuamxC87nz6xJ/YafRN2fFt00wUbg18n4nCtAWIc
6yShy3NUJ63HnxLOLDBmLMvS371pBGligzCxt16qUo4jU9ol0KtxF3rjvVhBTloAWhzuP+H15tAN
3s/swjqNjpQYsagzG/mEbInpPu5jExA8AJRku65DSKCo+KeA0Hq8unjEuetmxl2dljPviaHizL05
PzCcRMDHU9pD1MuvVczJ4qCQBgwEsknN0D9AAUQPuBQh+6iXVw+xptlalVYVEUBGRncJCWyYQOcz
MOrZlKqs2FvMkJR2ONdXNoT8uuWGkAoGzBS9HTdydqR5xTktJ+pCiMI3vEnEjfs4rfV4Q4r42p+E
4PrKQ9i7nClY2Cyf/YGnB6IsjkVZNPyayCc5ONrnbW12oi7QGeaZ+eXUCDqTwJeTNp+A2F6w4R8F
eI+Z2fkoSiZzCnw5WJTxai66WbVR8fOWYRRG30mu56k/hTkDnUOSzeif07rmkWYO2SbFYcSXg1qP
vhdavCNL135xIRXFEX4QiuB6vZAiylgbeIyAWHRBRl69EVbWr3QGUsS6X71GmxM6agYzc0S6Nxtd
cu7MqPy4xvUfakYh5cfIo6EjA+d9nRNGLiTAqJy/6Xgw50ywbmUa7CyfOB/IyGPH9/3DR76vqlGm
wnscYED2MR6zcXpbpgK8W4f2IIZvgZhN9+ZlaJQhwTN/+na/fxT9afa4wDhciufvfakumXDrRHXi
W+bHZn5qhO/hPNBM1sxdH9/J52rg2/IbqUqkTZC154nfu1K97fQl0S7eN+1VIweZMa1cRmIw+CiI
tmmHRxQFl2iYNMbaDzDHjlNJLthWDcBgL6lCmM5GxJHXzD0vM/Ov3kfdJeaIUEtiZbNzpK4zf/r4
8n+7VWiZYQnT+AWtgUfS/PdXtX0NyHhIZhl8JdNAcx0sUOZYyOLKEerjj/ptzOGmRDwXCDpBAG3e
l47ZRmUuZkb1FVSKh603XsJ8fnRWaV4RESfzH4fc+xaKw4ORwiWKlKqpi2H47Zfr2h47Jb2Cr7Td
zRw1YJ1ar4kjMQuEG5k1K47Y77OZWPjzj9IlpvLK4KqCl4b0/2nyf3+b6ZoGaClMV5XXDQ/D2yuZ
60HDjEq8L9QkODouaUqVChecOc7/s7vsBp7Nt/Wg30s6SO+L1wUbw9DD1fMFFZiEUqJKczTPck5q
B3Q6Ztf48QcaPeLr8e8GBk/n0OQN6PBRPnr71fDqr0wmS/elw/nGCOq82ExzTIo4QTE2tAjUNinu
qRRmVBGkrIwfX4DRqby9AsEghkMXSCTgfPX3M4ufGDG8rJFD2UDIj+hlIZWk6pFGEKWfty1Tl5qt
sfB9M3//KopbAapi2M5iqFkX5pebU+UkeVCvCqyFt7hBqsJpgdiemiWhL5DcGc/bYIVoAJ1iYLaW
c2AWS/LLUPzv0tjmxd94zE7sRQY5Ujxy5k7PGds3SnRHIZt5dzjJaC2HKMUKy+ytetCiTBZW50pO
MX3WmuVcqIy9jew9s8Qr1SkuS74U6Hu29syaReGaTVMeDs87Ptcxm+U4r6A6bew+mbn/YZJ3VCbd
SRPQfpbWyBr/gJF6/1oz77lIddD9RMCBfxvaIyeL1LLX5XOTth571kThzGl2ERgapt5fJeuPn7h5
W94MOaba6LlHE6IFkEZx8HrSoue0DG0fzp+jRJga45iB6b/AqO0W1qXd21wBJN5o5BClndhsCkl8
M1fz8WW8/+aeJwyDkbRjvjaN93eNl1q0mKHdIf1cNJQ/T8n/GqoHt5jd7tzth8uPP+z9ICe5L5Ae
lSLhhfRG36NUBCIazNJ9/2VqFfiHIJdmWOS5Mjurjz/KffdK89tDiQzaFpLOG1Ksd18smbVdlvXk
PtT9YOM4pXxJah4pOxkn3SwnOsvb0PCu+IekYMO41IEXPXJYCwi9V5R1KcFw5DH9ezV7JftQAK5m
o56B9/uUSiaB72mTp6aspS1TBggH0kTTkykUpkxcVHRH7ifL8fhyVhGwFkFWNZ0iZ8K3xKnKwarS
nlgW82h5jAEv8f+AZXl3v7kHcLA9m/fUlxA439+DAPIwqN9RP4xVblbmuKFVUQAuajg5f3y/n1Op
X41n80yZvASCC8GySKrI2/E8N4qaquPH96HfPH/WGFA6NWopszQx1TMFvfTeS0Q63IVa16ZK+utP
3TSaCgFYY25u4IPiNQ2NUjHTuRWRRPOJhbPMWs97XlXAYMDwi3m/eCMHpiP4eRyPycAxx5JfjT+6
RaaJZJW5y7uzhvbKf5uayjzwNcj5FOu5Ey9fShOTQwV02AFuNE8Sfm7CX5YTEz8RP11mCsu/Wmi8
kYzdnJ4H614cU+XwiLarZkogH9/St6+mlCyyLLdewMLguywL70YwOViFbIOkfqIRpq8jN66LI1E+
Y/46Wzx8/GHh27HCp2FMdQFJ2NAgEEG+Hystt2sKbRV/LydPfsq7OjACYjc4iCJUPg0FgCc4zyMs
7lkZ7xCi14fKLcpHkMf2RNLjWNOhJREgspaw34h0aB9iDsv9dan7Kd0CDHMPWZTfVHyd75PyexLm
OmDLWxpH4moK4uYsJVDiguUvXSkNpFhdrD73/l5pWk+nMVR0mAxlZPs7SpTFo7VayPGHUqfzto+6
a58lkJSt0vIu5NIRzqkIUaIBXz7ivfMh17m0JHI1UDtsyHTLt4NTfkEpgSNJJ3jax7W1HVA/nbx3
2Qx8VSl5VGQRipR6SdL3ezev6/tZeuNj5nnY4ULb8uudRZHwczFG/ROo2O4OxGfPHiweD2QO5Mf0
JBYD0KGTjRswyohM9qvptKzxis8RaKYwzfO/x1CQ7RHGY7Eb5q65X0nD3LHXJbmutix/i8z1xh+w
9JOP0n9BKo+4cwzGbaqxSRSyz8BIAFz7w4h4s0C9DD+JUM4s8+zh3u9IYujQnMmj+omksgqNkLbv
MR+6/aaqgHH5ZFRsddJUN7QIZfGH/dhvg/F54KPVoWVjvCzvJpMx6KOm8LvqCTcoB1ePkEw8W56D
8O3jL/n8m/49bT1/Sx9kAPu+yGFBfn+I1G5VuBO6nCcyOhjGnstyQTQKSOudTkt5i787vs3IOVaI
Z4NI7bxJEeWIvhS4Qzkg+0KsJ6460UWntdXKB9bbnn3SWA4Ifdm8uEMNOtMdHP8GoHb9swL0fl5T
nr2Z3AVgd845FYCEYyvMGHgDKgMXsGQlqN4U9OKcOaKw1kXLU94kA62EsTt2ksD+auvB2648vz/s
hd6J8LglZhvANoj7gonoN0QhvPxe++GyPkHY4uanmZfuPewPB73qr7UTlZ89K9K70U1oerSdJQ5+
TWD57uMnE5jp7c2TkUasafQg0ChZxt+NAaeIK9oHqXxKRhoHlNO6YqND8uxITwKZtZv8Sh8IhEX/
n1mqotvTVIeGutXFpAT+m1Im1hUAcqyL60LhDMPNlwqoeLDtCusCC4E8XzxSqb3Ku6cGWl41Fg9t
I2iMQWAaNG2XHILxVqpI3rJtnJrjGUbwIvLs0pMq2xdUig9ZAqWiCoZy2DVxP35bynR8APxY3Fg1
nkPs1M587LnDTJBSlyX32AxT0h1amy9AlEu0AXRPC0DmbU4jhDXxDnc5QJV08f92qGpDtiwKMOgf
31xz797fW5CpbHsFp1n5HjQ4UhLmucv4qc384NJqvfwR7MmCGrqtCc7Et/inI907ZhujShoxJkcc
x/WQ4L0nfILELLuKpfNHrnL/lLKZVW3icbHOKFTmxzQiBibfIOmelGeXj1mih/Msi+wba4q84z98
+9+HFltNFlQX8hdK3PdiwA6/EgTCuv6RYFoqObc38Rfy4iFfkJOJvcN2CyocVQOiYwioFe7yFDAP
aTnZjjpJFG1peJLF0zUCWPIA0IHSLyX02urTi0Jk/aH1PH0pxjQ5SdCh+5uGSOsZW6aDHQ2FPBmF
nROCtKjWQO3BK6jjvBisi0hgQ9lQyrDOiaxdrhc9s8LkQabIfGRB3TZOVpwT30wL3PIqPNJlW2J3
muacHi5Nz8dg4mjKXqS/G1xNInJVet2mk8hljLGf7CdB1e/aizKSHiXiPU1Hk74SHGlyWHu0Dxez
ivp+02RKoKslUQm6RShnQm1F4uKHbbJPWG2Hn37mZpR6phwwycdP5/f5h5HyAlx0BM/n/ZTsuXRC
Cz0XP0LQURLqaJR/Q+VhyEQ8Ms5U8mntx/hE1Na3BQRljXp0wiz3h8t4q9R+HrChkSCz9OGWoDbw
dkOLUqqv+lWWP2JwJuPu+YGIlWQmaEdiOLbXKbpvO8iOpK/FRyqK9ec07AiNApjg3P/hYv7DC2sc
mzbCRdd4Wty3F7OSwz01ush/JNIWd61w+lu3JGtTUtg9Y10cL8eyHU6VX1cnpfaci6GWLGRQGfV1
JtMQQXI9T+eZNXo/Uc63wSYEBnj3h6t8e6Y1twwTjgegHyYzPqv3FaKpipcqav3xB1XvNnlgZwFf
gUoieKveni5dMWE7nOFJwDTsguZnupJUulljV817mNL9YxCVybkNYfHB7QiR3Y6sAscYVUpud5LL
LQZ2rHrPV/1f59X9HwB0GKNePd/fEh7+X1egBfravzZfkbzA3/nltAijv0DVCkoHEZ4sQhQYtL+8
VxEJTQ4qa0EAUoByPmKD9y/+nPiLHjcVex9QKLLv1xYs7y8sw/w0ruaXYKd/4kJG3v1mlTMlSv6P
swwZTJyug/fTPMIR11fu6J8ERORu0eCj76gH8Ehxqk/LpA0Oq9XQMGzmeXkis0+eg0yAohE6znwL
I8tm2Crrawnz6qJAuUqnMvbuRZ5nRKQpAWak9+UlBPj+dsGif0/DvNwXtFHx+QrnS6PiEF+FzE9R
dx0NS99+o0SWY9MPu4xqJo1juhRq/W4rKJxZnAhKjbpw76jyFadRXdZnsfTK/ej1GzpE9UUDSGwb
lXFFnhv5bM7Uzyd1VlUVol3h7VwrkacVnIVyQ+7MFVbkcq/KMDpfAGCQ3Si0e0MLNbpE6mZfOEtm
X7ABApIzNV57zExc7ulsJ5+cKIMzYhXXjhbjRew696QMU/0QqFHq1o+sjc2ZFxrQkm6gyRDL4CDZ
3naUjq6xA/sbJ5fof/xA95uuzMZ9UNrqaZ75EA/XLzDfrtzXY1M8tH4Ogl6Xfr5Xlc4PUW8Ao/5c
7Wy5OBzQ3BFXaxZfDWM63wygFL7TUV8+mdikm6RAH+4tOUQLL9c3iKEBvbhudtzGwXhma9F+q7xR
75A/ymM1ldNeAl1Dran1xi/qEkrp7G7awh+frMgzEF/UmJE6c2vYxKYjPmYohggYJlcpiLFXq+rE
Cq2TspDFLmkb8uxQ5u7bdgp+JlHeQDQdsrMBPs8eNmN8QmBjdU1nYHWPI4zAp5SSY+vI42x3ppDJ
PSZLFn2WrcAQngl1GisxY7Ob23tYSRmOV2FfzCbIbzN2XvZ3PPj9eT7a5Z3f+GpfsbuD24eW5xDo
UmI+gf13sy4yuyDfbz1GL1KWG0uFnGAy5XA+H0jvynpvOgfuYl8TMy1POU+IGJqJX34ftVaXsRDl
YdGjdyYouZNGJbLPYyizT61KHQQFKripUHgddLroS3q93pkLj+fQjU1yBVuov4fqFG111ZcnlTWe
qDqegYbXQXjptsr9XFN6v2gTvzjJKOwccrKoK/x0gHFmPw2uSjWfuensMxyhb1n2cMT+CXPoGIJ/
WjQIGVfF8mvrzT+CVlcnyaIIA0Qmd9IgYTymSBDuYPO7j55ffIeCpJKtlfjuZxnW9w0+/Me+V8t+
tWv7pkmFQESYxtZpYNG52tCFsy/TiXrMdobM+LWPu/xaJkWLqguYwne8linRzvylZM3KhzAj92ry
EBjbFMTP8oSHOHtediLGUuxQQ1V30uuHb2wsQGWDUrpHeHKSuLM4beZ2TxMRKYLAqg4/MC9uqEgT
YBuXB0GG1KmI1/rEL6pm1ytwUCOT5eehiQilhZp0jDUd5EkP3gVQcH6reqxkq26brVdwgFhTWLsI
AYpPqMr0g+SceaPcqtn+D3vntVw3kmXRX5kfQAVMwr0C19N7Ui8IOcLbBBLm62dB6uqWKLU4Pc/9
UqEKibwXLnHynL3X5oJSAnZJDvaKxN5rPNi7kfyHs7ZjHBz6/s7us3IfAZW8YAJa7NvihqBO9ayt
ffDcsYybTI+tA0GoOmigkbd5pavuM9Zpvgmq1lGf3H1tjNNWFcagbRPX8p57EO1N0BCnlgajO9dI
Heb4aiEwfa9NPaASHK1u2KnJ8UOPrmQQR/N2qBYK0KUeBm/j++ohBu6VkeHO3rvo4jWTlP0fEVEl
qTfa1F7Ak9G3hqE9Z2ZO5zaOibrEXQ5p0EE462M6CQstfYL+ox8LGutbhPFtYIJd+FQ4ZK9EdeLf
2KXnHKW0JyBtjNtv0l7LN65bhUgO5Ecnc6d9hiXuWpdOiU2ptPRL5cG88qJyQcDlFc4WYYf/6PPW
uFxEkjx1nkjPy0V9YIjgHHgjLiH+dHUpYxg9hK9k5zIjRa8nAeycwMzuus+i9iJDVvaoRWlxKfOy
2daGjHeGXxNITnLXlsGr9UTviuTMnqPsIq/eJVNmfl3ceLgYaU98FFa7vlyGRTxT/KcPiAJVQeh5
joEj8+P9gB4a6WEMENSIkmuiVFjEfbEml7XTnT5w6qvEXjbz3DdbOZnemSeAHNHrqBPABdnIjWaM
IURxzGnNyi+YY2vYV+nUr5LY5qEYon2Ko2GLenG5zpUltuTJ6k0w9zrReINWEXEWTzunrdWloWLz
5NPo/DC2Zg7/ySHwCKPdBQEe05mkMDwwJUeQmbed/5I7Tropq1F/LqIuOrAyYafqQbdCQblehkz7
3GBYOjW9p+2QjcsrnILF0SbMc+eIWN4U8+g9MKKNdobe6ndEPkM8UG6khYDrnJ2FEOiym9tPlVzm
z/oysPzTnFkQXE8i3k/WaJAu4ZE5ILUzm/xSmgxVlxKOjBYJWeZq4MCaXEIruWGgv3oqsyy+H2wK
EcASLWBn4CL9DWDG4lAnPNLB1EBMDRbZsYmBm9W++l2TH1WRgEybRu08NcstqRjltVJEaPf28GJD
lwxYazFze+COPuU9qWlp8lGPhlf0my9ePd1WxkKa0DLSeLTa8thVLol2bXpvtnFzgpTm3qsmNx9z
tk6fCeWYntDKvHiqcjRu9RSjUg4dkKMAEtjKVvV7wNHt4lxQalWxEywm0ksSsupebNeBx/lk2u5m
GKfBu277dsZc40SvQzpbIErUyIXTZlSdO02B2SOvdw9itFn2ZdLUFyk2jfqlYQGl9lrF81OU71qE
8uXJ0/KORMPM3FDk5WdGPFenoUvdF3u22w80L+LsOqJHd+YmttHdE6OURHv4MsVShZMcF+ScMcyQ
L14ySe3BRiNnb41EwWUiNy+vEQ2l1qbSdCBsfl3tlCOfpBuP6JHiAnoJV7KPxdOkmePBSRs3nMt+
uORfTju/cCkni+SUduJ8IGMhRpRd20Ee85bRXDjH1CIP1ZIU24QdLnB2X7tLtDQ+n9zCCLFTzZcq
idvLjqt5WnpyAZJ0/Chyfz51/hr1KTT4lhVYYLQ5lFvWQmQPoWjdWZoe2RGhfpo3hCj2CM9xzOEF
RjGJdx9nhrghmUxuMhAVx0UgMB4isGEdiUKnXo/PHaMoQt01mvMkcvrNHLvth8FyUGhO9rxPW5Xu
cFL4Wy3Wo22XFqQI4YanS5DgRejRX4bYp7zDoAP16wuz3Nt6pL8SkEUZ3WB3nODXMrr/4niV4z1J
CJCu/DwIt83BJbZEI/Yhg+EU0sp/N3H/F7M85kuaW//eLP83efx/6tf/CeHnlJ9+Jop///l/bOhc
5y8M2Gz/EbZYyCFAYPy9oXPdvwBmkILCKJVRMbPyf23ovL/YAGImJs4LXZTr8Ff/8M5b3l9gwtE1
kNBEPKrJX/0HWKlvKRL/6lqywcK4R2IfnA+BxZWZ7s9NkNmocppxk37AYhSW8WtBg3eaoyMM2001
Mo5K9ZPkvvWj4dnItSCz5DtNaf/nPsz3r2A5jsEji+TZX1leP07tgR07jQcl7lB3s05m0F3Kbgm7
PMMss9Xhams6JWMRXTTEd+5pvFbb0XwRCqtEsqEaiy/0RQvSmmwI+DeNa1y2a3qRsFXAO3OjKfIy
9eazoA7BmgEFiVlA/iGTJmURLmkhiOibH+SCQLMkB0rbzrZ/EAAqaBvmznmrq2oOFlDUayKutKyN
ng/hbFWPM5iKjrvhMPGKJQkwEKZ1Fg+jy0Z0YbjEAXjwLlNPI2s2w07QW3Irc6jKw02RVCAfq5jI
E15fjv9iWNpWxgQBYzLalpkRAEAJheMihPUDPUm2Q11AsCrDbshvJy26z9qxg+RbblXffGDF1Pdp
MVzH0iXSCrYe8RZ9loetAzIdpagXjORFBFZVfS4noRMi67ED0MfPlYg3sTPI80rCTWVXGTaO5MMW
cNnWVVxm8fc51H97Q+/1hnil0k359+vKrqi79MvHn3pD33/m7+aQ/he/Ar4A1nDE0gB1/rmWeO5f
LC/OOnFbx83fOkB/N4cMIDwkGrCU0LhhLEff6B9riSn+gu/D4vRtFmSSM/CfrCU/dyp5jh20f0xQ
mXXzRxqWPz/Hqzpk8Zp6OJgm3IuQ3QVdFGEm/rkYiKQOXLurgCkPZDv4zMXfWUZ+nuzbto50kPWV
87MKf37R9LUtfFq1TP1+HEy1dWfimI3ULNi+puXhh8ty/X11/BGp8duPQrCo64zTOHVvFqzOQils
MJ/a43hM94VJbJIl2UogO23/H0fFqfS/BU6gRl3Xzh9kmIsx5Q0rFOXiNMEywtmwITAmD/vJHd6R
Rvwsivx+AukzQ1BBswrY4c1RTYoAJmyX/d5PI0Zos3lDS8h5Req9iTE2hohNNGIJozxsdKDHfz6l
3IM/DM/+/nCwDutdTEf0zXHCt8ez2PT9XkOtTbNrQlhuiPb8z5/y64XD0ksjnVeqw8Ts7fhTYseV
qo0GqlPBKEZ8G0zbU+uu4NyyKt85qJ/lUutB2ciMGYlZCJvhR64H/cPFs1tlWonRD/t4dnBB5t1X
1zJfPQb8gVGUZ/hPm+8l2/9RTvr9E5EWmKipDYH27M3bHAhJhlcIkDsbaxs7qo+aWPfr7Z9P45sX
9rfjMnlTM+UE4sNw4ufjojKlamjzYW/hloU9p50TZXfFII54Ob203zmm353FHz/tza2B1C5ucdoN
e0+NBnKrNIgVgd0N7Dz84T6uhDz/9OcDNFlI39yOMCxcCiyc2Mi93i5lc5I73jjy2BmJI67oDhaP
uDQYj9ULhXod55uhvXXV7IVtAWjMQQ13amzrMMRdvVd4O7fQBdn2jG7zeZpwd80OqEwTYdPd0s2M
0ZM4NPJ2eWdhekOo+Hb9VyUxVIxV1PjLHedJ+t11z2OUjkAXA4GtdU2HsOHiaxZ5Z9KAAYZvf2Nx
9rYme/AP+uJO14PhNZcu/Q+MybF/hXb+H2/9f3tn2r8+4UigWJ/XJxzqz9vxeOYXTr7YRQ9QOQHK
jKkgxcuMB9TpkeTG8mFKLYyVo+MXG6R0ZGdUWYcyrUSyVOLlCJReBbmQa2ZGpQeWQaxzhHMgwMsx
U3WZHbOwRTvCJ4O7odamt7s6UfvOfxzGVHskmiHCHJ+2YSeII0acg6QEDS21znTq8w6nolZQNEW2
T/vcPktE/jCMnrzMxYwaDenwrrOGdDNq/VXtu8uhTeFrQjW3AlhS0bmezPqT1hEVkVXMHiJ7fs1n
67b3yJbCZUqrAf3WFb+52v35bv31AfG48uvgb6UC/WKgmGRsDzbV3T6VyaWWoyFKPf1IQvz9sETN
dhhK4z9+JPlEBINsf9ctyNvJqd9NyvOXvN93UXQ0pNgWRvzZr8R5ZxERkfvO85+P8Nd1e9WgwGtg
AupT+rxZ1uCKKLTXQ0+GQsGmQInxGNejhaC7ey+77NfblOw70zHXCdy6L3uzZseDzfRb1bwFPWXT
DG2NYz0O7jsn8LefAriMMgUtPufw5xW0BL9R9iMnUHM6HXSs62uHoY296z+ftzcCkXU94GgYrXlU
i6Da3oqD81RbDAfxwX6aoAHS+STRmYRWBu8YigUWfEoKbnwcA/Gp8546M97XIk/fW5asX5ZTBpAY
GVdwD433t+qDtgVHnCpX7gVzle3Y+sUuGrN+J0bCS0NLLOJIZ8bfdnr9tahH9zbvs3GPIEtdlMti
ney8fk+kZv72O7l0zOmdACN7W3HE5AtoUWLJfRUP1RHZ0dbXh5E4kb69jJgShIk7NC/fwvyKVpuv
BkLIV6WHufG9ihjJqvhaGJO6zL1psyzjB1qlZkjoQnM3VwOR9X1qH5BajadqLi6ZvLxXXPz+AFCY
g9Bj7qd/o+L9UF1EBpbd2Rs5qWSxx0DVd3jW4oeEVSxsWjfbRNLQw9J1et5YXXlCuvvRS9172Tn+
cWiiCJRMp7aJXvs3NeZhRMbL18WOqpPlJf5ubOJ5M+aZxruiL3Zd2jbvlEdvRCnf7042LP88gjdP
wdgXfOF6lvtZy+JTtPjVqbcnxDkaRI+UxE9rcGak7PqRMCEVyobZ1p8fEOu3dwFSOATIaOIQt//8
IHo4WHGkD3JPoELfBARe2Z8oq65dQS4putgvdaGmJ9c0ks9YC/tBAR6ozWRD7hYSoVjuTJ2gzM4R
bkCw+whd2hxwRvOB+8nOshDuj/GV+AeDpdJlgJVvbUzZG0fznxoPsg4kXPLWbNyLxH18dJV+58x8
UCyMIWxGX9rvnPNfSzcStlEACioEB2TEm1O+Vj15lLEgtFnxVEV7V2XFRlsY19UwQd6pE3+zbKOr
YWP4DdeG0ObnkyuL3Kk6Fp19E1evfuqRNWwwNBfT8h6ebf1NP3Sx1nVuBY8hhRO0RPS3hX0bxUPj
Ejyyn7v4PgdM9wSsAqUZYC0nsOecua3uaN4JLMF7IrzfvH0dHUUtpipeTBTePx8k4GugzpkuceDP
L1HvXU9ue6uL6LVw+09seZ3Nn2/Ztx2778eKhpheIhtuGHE/f6CvNElAKLcs2/DqdrCoe+aIiIuK
BBVLLV/1qLyv02LaxHNDcQOgJlQy7hj/v+fc/O3NhASEN8s3jOeb13I6kFyXKJ7f0av7DUQL8nET
yJmkdsUgF97DDf7mpYkwhiYqLUK4Zm9XbAe83Ert5iLP3bSPGyMKl8FL3tkj/vb8YtsU3EmcXiw1
P5/fTBpxbYhG7tkjd6EHzgu5Q4Y+MUKoMOK6IlZIkAWLI5ZGPnmtdAOK7aS0s2UhGfbPV/vXTTlO
JnaFbMrxZ/xiYRvnYQ2qyvkyqte3SezGO9ktF7PCgRzjIA0bWVb7xO3NoM4H/Z0H+A2J8NsKzbqI
GN2mbsf68uZe6wmVNa1K7/ZIUJJP8E01YpC6uL+SwM/LYHRqouDqgV8QaLOP4F85bWFv9IxZWFC2
WLeZ/c/jhUqsOEKw3Q9GaMe2/PLns/SbhcZDGEX0OuAVA/npz5cs0TwMSNiu9mAxu90gFrUV8PK3
1PLpO6fkNx+F3BYxJQMdENlvez9pZkiCzNx23y9R+Spgbd0sVVJ2gebo/4/DWt2Lq4mOZ/mXVa2p
mqVvPNHu0Sh1N8jInF09u9EZDBO6iP9sNP6mo/WbRYxPoi1CiYio+G2nwoSfmtUDn5RaekyATdXc
QYY3t7zdgCMR6sN4NJnfefn+9lSyvxbI2gxsVW+uGtyDqofvRTIU8/SwtEnVSbPS3HQ6hog/Hx9z
O26BN28IKg3dx3bhMix7W3F7uaiHGLTB3hEwM3YgDoklTRMxLtB/ogrBcifNDfaAHmaapUZtx85x
mLbL5FolEh2bh4t05sU/RnIuHk3ET4iVq9wDBVMUDoPNqE0+MrPWLnLLs+UO7ylR17JaxQAVh2SR
sEHMARgKm5jW0dItwI9QG/bp3LnLthZdgu8hT4x7ZzAJtSnEhFsoM8rJ2SKhSsxnfzRSwIcZzZI4
aNjBJGdkulnRpoPZnTzIojbmY4GZwN4nqVGKraY3xqlcpknbyyFX8tIuq8G7EP0wRzeONIpqx/9r
464cO5lP2Gj8vNpUuRLxhedW6wDaxqQAIYfILKX5DkPPSqsPRoc5LJjjzuwCP0kfSwmwPZgGqJBH
pr1xE3pDXec7eBxzvCXSoOrOszX3GLC43zCPkHL0882k7HkigW2O9LNSg/5D36FszE1T2mtxRTii
+dFFNTQzxu8n4oZE3d01dqohiullNl+PkavuqlR0PcSMFkeBXpdEPAyzigcU1sm0a73JT3eCCTtx
sqTzLaGUmb+vujVYsohWX4qumUyNWml7D1nS4lgsynqNkkO5hOqnsQ+lN9zQ590NipjWqCGwtdA8
/bavnDGIymw6aGvGk9X6VwN6avKQdlPiVrcRhGElEqI91lhYU+TjJveJio0HdbJgg4UmIpgsd1Bu
DATLDmvEbEnWrLC0ccvESfIdOnfvoB7a+iJ19mKNqaVixty5RtfKNcTW7cmdFQORixUJt0uLol6t
obfkkBJfWjzqOoimNRbX9stua6xRublFaC6aCuPMW4N0rTVSl90CAUcEqk5r3C5w05t0DeBlLgix
3hd5OGX5QFEhXdLYhL2RkvBeAkaO7Rrnm4Lu5D/5VU53CXV9dwLEb24WPW+3E9iNIEsiFaLwK89G
K1nJld515InbUksmrDhesoOmhpJHI2Y4wr+zh22g30ZrCDF8Ov28SggmxtiLOYgs4VdnjS0GqdZs
vDXK2K1r+wjbA9oJSS1HS0/No1zDj2lSnExj2qV2Y+xye34u9aEFEhod4OvfpcP8bE8Ro0Tdp1E3
RM/lt0immMC+oxpcxAtrYhN27/t8zXCScPTI8Ky9rb4mPBVr1hNcomWTrPlPRHSp6zYmE0oOjBlH
YqL6NS+qWJOjZiKkZEuWFFbK9IACvjxUpadehSRzav6eP5V/T6Ma/hFORaW5ZlXVa24V4Sh490xu
nqfS1EkkdL/FXZlr8lXGtPGlWdOw2jUXK1sTsrzcOOrYy7famp7lrDla/KHeTjwQW+g29izPvXmM
R/kyJ50r22A2IzHmm0Wa3QvW2p2excgvNJPvvHc1s/4MZCVvDlZemMOm9DpXBXPNZPtc05wemSSs
PVwTs7K1E+1ZnXzKuiU+q+NMIdSrCpyipboH5z1dm1hH76OyytPjmDlkNvtpizfG9AgKVOMC4Itm
XJJK/ZOjR9ST9HebrbvoxVnDS/YzsMDY2RZAFsNstFPrfJqkcydUHr36NPcJj62cks03WEzM/N70
wJypfO2aDpXhXErjQzW53YYtGvkjldm8pH41bmQi531PxXLvoYp7UZLfM2tEP9e92Z6IbsaKArXl
aApLPtGFYwySyWTZEXbNnZBYfvucxF77uW1I+4FJ1z67rZkesi7qiyMi43xHcrB8AjQ/sz9EGL1x
IruEA4pGCdGdqdlhrgv0r45jE5poWkfYYijlaCFv2ZX63S5n31SS6FDz7/s0Vo9AB+Nl65F/6QV+
PEZpWOui9cOS0SAa0aRY70FtPKGhTUD/JQVumW4wd+SGNtpjRaLVELrANpMzQGh8VSdXj8qchvEi
jqL4KvUQttbANC9q8gvPRUK4RmNhzxJ66typ3rQJFppdGIJNklxlo2w+0LojFULV9lXc8ahuq7pc
dgv+4x2YW1HuXRypV0XRKJesJZSpPEQtDxVXlyZ8e8pBs19hGWw+dUCqb8TSGfcy5Xyn8A/2eM3m
vZdwUgntm880bs2bxu6aT/a6wwRYvDQKm1UGyIGK74DikF+rDdO10Yn21EBaPl+UbD71c9M9YxEz
t4vrtp9xAxP8i/2E09pWZXSK6UbsB78nGXuU9pUAKAbtuPbjqynFMES9W5bzlwWfsjfxBh6hspEW
YkTzOXlYZrPBVYNANvFagjqqJKtYoQbYoiiKjfvGmO2r1K6jh8ZJYohKQ/3BiR3cqavKChnAEhkB
bmH5xR4scxv3XnuaOz3axNqgzlax0QG38fTgaRnrYhylB6vhpxtdi68Gv3XgF3s2FXhFjMoVisXi
2OH2i4Lep4lDbvkYnZKy5x9Eyl8VnSPuumxpEDUsPOe0sSr5hHR0fiVOQX7BYGWHUTQXR6Pr17t8
SBrSLjPTvktxET8ijyDiFOpFeypsPb/1+q75aGHputPgdRUB7KjkanZIB0F4VXXPRbtM154jh0e9
mfLbdL3cJlrLczszottWKD4o1+YdyQEE7VJkJFdCcta8DMuWHmvzq07cOQpXYcOL6rzo1iwzEsr1
pDp3CJC9Teslv6Vknx4wM8svy6iEdlo6WuJEAifzq9vQ5iNHPQEWSb9FkmwAjLQKydp1K1bypcQu
oDnRLUQY7u5mkO18LJXCFp8M3EmL1nYsvY7gTmPNSq6KPKvJazKW+lqzMpq4hKVwrXXpJeroWLVX
hUjvX4niYs+kdLzRbTm2r5gjjEcRN+NGjdL46qgMFiOPXkuaVbG81mbWdKFjVnNOlqE9fDW9YcEx
rQgH1pqG0+LwJpd7fcyJHFsBFPcLpqVbv9dZzVxHfZ0ar72B50jjvzWby17NzcuEDPbGIGT2KiIK
at/7yIBT6VlH1jEf3Bg2qWMFj/ipBT2l33SaJ1nj63zVgc81Jw/z4QV74mjXkGvBIoYCj75pbw0M
hC3vwyK9niga4p1UUaiDALl3bHltnludyIcAu156jYV3RRcK+dA1KgpwBr72+Dx3jWyaZhOpxvpk
+7G9E02xhIj5AXFbE1phZTl7g/MVMNEE5Nd3PIe9Re64URJoThEC1Fpk0aNZxAJRcn3X++ICAWrK
LFJP2ct03WYc/Oyypf+jD4k6ZWXT8bG5Q5B2aVwmbsm6QabcftJT7QJGbXOF9za6cyKzPvoToZUs
uiUp7PDagtaw9aOd9ic1zwXMyUFd6PHYnWOIqE5xglKIUp8S0Gf8Rwv1ow968ghAlWh3BPNfgB+f
2lQ3WNI8/mPJdluhHQ+nXpwRVy+eqLd1dDlT/ckf1zlT3e8SOsvHNqpdpmUJBakCVfPkARW71atk
3LlTc3Dqot34I3LIIG3rgzcuH+n/lS95CRaSdw4nydREzELPDid051kkYZbn8phruhWoSNOv8lI0
OzkM9lkZ4fAgyq+84Q8uTflIux9azWGp8+PbQfIhgx2514PuYwFmHxOwKRUfcbg4j47si0Oauo9T
ppd72qUJdSClXFCmc40DckwuUpjbmC7NI5F1xqdEj8ad8jQYpKaxbADjWptR8TBKiHMBAcZAd+fZ
OaO4EE+ZsPeVPdU7HicW4Jqc7yB2Wn/vF77/qgCTPk0NhDi/JCFjE5fivkHKDSXbFztA4euhyeLR
sF33ZlZcJVvJqd251IVB13fxFhtL83Vh1GRCnezTyzbjNkDvHKcB3DY8QE2DP0eUGTDoJutCBggB
UnQT5pxDQS/i7GOGq+IUI5zrMTqQnCu083rGSrPoOD1JzNvxKO5SHCsUarZNQeYOl6Wwowc4dZQZ
gjRqlsAsaLw+vfX0jljR0vLO5JyyegHMSGyyW3Krs6+gqdZ1mIy+wdCiWI7zXKsLh1CUihoNp5Ej
nArN8ZRdFZmV1EGbLQXPHTQmlP9axmPEDE1dQOzPnlcy2Z5ck4pXzoTIt10aWhpDqsHIiKz2fKaZ
za7OVSnmiQ7jjY/h5ZaEl1OHjP8QKaj/nsxXeF59JisUcFIQRz8z4AmgCPbn9H0h6MrsYEya/+wz
M2Wf87GD6x6WSOPDFnt5CGk0QTyueuN5mkV3BLX7yVicrwDv2w9UrMWHQpY1ixbaY7ewtR2ExHgL
S6m8mR0qlmLuDIbefr9AESZVgHJoOpCjodKTZtWj2ChXl+7BhXfNO0Y49ZU2wgcIqtmtr2jf1KSo
eFlcMwYoWIRAVWQfyjKrbszWK29QcecFDGkWUMAv/ZdCmjqy9iz50kbkDoWmxi9sUQGcbAC/d7Mw
vfG5o+LhuqVscsrEKXhL4Co7Fo3HG8WfmhfelvTOlgJXFk1//qqOUvOe+pidaV4m4hTnk/xS5nX/
RQLWZGM6D+VrLlYzuVz66ANIdeNTDk0Omp2Yp2vZTtEHTBtswkWUaqQpkqfwRbMbrOEm9lp3u+R2
dVeQs8BFIuqg3rlxjw9fkJucbIYp4fZIgGKjT66K+i5xhtymxsTNDVqFn/GbqejA5Pq5vREVDPCg
suY+3yjJt9xm+BQRjqLSclFDTnxolopKnqWL3bNv1CtlECJOmGO8o3jlNy8aVoSjGGk/bhLhz9pe
m9cSoGdCGgVspvzzLNFxbDsdzrMQsDBXSVt41YXFNEQfVKdgO8SQnvDMxHb5ag4Dnzq01mxge7Pg
E3w7mbbSYnABjCfTcJE6yjTXWDBBsJ+o95ZvA4xsQQCH9II49YAcqjsb/Vi1L1Is4KuyIGWDmU/5
oTHoAl2ZrT0BxLXX8GXiKO/sEUUFl5B5azhGLccHHZZ+SNfoeXYmUTGofbmm1Vz4qlevyqE3Ggwm
XM0LRzOS+3xWJga+qnoqDd+9yV2/JZW08fT7EbrTjMRUGNGVGDjog6nIVKTVLvjWaRVx8Rwy6jTm
f7UNhF4HOBXQ+8djT1+Gs6g0kFssEqb8krJ7SQO+7OpgVPJrmsms2PtD1zLA8Ms02xMhYE5hQQIW
9S6XczlU9P9OpJdrOPfqnorOTkSTHXXSouptx2wFn16b2iA3KsGGm5cw76+wBIhAlhYImzI0FzjV
V4my9LBdS8gCSxkwCbSBD0amm9u2qHWAwGT0jaA8bsrYm87RMqWPy5KMD6NJ1ta3fuB/NajvaVCZ
ZzCl+Wdr+BeD8tnXqh8+5/NPItTvP/S3CNUgCo7NnO0j/3B+kLNjXUZkgATFXFusLAb0c/+WoPp/
QT7BvK7rCL1Xgeo/JagWqcurzJ3uNTNJff2p/0TO/mZGhAQU7ROiBwADgB3gbfw8CUDhnoA/i+KT
MqI+CeEgujfQgpedBWoRL4brn5T+KdPG6di0QowBAeH+rapVf4DooPZWS4tY71OQuz+cxt902BnQ
/dyB5qtxcMRq6qhL0Oa9hU5OEo9Nzhzz6NJIrK98P9evvMVBc5BpkU0YwFCjfBea2KZA8fvY8vGa
Krz+RA9HX7yqMm4kCou225KRUrpPC8r3yzlpR1hpiTReSjpRdFQK1bDxJvyd9yE1j36Fg9qT2kY4
wAkPYx4tG2JCqj7ZgPAHob+pBbm9DwlN00PNgo0bzbeL9tajVIJoC2awRC5f+SevGwziTeZsO3VQ
Gjy2zcPWHz3rmjVvePBr6qOxa0u1MvkLakR4BZ/wkuq3IqKqpRnaNRkt9xrrqQd+xdgxXEqKU2/V
BS0Stk9rVLAlbmihkqUej7uqoyMZxdq+S5fu1MaZsR8wbn9O9aQjcdOeNgCLMTHVp6Z25L2LYe7a
8Kd578qhP4siav1JU9oGnVbbMc3PnMuWiQ21erLTaCzQ4RyM+lYT/otuZZK5pazrDW6n5JkUl8YN
dHRVFxpk7JtlyP0pdPEbb8dUTeexu2Dsi4urbkbswUCb6FuSM4x4BwtefCJKM+NNmchgYtdCv5W2
pHOre3lzq9LK4i3jlde2Wgi1Di2KlgurKiSB2HGXBJOhpVfL0m6JrDZ3aGXG+1nXJyyEVnWcnMbe
F0VZ7RqXJJ3Q6JwhlBZt3qVyjcNkIfhyyWUIrEWn+6o3vFsxQ4UGsPEbznp75jl5t4OUqJ9iw/Ix
CjreKTH0grFPpRfPTW/I+9oFgd2OBJGG+aA1d+RhLJdWZU7nloIUQoCgsxOIGbc448kNxbQX0v7r
tmZa907AeRc7mgqY+LAvJR9zbnsgUN1EeBmOpwUA5a3uqvHSZ2E/s0c5bAuR+nvRYu7qtaUKzDG1
OKDeuk36koGevphB3KUJt3RXutFuhI0LT6gVsPn5JaE2FRoRTf5AP3E0Ppoxtt0ym+evuPOiC7Bn
YuNNU3cQcM1HbBGZ8yLNeenCyE2Mo6mcrNugJ5sx+/YurSZVm+S7uraUHhaU0jWJ+eYdhWnMn4lV
LuI1LoBdEW78tc4hAIN9YmeA3bFrG1eHXhyVuyCsKo0iOcdEUjGpGTl7SGeXUKhsi2s12RWzadO5
9yLxmXiVkXytYuzu8RhW5+uGhtO3tOAr7Sza4YONQMek69NFf0kEcSEitVdOYRUbkx7Pjct73967
ee0c2SQ/+Mm4fHIRxG+jUYoj0NGahKrZLzeNodWXrITji0pmr2On4cx6UBJ4ZGzytMv9kO3LOAcE
NLofKsYYw8am95EFNTozdUmKgzhOBmEaQYlkLwsM1Sfl+VyvM2h/VupYU1JR67GIMBuPvOKKfYpD
5ZvG5hXUuPHG6ZSBGxnBwhTMlSyuBA/GniYwE7ARWKq266RBn4WQcNDjLAdnZeJjdx6ionxkONne
skvs6WgXpnURtWN7TtBnLTeu1er0LrP63gW8WWyMIRUbHXf4ucM9irzMmJOTWuzuYjST5Do1YaI0
pVHde3aPhZDKelM2IxIdeOl+YMs8/5zFvYajXBAtBh2oc64lXEntuWESOIZT2/q3pjV66RYqP0ii
mEZztxN66X8lDor+XWmML7GXFKGaDXVr9Ko9THWzWTRHIyp0qJODbmZKD/AaibPEV9nOHVV3x9SN
QJTIcJIbjFvmU63K9JYc4tI4yE7G1wxwm4aGU5+T4+Am8kNNnH0ZCFhy9r5bx1ERZfvHpPVbqjVU
ahc9HXis4MZo43iyPDYy+dwnVzjG8WSzDebjCrYB9J9m/9bXaCu0riM/oFPiI4iGX84JHLAI17Ao
aXNz2oKcbresDdP/sndmS5EjXbZ+Iv0myTXexqgIxgASyLyRAUlqnl3j0/cnuk6fJAgjrM657TKr
vCjLwpHkcu299hp2MYyiZ8pbjT/YdJzzvOQJ4aLAGLQQeACGpGGomZ4vY7OyLzFac4OFPeoUwCqE
5L2LCa6/62TVXkhM+z4em6c44QWBGLj1tYKL7DR73YTWWywQhPWOgRVoNYjHSJPlLi5t+xbDZI1V
sze9alw2ool4aVDKS9ptjhwzvQxGx38jW3jn0i8u6JOJmtEyZeWoQGVlacTXI8FiW6PAcXAxTYN+
k/OiG9C6nP6aEZ261PVWX4El6rTA/AHJVvmFo251qEGqLtBuG+mMWuQ/mXV3b51Im4sE7ueqzoph
O9clr6mSFG/sUhNlF7oUjo7Y7pz1CGnmsik6fKr4nNYXwqmw+cCfmhweDbskg5EmrsOrPqvx7Rrn
4eVqmFr10YqlzNeVVSWvBsGQyXp0czEQEk2ExCpulBFr61RmA46Ido8xDUYT2zKJSLBtO7X+CTia
PFLC8bjCF8WIuxuFOcTdqFr3CdkY2zjOMK4XjCGnZd6E4qqJeoQMTPP1Gz9hIkKJVfwa0cxuJE3X
qpAqz8tXY6AeMNH8lzCrjJ8Zdb91FANr1fIJ+LFpVq+cqtEuG44z3qJmpF+fOr0DZlP1cpE60meD
YNr7Qiv0s1E0a2WOGqJc2pZyHzu+YoNFOYqxEEwoQ2TDZDAx7qqyuz5U5XURx+MB1kF0P6SdKmC7
wgjDNkWnRWqau8Cd8Qkcdq5CswhXxGHrOqpw6Kvk6TRNs8SSDjMwMzOCtZtiYIYQ137r46F6ddwK
gwx8+t09DMF+LjBNvUauV+DOr03SgPJfTzuH1E2SeCDGXMpMnYwF9oatvhiUySaYJI67y0rDpQyA
kDSwZQ0UYS4pT+onwlZG5YC+PzO2LR/9A28tnqlw9A0kmEVq7bu45ktggNNWXoJHx7Aaej/0+bQC
nBJhLpx7uL7GqqhspWF/AZ05dcJBG7qC8KDCSuOrGkeLAXWInV3P0d2Pte5Wd5ro7V+V78TbwmKE
s0iiRHmj51T2TmFX+bZqasSHSpABGIYaTtmwlonyjsgZvyV1KkRcXkbuTdDa5R83V42IHjJQd7Ac
U3WZFx0KbAFRaDW0VSjkheWMemH9b1tHPxbJ8Vxbh7z427bu6iXK3z/1dP/9f/zT01mIlIVlgi8h
zcBneLaW+sd1ihRvWhaMpUy0yrOn9v80dYb9n9kPGsYoplMOiA6Um390hQamU4CokPRUjXELXqf/
pqk74gkZZEK45FGo9IlzU3fM0R2hl2KJokxe4XPArc3xyolvznRnx70ZWkpIVg7yAn5lWtHPbaPf
t6mC0f/kdb5YJJMDmw181uKW/k8rfaoHPLPKfKF/MbYxy0SKE7IKlvSN8qsY3uU5fu/Xe/X5Qo44
VXZE6mfRsUQ7HWz1MEaranr9/ipQjc4/5S8yFVEdlHoGJzAw3pwOcXS7Glx544DMPs9U8vqtsC21
X0dqr+N5z9Kmn6R3QmWeqmJcsheN2m6GRpDFHQ/alqicfhuVdf2oh5PQltHUxGga7YNuZp25oibs
L93aijaFX6srQT7CRsM1555PQ0vEYdbGD6TMDByjNriaxTzZKcpfmVOukKw3a0hQndeCzVOxhyCF
9DerRAF2S8HusTxpCaKL6uLCqtt4F6qpfaHShP9UMhtgKzTH8Epl1HFBkU+DoSrNOlTM7kLOxNNF
Mki4DG3SYlCRTT/IYklX5PLoANfVm6Vn9t6PMlQpStWtYMhkW0NvLsl0kj+GfDQOvd9qW6W103Uh
6nhnZGqC5Y5mbJrE4bMwlNqVoyZYVwljWAz60N0JW/JDEkde2hNulIjP9JGyr9GuUEvyPmA+swyK
Njz4cde/Ecc1HroJ+264qoO9hNvNetH03ueW/xyWAPerzE2nH1bPzH3VT9p7XQ+wG8zGkH+Uyhhw
H47x2HX1Ga8eLGkccJnhB8032DS0q2I0we0ymZVLa8SsNyMA8jK1fAEJyKBU8M3cJo2y0RIwBGnz
YY6V6zgw3mXDx7ofZfs7noYfxqS/u+QE/sTkJFgarRI9y2QAURwrbkkdVto277FgkkXtLkKYNl5c
0QDHaclDMP1JPrbYRC8yxvzLeLCTfeaazWMEcAwmXNkXMLbCqzLr/bUwazADPtSHPtXjXZALprfQ
QTY0G+qWLm9KFqZlBUvXH/21Q/JcvEQrH+xN4Htv1s4sY32yCPuJERZnDnG6ZtzdJ8XU3ssSUexU
uw0bg+DeA5mPdIiEse+JbYcwqRTtusPx4MaB+h4uKqH5q6yG36Zzdl5LuALxDh/1bFOms5nNUEXM
xVriM+/oEoPDiAX4fZxjZ49VfmTe6KkWb0NIk1vNqP1X34Yyyi5R/Gu9dwt/meBB084tQLuIfd+4
gduDiw/K0+UwBcYe5kN1WSm2xtx0YkDtltatj2HslopV3NpaFlz2hvnoZ9V0kLQU1GVmp3ptWFkM
H2usA5iCp8OSpCT/FX/gFHijL0DKlVbZFmPo/DHixPmjBHNOhdL0FzVqrlcCfrV10FYGdgYIZddK
I13YQe58P3w1odafht8pkcMkDXcD1i5BqXpao42w7lz9MsV37UEl+HRNJgyGa4LJ/RZmYr016Zef
Hd3v6FDN8KCSFuZ1yL0t2HADCW921JGEbmjOm8YoZV+RrnfdiqF/qYXIr/IWkSM9rHhIXYm7F32+
sh4Y7V70ejDeii6ZNvRyzm0c1TlZ3mZ/qEmVvR3iUF6TvmRdaoM9XjWVa14kpci3WmV2y3KU1n1J
d7WS04g8sFecbgmdnwUq5jsk0yMAPdQMfHLsJHyUmTmMn1WEYBcorMfyJbJktghxhbqv6i7+bU5W
g0KEQyhRsgYFCRUqtl7mphyhp8uCWKlVU0bNiq8KPYJqVBdpb81RmkUVwgvIKKMDYrgzXprQWsWu
DYZg59Oe3zZ40LVi2o/JWF0AE47L1PSRRmKfxfDRzGJ351AxbCilrZVtBO5utg/H03Yo1iV8jC22
Z1HGBRDisHQEAbVUCXJNzmq9U2oV/lFYOeOGylRZ2z6kAajEqbvsfNgui4EILTK4mIERBF299pWU
HGNdckiJsNyGsUpKGafAryhyIcZ2tu1JuuR3W82njR445oWea/mWXElcLWY6zEuTFNoryE2DtBb1
+p/GbdPHsRn6GzDpZP/x1/XcMu9Bguod1vSZTk9o9zf9FA83Dbno685JinHNHp64u0R+YU/PFOVj
yWgqEwPAhylEO+oYGYhUqq9JIpsne5DNChEEf9WoMfCIgFiucmxKlnoT6HdGPvg/YyMsHjssJWfe
Rb41zclfR5OmAvvieNdXqrtUh5ZAxKJ9ASiXO3TrGIsEbWyuHD9RPXrMhMOz7q5heXD78BJTwDLc
6MpKaO01RQYuaQnF4BWEI+oLp9TEjp4UK2PV6bI9ioYhgQRgwa+E6DJ50Lv5hXFznDw3Sqx7DRjr
WTbddIiMhkdXZmhGTLKgt3ZPDtliKluW/aAQDRM5BFrddkuaAuWhjKyePAh4mWuHaf5lYYt616Yi
/O1qEI6SNLbus9oyL3yNEN3AapoVkBx9buUrzpZqtN6RNZc84uIPKzevrHuYTMraJOxv6dDbboPE
JeJy/tg1LpiRwrT5trdsPB+1zl0WbkMz4lvDrahH40XLkGTkJRucRjPZo2WLlrZqyHVmqPl7zDd8
pzdq8wD1Y3pkIwW3Vgh7Ssate5/HWbeEowIfuy7zrVML61lSkJKzEen+ZdoTYrREa+FudXwsb/Fg
mA6TonbvXe4rPzK7RIwiZaytHMX65zklcvD/jCq/7GCIfqMapXYNKVd5CPyEQ0Yk4z6GUblWzCH6
ScC5c3CLbtgooM5PosWrvKtnzoNZjtd8qaxNWIXKaowiZaWURujZvl9cYaxX3xVhlq+JQc/WSoJH
9sddlyZm2kXjODc4i23UHMmiWzfxhYkgC0JaWCzzFgirYCNuBrNQL+wqzNc5Mau7bJRiXVaZthxq
1eAlJt9w3xI6fOM7WrDTgEAwoJj38uRo08FVDDKk6TcuJicaru2GOOQMo/ilZoB3LUwzT27UKs52
DCmtZxcDROJmVdzxnIiPId0xj3+qpqukKaYrDfQG/NEV2VIdk5AjUNPusPl6rRP8MTkUxh2OlfkN
8bbTiuRtuDkjFpSPEGZMc5GTzLme2rHZYEvqXqYuxOg2seMbkYT0/kJP9kabEcraw0bT7F5Z+3U5
3FR2w6fbDpkQET6voOeeMvxIda32I4xrQ3fNt6nbuR/5JT48piuki7m2zMlFfkA9nm9aDhxqIIy5
LhiEyRvMSLol7hndEhkAcp1eK/eVb82u9ZoyYpCaKw8kNhXoi7KOihlm6SLtODbUoOHVlGYZg5NH
eAQ6XSUWgA75Vmo5hG7SDWHUT5TVbqS9Em8zXhkZAxOj79XXEeP/djFEBdGKRgPhr+HFRKmj78ks
nA411JK91Rvj2pFjvaMD78iBGLuyAsq1wAjgAXDS5Y2YDqo18M4rgpBQ+AvW8ABfMyB7EHD/spVK
jOlcYtzGAlwH6WDle40WG9sIWzWso3xr20OTmK8IUueAURM0qGttivRm2UbZvT4k9bogK3o9kRG1
lWYha2bzo/4LoqcT822o7kUniEJAwXwR+N1ty8wLgkMFeSBW3p1K2htG9M+iTTWi20f/kstIVqlK
OvHCDJp64zh1vy7SQN/6foRVK3XJheGbNRSCSrXXVIjhvpzMbCkhGOplVCwTbCjfSJl/aybzZtAb
sdEHBJ3UbdUO/EwnTjt66ItwWtaOEnicVltuRLfUZnZC4DOncBPnWckRiMlYFMDtDQRypyfRHb4O
+jhHKrvcLFHL2yXXC1YLfbTVUQA4ZX5FCOEVzN1gmZD2vLawiYsWxHa222mKw1+oBkwsurQUx4F2
6CBzT8V9icsJAZuBWjFp0MOLMLbK2zxPymclIMmUr3oGela2b7BurXsbMuywSh3MENtunPZ65CZb
g2gFjxBdZmlFUBm3hlNPt3ivIrQIyOnustYel4xOspU1WdYa9rRPdFsYbiHcxxuCiGjJ1TTaM5sb
24Umq1e3nrILzVWExyDNdCHfFYHoyw0ZnUkCN+iV8l77OVi5c6W5rVSXtW4Wh66Ka2WhF21/60+k
/khS4WZNbrORsPyJK8rUcpEATIPj1TzFFfjkKwyIqieichpvDE3Gh9yE8I5HYv3TgrRGsgVB3Nej
48qfjPTsfQKK/+TDLiEkN2/Fozp/IS2NJBE1dEJvILTzIowc4yrMGvnE9Mn0BvQVEFyD7gIZW/Im
IRrCB9V4uEUr/dvOLrPfWWOry87SjBe0JQXQM5PDvZbouCHI0CTIkwZ7MXa5Qa/bGC1SFWn8ELmd
rRPfhK8UgfteF8r4nnS286xDR12r7uQsibCYyJdOYwSG2cggMSRJvA6zsCXHeIBEPtacZHEaezFi
pEVp2SqPl6/tHu9OwNhQTIteI7y0KacVUOuDkkbPA/L2BaxwUFyXBK/cHWmKtfIJTyOBJW1KHB3+
IhUjHyrjbeFaaEmxzb2UU6rv6tqnlFoHGSnrINhJ6bSKJ5peyTzaJUt5H2XagmrW5k5rLedRotRY
0Hc6W7qYmYEYQXMTirzko5jeUirGL4Mmih9xlVTPZVvidlsqIL2LCAINyeOF6WMAmVDSGIrMD7jY
Qdgl8XL4ldQWcHFLfNG+09v3oHd6OImOdjkgzr8QVLZvealaeDfaDWLr5HoqOuZ3jVDSrSQBatnz
qC6Truwh8FWlvIasFVzHFEOL2EjjZu04ZnVVB1g5N3Ws3/H+/5Y5KumWb5q7aMGmCVKW094tmvY2
gZOwMoI0fBzqRvDhsrW1Bp/80JRkjQql/GXETf8Letb91OoNvsoWqLKS99o2riZO9lIRS1619B6z
QMb5YVjVd6YK2W3pW83GCluViX4HkZYdz2SkMLZhaNmXemKNHC51axNK4dKbxnrwCssAu1lOQgYI
CuPoYLAfaHX4ngRu9ssntWKFxcuTMRj9BfowfctPwcB4qOS9ERm/7dSpb/C/GF+DySfcK2G6xX0b
4yvXnfptV9vcMXRsW8bxeK0rLjdF+PaT3YXGQ9QVzJbbiBe2dhlm5NRUY2hhhKyYWylC/ZYe5JED
ObkZysnaV1CuFrKX1rpMc/+lcJNpmda9483pKdeIOZkFmwpdjE7iuweDokJ72+d3uBkHVLjKAZ92
uZPOCFUV8vatXaFetGJLv8aUVPzRiCNZFnFfrus2wmAgD9sb6KPhJa4O5j0cJjcPluPkK+3PmOwO
GEfNFr+JeA0ZmSGdHNSD77eWl/bYQRQyKbawRtN7yYkLM42xEVbK6rZO24cAp5XFQIzEXswSAgKn
foVubntxEPLFohDcc5AqXibc7pJSzt73RhZgW1wl1L9F/qeVeN2vUlm+iiouf0KnbitagCpMXnFW
jtULDeL1BdG88Qq0BMlX0OgPra6QqqPgBuVeR9g468sir6oBenxRmpsqJ1po6YS1e52PdfqQE8O8
yMzRRRzYBOTXu9mDpTfvw4AKSZ0oVepK1Ht16t9sk67BhAC8pKiiSapweZq0JN5lkasxutY8hfn4
nvfffLYz6zELqI0NgvA8qsIUerzz1uhRu4Lp4S+ZBt3qY9977WC92LQgQzxdmrV6oIayQM6AiZTW
0d4MN+0vjAITAqsSAClJXt8EvuZ1ruL/CZFq35pI9Q7N4P6pBkN5DHj1fpDGU4crUnArPFLrwV81
joYUOTeLreoOLYSECuYgMuaFk4MAfA+EfkVBSd5Bhu4asyJdPzYdsBg/5x25A15vgN+hj4SNVxbs
SQS7IZKX71f7guw682q4SWL+ByR1LNG1B6zZGFDW3lgEJoNT/ogye1inQZmu/v1SJArhuGOSTsvR
9xmnVhurBH7UuLDQCR5gpfPJiDvtSpVnE5mPhMcgydDCdPwD4I3hWnisAYYBqo6pYKmc1JfLJJWJ
Z9Vz3jybd1EFQ7YtSN85x8X6Al9jWaQJfEcQK2JjdgSSm5Gv6QpqRm9MuIvQtvlKYy2+oCc1zgmP
Ty2FwzbyJmTcOP58vpUJh/9UlkrtZWMo/EXqKzGHmxPvEh1EMwX+uC1HDQQxncIryJ3nQqlmJP4z
Us+l4hCDMZQzz2iOkPoxMMpQTYLGczLSFyi6ADKq/sf3++XIfePjIZLqo+LKMM+KjrXVWAvJUbp6
7UkJdGv3IVVEYAv/OtWhj06jPpDd5qKnI85i8/3Sp/aPwPdSV12GN1+chYgVH7RAF/UMkozrUpgy
AFcBCLYxja0WIqACG0Ppr79f9tSrLwyYfPNwiskwo6+/Jzmica0Cq+vas/FR2WtZ98NygfwCi13r
2uzf75c79e5jUkSGMnYUzhfXFlRqqqY4I8s10nyo9GpL8w8Hw7fVM6fMsSfPfz9LFzdgOnAOGvWI
QOlO0z/P0pra/q352Juj3/4eJHtTaVLtCkhZ3VrOpL6E/gwm9UDx31/uqU1LhJqFmkrg6vnlpbGF
nPpArT2BDO2AUA40H4HlmVVO3VQe4Ty+ml1Fjq01jcE3WiPj6Pk4BbrYZxThkrygGUgd/v0FGSpO
UwYEc0aM86/y1+AvGdocemPPgdpX0LV6lH9O8ev/b42jQy0ypW7xocZSSJdXk1VvDTQL3y9xcnOw
/+AFshVN+8vmcGOnr3VZe8j72Aitqu/1ImdQ1vXRc6hwwlR5p6IAZcwCtUHdOT50lO9/ia+vHrnD
JiMU3j98u45nj4ZZtkIp3MoLtFkNC+Fw2WOleImkBaFV6Z7LTPy6GVkPl26XOkqfrVg+P7uKtsoZ
S1F5WT5QoFjjAc6gfaaU+LoXceadOdNAuxiTfnjS/LVB3ECTE0z6yoskvs1NWSDoLbtLO2aW8f3t
O7ESF4GdHvwXE0+Zo23iNhFy/dEpPI42TBaU5kKM9kNZx4/fr3PiMWm2ARubZ8XJZcwH919XZBEl
LNzaLrwpUtd1+qI4KYqzHKd6/0y25lditQOL+6+ljr6xYFQWcXIs1aJsRZNiBIust0lIHtyuXVdd
Pv0YTeoxGO1+vaoM0H21rvyfFi3rWk66XMdMf7d6A4yW1QIAPDOmZG86cQk5eVB25AROVz7K9Tuj
ysWiDZgW0VfJdarLWO7tLh2u+6IFwR5bbP+B2eAxWtF05kKNI1dSzuZZN4ONJi/A7FB0dDajSVKw
fGq5p00on9xsjpXsnLuRCI+XbGrtPbol5qep/7MekmBjJyOYyWDtLKJ0IpPJrFaVyVJvfyByISXF
CuHlZHdl71zhlTUtsgLDBqLswRsjYZPSGwtot30B4akjcUGJlXY54IXqMdvuV1I65FMRn7cCwrMv
EwMuQ5zATRo4r1eI0pcEqKAjpFxxuVs6zDAX4c2rDVfrzEfrxF7D+EuDwcE3i5L/aK9hEVpRfYzc
l1hpLjvclHc89cEj4h7W6+CL3vt+c38teHAHxSbHROwA5/e44MHOsOv6Mis815GQYaMiW2P+IFEi
l3LrO4G8DIFeHyA1B2cChE+8vlRz6iyicOyvPUcdjJ0StlbuAXONz53Va78q5j0PeAPF7//6IiF4
cBqBdfDvcenIXJR+c2yJAOhqpiIIKmrg2rYhKC2vd2ilsG5sGLCPi14HtP9+8RPXSV0lLGbhs6Lk
WMdhJ0EL7JTnXoOjxBZzi4dgCKB6xGN95nvydSVjPqQ0G4aRTU730YEIBtTg90USr+44CODxg9Ad
4m/rVIh/vU0pNyBMQYyi+1CPzZlLxAVtQIgxvIK2X6H88CBJ3vS9aWG1b/3+tzfQwO0dmcksq4HO
cfTZCqIUrTVJph60GoF0fMTws4ePvGxSkZyzV/r6ArIYpQ2lgclA+/jzVcENQSeYcWWK8RAK5ama
nN/xIB6C3jpTg8zv8ueGhqVoSy0ujTP/2JEsE2E05gpEDFFiugNW6qJ5I5OzmyCUd3tgynPV6OkV
scSAxja/dMefF6O0nWJesdK6fUIcVDFqD6JOiChC0YmERD/jQHdqR1J4i4+qgxWPdqTZ0HdI3048
pW3346ynN5KbyFLPLPO1sDFU1Nm2gRE61ccxoIDVBDaC/GivU3TlQbHh85aI39ff78OvRyWr4ESO
MglHKurGz3UAUT/4OMda4tUCRAukZ5nGpCrl1iGuJAN1Z1oKNMPfL3rs382XklU5OGxsil1Oy6NV
CRCTLm1f4rkmHOg5H5pvXZlMV4PLlH7CVmjRjMiUFtjNJ2RETy4yVrQcWzlUwS5ljrzpKYswNqru
3DbBm6UsKQ7msqAq0JFDi7N+uHpveYFszDO//ckHg58dO04jJff4wUBJCFMmG6kHOp2v49GN98oA
zvn9PTq5y+BVAimh2PtScmZGxWckKFIvlzbE4aLzVDL1HFueq1pOvLB4u1Hbcg5Z9LCfN4BppyIv
K6Ih9aEUEFn8EBGTOmy+v5pTJxAKWGA47AoBO+Z7+le5OaEiHYJWSSAP4RDe2XymBrPFWbxJX7sY
MvL3y526eVwS6Tk2gsovCRBo84ndDXlFx8T/Pd+7OrIOWe0/fb/MqZdn1gvaUHI/fBg/X9XQJDn+
Irw8aWQ6t8moMWLzzd8MW4pNHZjOW58ixAUtbM58qk6deRBJDepqkLIvTQ/QqRoKbJW8AM2OzJWX
KQ42JYHm8XTPcX1mtVMbnrYHY0/02EQzHJ2wKddoWxhyeGVQJtuM2KNDr2M8/P3N/HCBPP50sDuw
wTY0Ac356Fx1WwyOTCB3z2l79THC+HijwDhe+LGY08Ybu/8RzwnibSG7G0zmk2sztcU2dOB0TmOJ
kWwQlyuN/Ih12jvwMVpM285UI9rJO2/TYfNmCvS1R69L7Teq2WcZX5vBYEwgqxdNugVxQ06zi2zn
qR1AJ2xsly7TXESPSd81WLQVv0IYHdiPElfdY74CiuQurFEpUYtxHd/fyBPvGjNtSlDbFoCLxx/E
FGOqOBoot/t8+l1OGrndJWRKP4W/Mv47Y8r5INc+OMbmDNRSdX9+A3QN6aPhSEp7X/utAjisMlN9
wYEx92w3jzGPsuSZCuPES6dpTOyoaPhifYH1uzodhzoouLzYfA6jQFnqsHaYY9TTQuhj9aOq+2oF
G6Pzvr+vJx69xj949lDZaKSjfr5WQ3GhGzpN4dGrXVdWj79PnR5A4wOyQ4LH0SGl8PsVTz1JSjZg
ALTJLkfZ5xV5V3rZGBjGKGRsLJGowUrIhTzg0I7dmEUj/f16J45NLpAailQz8Npjn9bMr40wKri1
QxcwuTDqfqVWRbUSMGL/X5YieY0ADwpG5/gjWtpGJEl0waySeMFbtIjToraldRG1mnbm+Dr13HD8
YnuSzzPjwZ/vYgclLp9ABrwmax/asHg3zeohbXh+UVAdMECQ//7rwwFB7rKJwh1w5eixaQOzNr2Z
cm/SJzh+dn9Xt/WqBAc4s9CJgxlIXTWFAHlGxjE/z7++quVEnDYhmLmXBuYT5jhbZ6oezmwJwc84
OpU/rXF8KhPjHBsGa0Do10hii8p9Yzbmnd6S4eanfcNdVPuF2dflqrHi4EfR18i/TGa1LcomwL8W
NmSOPU5BwttaIX9g3TsjLkRC1vvJMMKD7gbIncbO/+mXar7NGshZdLcj5lKBvwtNhyGFOgy3plbD
1UXspd1NbgbZKteaZFNkTb1ViQ0iGxrq6A16JqrDIsJqDbnsTTjY4VarG6xXTSianQizq06pO89J
3IeoSJoldzjZZGBF9SKEKOhBTswWRT+Va+zITMjCSX9ZGCJa9lHcbr6/vaf2Jl9xW2OfEMBwfH5a
VVNJvHFyD5rwSzXIFycscYfDOicr1v4cD/z9eqfecGpuij3gewZCR++CGY55JUgV9VC0zpjTda8n
u17mZ4rXL14KfBZIzRAAf2AERPR83pjGkISiHtzcg0R+KMsIT+7eeauSHwyhryCkEEyv/wqIG/v+
6sTpdUFpuaM018d9hVtmFQphE0ykGKfncCCSxqkN5YDQRU3XcGbocSr8hNcy6apVimcDw+2cg7zS
O1zDYEPGvbITaqtsNGng6AQxlA1Xbpl3MsF241dTQ6fbD1ABE3sKVq7ULLAXe1oFmn+vJ0azdCaz
WhCQQb6PnMpgjRFmvpJp+Y7mQ7uNPzSeQ19tUHTx37PJXIaNjNe2YuuPlTDPPYpTT9wi9c0mJ4mD
Qptv2V9nBHafuAonXe6p8mVk3LsYe9IFNQJ7vr/3p86iv9Y5Loy6ssvSwsVYyzFnQSF4A85R4fr7
RU59EC2szpkrMG/D8fzzxag45hWVUeceQydniaf4gmb8qUgQpmMSekZ0dnKxOQKGwhd123HZa9Uc
RnnKu6KEFh4bxbTtsGCDAQqXWkZnbt+pg8AC9udrgWTvS/GbjqOwYlhUXh3XB73BPgnbyqcird9l
BGchtM7cyWPr+I/KbZ5508BCIbCP5zRTU6bcX+q0eEhJJJp0be9Mdb/TweJXRMmFuDFUEh81V9xF
uA15Y4CoISii/MoJnGTjYmf1w0YShDzDx1fpzP04tW15zgIYCfzWPT4Y+8FvlCSkzOmr8l24wWOo
d/epgEfy/Y46uY7t0CnS/s6Suc87qunIaS7h43l0oiVojnzJR6VfFW195kN6qmwFnIK0QQAixgtH
76HoXRQccC89iWYkbKC49vmhLkz00tpNWlQPWeqeASpObeC/ljwuWOPJSOHoqZmHnc4WN4N310gh
t1v7uujO9Bzi1P6lI53zjMhlA0v6fB/lrPnHiz3jmNHHXzIs//T4DS67VHMwapttV0slwitHzdc4
IKI1ULSZmVlD+nO75skAVHnyK6fxWh3FAqo2dEahrO/x8ipWTk6CM96Azmawe+fRMTk1F1ZOBAy+
5MT7JDO0Weh/1F5HzlI4q6FUf2GYfw0Vp1wjgn+PCKcjbURE6zYb9fsS0jUfe/1fZuF9vFTurNQF
4mDfHg9g8c9tcMkqqfzKaTfhAL2QqvFkluYFmCn+gmN/ZvueesSzMguijA3Yenzby5iI8IpiyIsq
V4EX19blZqL7XZHngJtgM3PSv39hPrgTRwUhFDidC+R1oc08etJ4vaZMSdPMs7LJXYZ9a90bIQEB
2MwRylak6WOpZ84qNmBOfsgFnFCmj1k7ybWE0rdV+h7m+ve/1IndR7ExS6BJHp+DEj7vPtcanUzq
IvUSNzDWYT1aV1gVTt4YF81TXGsT7lHh6/drHod3zQ8bVgLpG/OpTbzM0dERDOaEkTVvdDP5UFlF
YGwgpIoNlvjNFncusWCnwJw007WLcdByZCaD8sLQVt//Ih95jsdPBF04dAyNNsc4hvdVqBFWhgUq
uuUYy9cPXUMk0ukAtzrHVFPq9k7GsJGRWBEQnwIia0rGHJWEv+62F726GTH5fw4J5ljiW64+UxaT
WtKzpVBMJRtIfeYWSv77CBmbI5v4DisO13CFjVWt5NILrcpeD2Frr5zgQi8ScZ+IfLjhtUWENvIi
PIVO6+5T1f6ptmPifX8DTpzhfDIdNOj2PKE/Bo6A2+K0wXPWs9NkuA+hpWHHN0RPkaaEm3+/FMRr
uAao0flsHBUgDJ2qCrObzHMLrPLLypnVfEOJ4SZxEk/fr/Xx3I6f64z+klwEygiN8fOuzhUrbfss
ojnoTN9Z4M40IvaaDG3rl0W3yu1Uu9AK1b+Vg95f67oSHHSJpaQh0nJbEguz+/iF/teV74x9A+31
7KP3P1YCX1z5Ht5zIgKa9/e/LRz++b/+ry0fuKjNC2p8hD//Y9/gqv8RADwYMkN8FVSacAr+jymf
9R/LoYfhlFEB2T78+v7xbxDGf5C2kYA4U0CBQKmD/4Upn2F/6fFnkiUR1Co9KBEsx8enPaKNDGlT
dgrGXVq5xZ4ZQuncf/Y4fWaqo2EqY+v9Jd/2cZk11bjSmkFs7cC3vSozMC03fZLO55TD6wbbr4ch
URNEMirKG1SF5rKvxToLrOE5G3BlWo0MK1/cIMfcq1TTZeuaPd7JHN22b/9u81LuOtEE2/9i77yW
20a2NfwqrrknCzmcqtlVRwzKybbsGd+gaImDDBCJBPD0+0Ogh6Bkz96GL1inDmdubMmNRrPD6rX+
oLoReHHDTwiGKQOBfSuAeAvCGYIUSnyGQisawQ4yVkHUSCZ5VfwHQauxitB3uyxKZAWRdUNTRtfn
YGNhgXiufQ9rzLiIKjf4KDnyFksk2PU2mUMt/sMRi+Rc2k7qq2xLTWpuS5r21TJI557BZQevGKa2
fRunVf7ke7lxA1RaeF8AuZpHgf64LUTzVvDkZG6AuP4SOBmQCtnfXtR6gfw9yBpS2Xg1pboVXexc
jDhTuXqMN7F+mUZStIQHAY672Ir3ETKIdoTwU1z6DxP0dHBYgdEgVjsDPHGGAK6fqB9SQcYeI1GE
GSQ95cb0yuyyyOrJhYWr5BV1s8lVkIGC96WknjkTD5aJJ8S3ieboziJB9xwUzK74KLpQnsg/6jeQ
pNRzWJDhUuIiSqtZ/bjZStmt7k6sM9SbP2plWD5XfqEtsp2HlJDuZ481hnVkXrRgqcG1g/tYVu8V
19O/FlY520TVFyF0s3NxI3sAgOB7Uce1Pm0NN156nqW9GBww1S3EXe8WeVgUF4xNo3NQ5uECA5Tt
HFU54yLT0nSZaJI7r/CPXqDMDPLFgPSeVqn51Uij3V/2rjKXtRCVeP5iYLFg3SiPSrXLgpvK2zw5
heg9IWVbrSaUrmWoiKpwO4n97TXa1phzwV+CQmviEg6UMTvTJAu929rHkk7QonvYrPFtsBOfHDSr
cmh3SkKVIvYfyzhBgAfZgnsJ8adrJXE19AACBYELTp9QvygmIEGW2PfUKMPh+evjiVburkAfLb0I
0bOzukzlpaNsjJmECCDM21iCrlMY3iyClQe1QimEaAYPNZzjDLOV5l5i6/NMDJE1lOrwAfl6qqjc
wpwighKjSSu0xnXrJoH57VxvxOAzehr6+zBWz8FPi5PLzC0USzoPctmD4r7lym4+1wqyyQvbqur7
eltmD1khGSGOsbKFsBiKBRGEhyd1U8oPKWEAupKBr3/En9RbmCmqk3aA/uQu1qUQdlUjS7lxtM37
TadW6TbKlZtWxFLqFC0xJGj0LSMwYfpV1MlfhpDchXs2SsY9bCQyLc2LkMuMbUv4s25VNIVGUDNp
tTUBtUkIbSLZKT5iTIr+Jjpi2Ux1a8oqAqIUrU6n0Ch2ttqdhhmi42mmCsoX5TZAFFnISeboE6ua
XBhgIuNLNQ52k7PYKKCzbYsU2WmLgEa5hcRvfgqrjbryEeBhpghVQ7J1cgHWIiKKD9RnFUp+cu5D
PS63mwu9SvRovp3A3zvLRcsyF5Hq88g6sFMNVQxsE5Cni0MYjY0FlbDDuIO9jyfmvoUpIhR2uMGh
7XpIv+OAEt/rnRhT1Ukz+cFOFeZUNSeguEvdXmCyoN2XW61cqsqOPwoBLo6pyhjPNLIIH7kPSNep
NsFUwY/TRJjVobk798iW32I1AirTJbxTStWaq36g5CDQZP28ECXnHNci4zx2Uv8hkoIbGEqwN1JR
jW9KR3Wurc1GX8a7XEE6ASA2i2rrbpJ5ERXce2D5XBk6ShCTCN8sI/fYv2zNXVC6Ib0p6Khn6FRH
F3BcanEm79TJmTaJojtEq+L3BoTIuxy87J+IK6KpQjbomhKbfBYkKSqIpWKf52leI1JYFwHiiFld
PSdV8pUzKr0jS6Utd7qFYcTWFVCIFBKBe6RoLUvBM55UyDmPijKxOByi4DKw9eweG5XJstFFvtpG
gvVck0p7qCwRlRjNvmTrtABZucIfvi668wwu9Z9bMUGcOrekDYojSXmNjH99C5kB546kxPVjV3lf
HEkWr9SEu7Zil0t0CvHgyoXam8G0Ejdn3lZWQA9Y9QPOid7C8c3zLIg2T1i95viRwywV06g+h+tD
PtETdwD2MuisO+Qn7hs9KFR5Ssm4RgoNopMkq8gxooq24/kfSlzhz6TG2QyhOQcGA2i/be346CeY
9rnGCywp50JKFHeKw9ZYK38Q2KachSr4ma0BQlnUkZ/ZFhSyVWzHF74I1UfLEvlzI7S/kMwYipKY
2Ut06qFvRXlw5wu75FPBOrwt0jx9IAlt3mAZHc1qJ/JufKcEJyY7GPLG6MmrSIFcBPUWdJzi3mB3
wO0/LoQ7yxJNGsk0IoGwhn5rxMIsDmXhLiudMJ+5rPwHFZWBc9Kd6QqtkVmSYbOCqVb+mGY4y5wp
IRq+oZmZj77m1Nei58dfd1C5zjZlKCz8KhbQFbI/W2lEji0KBYIHHU7SpJIXLsLsxhlYfniYlrDY
odNxW8LBvJYnmYtHQmon83IC9ww8leLBX82fJlIBXrXI7Aw1N+g+ZpOzRytFM2cJ+lswqw2C9siW
8lkSNoBBmFPI0NKasDNqmSRmkW7zObLy6koqDWIKxfHwyuJSx+mG2iciHlutcvQPaBKBXAzO7BA1
t4+ZVm3crrL6//H9P8X3FCjIKHw/vv9cxVyz7EF03/2bPrqn3o6iGphTDFDBVLf2hX2ET0G1EVsj
Xm/i9Db27wN8RZ02AMCmAkoepSmF/i3QJkwBtFPDELjVgjPjavjfBPjcEw/ukXB+VCwxGwlvUGS4
/Tb354MSgFVgTKiiw3pXhC92hiZW8A+pkKP0y6sHNFmqgwekJaDsTckDEFbE5gh5f3Plbu9c0kPh
y8HAP3S9fgfX74FEcp79/ltboRq8DBlyXACaSzHsoVcEmErEF1EliXLrqQFyUBtSgFCf8KFGW4Go
+Evmlbbx7MSWkQvnwkbKJjhFBCr+HFdA+hI7fImT2MDsyi4Uh4zCuZWi2VTBPyRJKKDge1OkCnJY
14JGDi/ITM9KsTkSqmsNySjrY5XkS09y1SuKNpRzkhhrvopdjyqyFGH8aOD9kZ+hWTyhNLrbymYO
VzuEKfoBELS9xTxIibZ6PKcTIZIUWiVBBy6kq1TcuE9VGRTXgZXg3VQ3jJQlx04gh9d6znavIghz
Z0DJ232ZxIJ25iP2iP5FLqUzUOmKfK9M9E197WHaOfmwEyYYOyyg0FvmZDPLua+U2EkHKbH4/62s
QL/9NZf2RSvW+Fis0+r9OkPyI9uvquan7ZT7GP/cL/24oXfrA5nI57iI8qYHthtHh3tKi/Ec7EJt
l9r+/qiFYIUGZfGy/v03GY1/4LdgRsk9Nx9u+kEc2f2PJ6bJlkPmQDahczYf8lc88GCIvjcIP36/
bjR//DuDN1i9sKHiYYUd1HN+OAak8UiB/CeDcNTEYBDYN0mpgMrrPsNB0NUpxTzgm4Bc2k+X2zmh
QeAcaRCSo0ZBEacklcCE9C9pcrocTgWEQwEBGJBe+1FiqpzWVKDyqlElGzsKqgRcT+dkbj8k6Q9H
gQVBjo0CI2W59nNyc4G0XNen5/J/7HX8baN6vSt8f0Eo06aCSnKxX/Wc34eD0IQoTLgGBdyNUrcC
T2hBgBIfOxNkfQqwVMNyz+y+aV5yOAjmVCNwI0WLymzzObX10FU2Ri0H2SCuJDuG5u/bgyCoUxUj
e06Ik3t7QuhfsBnoYJ+oFL759ro07XLwfbb/hBaAqLCJjX19ZSobIOKl/QQ/OhFEUZlqOPPo3BdO
7dsnVaKNjQsUCRVt7EYa3HD7OQqOiAu4vAlQl/ptkmvMaZ2IVI+E0YtAmHINFBU2gW6bO5oF2ETx
GPRajL+jp9MaBVavxDE+aiNUuK9D8+O/40kgcRSCWIR/0A3P6S0FWAejtwJhCoGpoXv1n6PDUNen
MPhRs4J12X66WXdSGyIYqrGTQGIS4N0AU/jNDcGUuU3BHiK70/38FDcEY+xS4M5ITEQpuf+qm8Dn
MDAytCmRIxcFsz81T+7OyOHQgG9GbQiU1BtSB9Fff1E42hcoxE9FsnGAP04uOm4MXcYejkSGQBO4
CLHk28/RjmAaBA/kDsgudDtCt/hOaEcAJTF6R2jiY+6LvONwDejaFN8JLlH7vEm3AZ/U25PhG7kG
CJC4AME4hm/81hwgZQDYDd5VP86n9Prwsrrd+eevycQEBu+OOWZ/ATyOjFSuB2SEzWa7bD4ndxwA
7x+fLBDJjkHIgv715iQgYyITQbNPkDRpPicXGjSSCmOPA0WbUl9oiiZ9iHS8HSpTkZKOQFalXXQn
tRRQQxq7E+jTRjAC+663IyMcYqckjEQkQE4vGoDcNPbr5xyQNV1FVKVfBDR4GBOZ0hTwM1mSfXb1
5LYCal5NnW9cTMRSV1GyRNHo21I/HAUIoiQMkBWBZLA/L07rqsgo4G01bhQUGRwmSQHqpt2GeBQZ
Nol00suof/aJxdPbEeBUjh4F0gYEvyal124UjlaETu4IV2mK391UOb3KUoPVH11UwVON05E7QJ8d
OIoTGRtOzybXvh+GkzsdoAmPjRNlksSgJ7k5d1NBOD4cde7NLXCBWKn9nOAoyPBWRu2OCl81ckqE
CW/XWg2yyYA6QCKe7lxgWxs7CjJJVQhfsC6+fdeDM0ISplAl0KTsnnRCgRLBstgFr6PuDMAkibrx
QGw/7LOD12dD4BAilOwLuqf0/thPjL0zkTxCmrU5/vq94OhYaEuLCOHBGDu5EIml2Ug4jtsEOBCY
26oOofPN77+d/mh17iPJ01sF1DzGrgLCZU2B3AGkojsReMvDVWAIlFZl1GjAu7Wfk0ufyFpLJh83
FwiBCAvUlkPTToajUTDJHwDIoMT2X4/Cf7BtfMMyzRw3eGlRTO46ewvs9L1f2ON3Xv+8x+5cvvz+
WwNSGvxiA67snv03yOlfAyxCiy86+OEeb9Q+p//n/Qu+fvTgWfu32v/lhbtOV+mzU7U/qPpu3q1C
sFD/G6y+rsLVIbiI2cfM+7snv/826OfBXvAPDWf+UbuN1uvodlO3jqNhwy34Y3zDPubhq2zfxeZr
FEGD7v/8Jjz221L40VDMVoH7V4x6y6DXHVpjbK9BZcbp6iXe97LpdQeBGN8ydL3n3H0u8kHjLcJg
bOPzdbDCpnJ92HIHahvdcg+Xexf/9Y7BKcKvw2FvvCf2T/35r3TJqLsvg++TTGBTXxnb//N1nNrD
LovU27mTjW35ghF33X077fSGWk3AMbbhy5eVM5iAPQ5jdLsQnyMcLPY9bLvcFfdHNx29uKujXQSq
+i/4/i7j3XBaYPhNuDu2w9ev96aunjW6YRoonv1q38V2kJtQbP8XP79IbuLCzV4NM9oDv+B4+a4X
/AGE+GeOrdtVWgWr6GX/9s1w9DWzsSN9i3Xa6tkpsnWeD+Z0Iw/9K4bEfUbIbzUES3cVn9Fddxvq
dpwPZnZfQRjfdpa5/I/A1WDQRQAs+7/4+Tl4S9PI0Bw33eS+R3c8jtC5ORqStqowtuW79dcUu99h
0x3Od3zT29Xw3Opz4OMb3r27WIWbzHGHx3qfXf4V7V+t02w92KkANTRJ21/R+O26dJ8Hx1iPmPgV
jf8Zp/6+m+2W0iH1Rjcd4774brZKY07K4XQh3yLun/jzy+eufcB85R+v/S5NPLb/9whl7jvZDgta
Mb/g4Ln3AyKS4a1G6lK6o3ucru1jPkqbHxzb8APqGCi+bldH1wRE4hsg29jm3zvxy/rdZfbqbOtI
FGOb/4BT6NsTsckf/oKvtHvA64nYpyfH9v+H2iQjQ4qP63J4q+wBCGP7/JSvnP3EaBYPhO0mUzm2
2U/rFE+KwZ2vx5KObtnlZnM0vZEwaXK+Y5v+vOLciex8uDT73OXoxtdZ/u7TW53vsoKj23ez5zjK
3EHk1ufaRrf9fVLuD6f1W5mmbxS41/mnPbXtrX82TK41v/EcrFfpv/4NAAD//w==</cx:binary>
              </cx:geoCache>
            </cx:geography>
          </cx:layoutPr>
        </cx:series>
      </cx:plotAreaRegion>
    </cx:plotArea>
    <cx:legend pos="r" align="min" overlay="0">
      <cx:spPr>
        <a:solidFill>
          <a:srgbClr val="FFFF00"/>
        </a:solidFill>
        <a:effectLst>
          <a:softEdge rad="203200"/>
        </a:effectLst>
      </cx:spPr>
      <cx:txPr>
        <a:bodyPr spcFirstLastPara="1" vertOverflow="ellipsis" horzOverflow="overflow" wrap="square" lIns="0" tIns="0" rIns="0" bIns="0" anchor="ctr" anchorCtr="1"/>
        <a:lstStyle/>
        <a:p>
          <a:pPr algn="ctr" rtl="0">
            <a:defRPr/>
          </a:pPr>
          <a:endParaRPr lang="en-US" sz="900" b="0" i="0" u="none" strike="noStrike" baseline="0">
            <a:solidFill>
              <a:srgbClr val="FFFFFF">
                <a:lumMod val="95000"/>
              </a:srgbClr>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5">
  <a:schemeClr val="accent5"/>
</cs:colorStyle>
</file>

<file path=xl/charts/colors12.xml><?xml version="1.0" encoding="utf-8"?>
<cs:colorStyle xmlns:cs="http://schemas.microsoft.com/office/drawing/2012/chartStyle" xmlns:a="http://schemas.openxmlformats.org/drawingml/2006/main" meth="withinLinear" id="18">
  <a:schemeClr val="accent5"/>
</cs:colorStyle>
</file>

<file path=xl/charts/colors13.xml><?xml version="1.0" encoding="utf-8"?>
<cs:colorStyle xmlns:cs="http://schemas.microsoft.com/office/drawing/2012/chartStyle" xmlns:a="http://schemas.openxmlformats.org/drawingml/2006/main" meth="withinLinear" id="18">
  <a:schemeClr val="accent5"/>
</cs:colorStyle>
</file>

<file path=xl/charts/colors14.xml><?xml version="1.0" encoding="utf-8"?>
<cs:colorStyle xmlns:cs="http://schemas.microsoft.com/office/drawing/2012/chartStyle" xmlns:a="http://schemas.openxmlformats.org/drawingml/2006/main" meth="withinLinear" id="18">
  <a:schemeClr val="accent5"/>
</cs:colorStyle>
</file>

<file path=xl/charts/colors15.xml><?xml version="1.0" encoding="utf-8"?>
<cs:colorStyle xmlns:cs="http://schemas.microsoft.com/office/drawing/2012/chartStyle" xmlns:a="http://schemas.openxmlformats.org/drawingml/2006/main" meth="withinLinear" id="18">
  <a:schemeClr val="accent5"/>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Reversed" id="22">
  <a:schemeClr val="accent2"/>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Reversed" id="25">
  <a:schemeClr val="accent5"/>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microsoft.com/office/2014/relationships/chartEx" Target="../charts/chartEx2.xml"/><Relationship Id="rId7" Type="http://schemas.openxmlformats.org/officeDocument/2006/relationships/chart" Target="../charts/chart5.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4.xml"/><Relationship Id="rId5" Type="http://schemas.openxmlformats.org/officeDocument/2006/relationships/chart" Target="../charts/chart3.xml"/><Relationship Id="rId10" Type="http://schemas.openxmlformats.org/officeDocument/2006/relationships/chart" Target="../charts/chart8.xml"/><Relationship Id="rId4" Type="http://schemas.openxmlformats.org/officeDocument/2006/relationships/chart" Target="../charts/chart2.xml"/><Relationship Id="rId9" Type="http://schemas.openxmlformats.org/officeDocument/2006/relationships/chart" Target="../charts/chart7.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image" Target="../media/image8.emf"/><Relationship Id="rId18" Type="http://schemas.openxmlformats.org/officeDocument/2006/relationships/chart" Target="../charts/chart16.xml"/><Relationship Id="rId3" Type="http://schemas.openxmlformats.org/officeDocument/2006/relationships/image" Target="../media/image3.emf"/><Relationship Id="rId7" Type="http://schemas.openxmlformats.org/officeDocument/2006/relationships/chart" Target="../charts/chart10.xml"/><Relationship Id="rId12" Type="http://schemas.openxmlformats.org/officeDocument/2006/relationships/image" Target="../media/image7.emf"/><Relationship Id="rId17" Type="http://schemas.microsoft.com/office/2014/relationships/chartEx" Target="../charts/chartEx4.xml"/><Relationship Id="rId2" Type="http://schemas.openxmlformats.org/officeDocument/2006/relationships/image" Target="../media/image2.emf"/><Relationship Id="rId16" Type="http://schemas.openxmlformats.org/officeDocument/2006/relationships/chart" Target="../charts/chart15.xml"/><Relationship Id="rId1" Type="http://schemas.openxmlformats.org/officeDocument/2006/relationships/image" Target="../media/image1.emf"/><Relationship Id="rId6" Type="http://schemas.openxmlformats.org/officeDocument/2006/relationships/image" Target="../media/image5.emf"/><Relationship Id="rId11" Type="http://schemas.openxmlformats.org/officeDocument/2006/relationships/image" Target="../media/image6.png"/><Relationship Id="rId5" Type="http://schemas.openxmlformats.org/officeDocument/2006/relationships/chart" Target="../charts/chart9.xml"/><Relationship Id="rId15" Type="http://schemas.microsoft.com/office/2014/relationships/chartEx" Target="../charts/chartEx3.xml"/><Relationship Id="rId10" Type="http://schemas.openxmlformats.org/officeDocument/2006/relationships/chart" Target="../charts/chart13.xml"/><Relationship Id="rId4" Type="http://schemas.openxmlformats.org/officeDocument/2006/relationships/image" Target="../media/image4.emf"/><Relationship Id="rId9" Type="http://schemas.openxmlformats.org/officeDocument/2006/relationships/chart" Target="../charts/chart12.xml"/><Relationship Id="rId1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5</xdr:col>
      <xdr:colOff>609599</xdr:colOff>
      <xdr:row>0</xdr:row>
      <xdr:rowOff>107950</xdr:rowOff>
    </xdr:from>
    <xdr:to>
      <xdr:col>12</xdr:col>
      <xdr:colOff>3174</xdr:colOff>
      <xdr:row>10</xdr:row>
      <xdr:rowOff>95250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926231F7-395C-40CD-9D53-DEB1C04D1B7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75249" y="107950"/>
              <a:ext cx="5051425" cy="18288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374650</xdr:colOff>
      <xdr:row>11</xdr:row>
      <xdr:rowOff>139700</xdr:rowOff>
    </xdr:from>
    <xdr:to>
      <xdr:col>7</xdr:col>
      <xdr:colOff>19050</xdr:colOff>
      <xdr:row>22</xdr:row>
      <xdr:rowOff>165100</xdr:rowOff>
    </xdr:to>
    <xdr:graphicFrame macro="">
      <xdr:nvGraphicFramePr>
        <xdr:cNvPr id="3" name="Chart 2">
          <a:extLst>
            <a:ext uri="{FF2B5EF4-FFF2-40B4-BE49-F238E27FC236}">
              <a16:creationId xmlns:a16="http://schemas.microsoft.com/office/drawing/2014/main" id="{720891FB-A38F-4F7A-8A07-76A2C9D579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63500</xdr:colOff>
      <xdr:row>34</xdr:row>
      <xdr:rowOff>177800</xdr:rowOff>
    </xdr:from>
    <xdr:to>
      <xdr:col>10</xdr:col>
      <xdr:colOff>425450</xdr:colOff>
      <xdr:row>45</xdr:row>
      <xdr:rowOff>114300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E432F183-D27A-4A32-B00D-590D4595416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238750" y="6438900"/>
              <a:ext cx="3702050" cy="19621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10</xdr:col>
      <xdr:colOff>565150</xdr:colOff>
      <xdr:row>35</xdr:row>
      <xdr:rowOff>25401</xdr:rowOff>
    </xdr:from>
    <xdr:to>
      <xdr:col>12</xdr:col>
      <xdr:colOff>88900</xdr:colOff>
      <xdr:row>43</xdr:row>
      <xdr:rowOff>127000</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431A0EAE-DD2C-4B79-899C-A7614AE55E9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080500" y="6470651"/>
              <a:ext cx="1231900" cy="1574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38101</xdr:colOff>
      <xdr:row>78</xdr:row>
      <xdr:rowOff>50801</xdr:rowOff>
    </xdr:from>
    <xdr:to>
      <xdr:col>7</xdr:col>
      <xdr:colOff>12700</xdr:colOff>
      <xdr:row>88</xdr:row>
      <xdr:rowOff>1</xdr:rowOff>
    </xdr:to>
    <xdr:graphicFrame macro="">
      <xdr:nvGraphicFramePr>
        <xdr:cNvPr id="6" name="Chart 5">
          <a:extLst>
            <a:ext uri="{FF2B5EF4-FFF2-40B4-BE49-F238E27FC236}">
              <a16:creationId xmlns:a16="http://schemas.microsoft.com/office/drawing/2014/main" id="{F15A22F9-6A30-414C-B42A-388AFF117F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749301</xdr:colOff>
      <xdr:row>89</xdr:row>
      <xdr:rowOff>114300</xdr:rowOff>
    </xdr:from>
    <xdr:to>
      <xdr:col>9</xdr:col>
      <xdr:colOff>247651</xdr:colOff>
      <xdr:row>100</xdr:row>
      <xdr:rowOff>88900</xdr:rowOff>
    </xdr:to>
    <xdr:graphicFrame macro="">
      <xdr:nvGraphicFramePr>
        <xdr:cNvPr id="7" name="Chart 6">
          <a:extLst>
            <a:ext uri="{FF2B5EF4-FFF2-40B4-BE49-F238E27FC236}">
              <a16:creationId xmlns:a16="http://schemas.microsoft.com/office/drawing/2014/main" id="{B53D7F14-D8C2-45B3-8A9E-5D968B8092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812800</xdr:colOff>
      <xdr:row>126</xdr:row>
      <xdr:rowOff>177800</xdr:rowOff>
    </xdr:from>
    <xdr:to>
      <xdr:col>2</xdr:col>
      <xdr:colOff>838200</xdr:colOff>
      <xdr:row>130</xdr:row>
      <xdr:rowOff>6350</xdr:rowOff>
    </xdr:to>
    <xdr:graphicFrame macro="">
      <xdr:nvGraphicFramePr>
        <xdr:cNvPr id="8" name="Chart 7">
          <a:extLst>
            <a:ext uri="{FF2B5EF4-FFF2-40B4-BE49-F238E27FC236}">
              <a16:creationId xmlns:a16="http://schemas.microsoft.com/office/drawing/2014/main" id="{08D9EBB5-8763-4569-8BC5-9B9A16BDD6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0</xdr:colOff>
      <xdr:row>124</xdr:row>
      <xdr:rowOff>6350</xdr:rowOff>
    </xdr:from>
    <xdr:to>
      <xdr:col>5</xdr:col>
      <xdr:colOff>69850</xdr:colOff>
      <xdr:row>126</xdr:row>
      <xdr:rowOff>171450</xdr:rowOff>
    </xdr:to>
    <xdr:graphicFrame macro="">
      <xdr:nvGraphicFramePr>
        <xdr:cNvPr id="9" name="Chart 8">
          <a:extLst>
            <a:ext uri="{FF2B5EF4-FFF2-40B4-BE49-F238E27FC236}">
              <a16:creationId xmlns:a16="http://schemas.microsoft.com/office/drawing/2014/main" id="{054F24DC-FAEB-4AE4-92C1-5B5EC1268B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596900</xdr:colOff>
      <xdr:row>123</xdr:row>
      <xdr:rowOff>171450</xdr:rowOff>
    </xdr:from>
    <xdr:to>
      <xdr:col>7</xdr:col>
      <xdr:colOff>990600</xdr:colOff>
      <xdr:row>126</xdr:row>
      <xdr:rowOff>158750</xdr:rowOff>
    </xdr:to>
    <xdr:graphicFrame macro="">
      <xdr:nvGraphicFramePr>
        <xdr:cNvPr id="10" name="Chart 9">
          <a:extLst>
            <a:ext uri="{FF2B5EF4-FFF2-40B4-BE49-F238E27FC236}">
              <a16:creationId xmlns:a16="http://schemas.microsoft.com/office/drawing/2014/main" id="{00C84A1F-6B9E-4AF2-B1D9-96946B55D0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19050</xdr:colOff>
      <xdr:row>123</xdr:row>
      <xdr:rowOff>165100</xdr:rowOff>
    </xdr:from>
    <xdr:to>
      <xdr:col>11</xdr:col>
      <xdr:colOff>44449</xdr:colOff>
      <xdr:row>126</xdr:row>
      <xdr:rowOff>57150</xdr:rowOff>
    </xdr:to>
    <xdr:graphicFrame macro="">
      <xdr:nvGraphicFramePr>
        <xdr:cNvPr id="11" name="Chart 10">
          <a:extLst>
            <a:ext uri="{FF2B5EF4-FFF2-40B4-BE49-F238E27FC236}">
              <a16:creationId xmlns:a16="http://schemas.microsoft.com/office/drawing/2014/main" id="{02DBAB4D-B380-4216-8F1C-D18F055BD7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19050</xdr:colOff>
      <xdr:row>123</xdr:row>
      <xdr:rowOff>57150</xdr:rowOff>
    </xdr:from>
    <xdr:to>
      <xdr:col>14</xdr:col>
      <xdr:colOff>19049</xdr:colOff>
      <xdr:row>126</xdr:row>
      <xdr:rowOff>6350</xdr:rowOff>
    </xdr:to>
    <xdr:graphicFrame macro="">
      <xdr:nvGraphicFramePr>
        <xdr:cNvPr id="12" name="Chart 11">
          <a:extLst>
            <a:ext uri="{FF2B5EF4-FFF2-40B4-BE49-F238E27FC236}">
              <a16:creationId xmlns:a16="http://schemas.microsoft.com/office/drawing/2014/main" id="{C9CB0142-97C7-465C-9D29-C69D290114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5</xdr:col>
      <xdr:colOff>95250</xdr:colOff>
      <xdr:row>1</xdr:row>
      <xdr:rowOff>57150</xdr:rowOff>
    </xdr:from>
    <xdr:to>
      <xdr:col>7</xdr:col>
      <xdr:colOff>450850</xdr:colOff>
      <xdr:row>15</xdr:row>
      <xdr:rowOff>3175</xdr:rowOff>
    </xdr:to>
    <mc:AlternateContent xmlns:mc="http://schemas.openxmlformats.org/markup-compatibility/2006">
      <mc:Choice xmlns:a14="http://schemas.microsoft.com/office/drawing/2010/main" Requires="a14">
        <xdr:graphicFrame macro="">
          <xdr:nvGraphicFramePr>
            <xdr:cNvPr id="13" name="Region">
              <a:extLst>
                <a:ext uri="{FF2B5EF4-FFF2-40B4-BE49-F238E27FC236}">
                  <a16:creationId xmlns:a16="http://schemas.microsoft.com/office/drawing/2014/main" id="{BFCD9000-4B64-4768-88D3-A92F5B7BBCC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400550" y="2413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571500</xdr:colOff>
      <xdr:row>3</xdr:row>
      <xdr:rowOff>165100</xdr:rowOff>
    </xdr:from>
    <xdr:to>
      <xdr:col>7</xdr:col>
      <xdr:colOff>927100</xdr:colOff>
      <xdr:row>17</xdr:row>
      <xdr:rowOff>111125</xdr:rowOff>
    </xdr:to>
    <mc:AlternateContent xmlns:mc="http://schemas.openxmlformats.org/markup-compatibility/2006">
      <mc:Choice xmlns:a14="http://schemas.microsoft.com/office/drawing/2010/main" Requires="a14">
        <xdr:graphicFrame macro="">
          <xdr:nvGraphicFramePr>
            <xdr:cNvPr id="14" name="Segment">
              <a:extLst>
                <a:ext uri="{FF2B5EF4-FFF2-40B4-BE49-F238E27FC236}">
                  <a16:creationId xmlns:a16="http://schemas.microsoft.com/office/drawing/2014/main" id="{88035851-071D-4CBF-BCA5-FAB6D926D82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4876800" y="7175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438150</xdr:colOff>
      <xdr:row>6</xdr:row>
      <xdr:rowOff>88900</xdr:rowOff>
    </xdr:from>
    <xdr:to>
      <xdr:col>8</xdr:col>
      <xdr:colOff>400050</xdr:colOff>
      <xdr:row>20</xdr:row>
      <xdr:rowOff>34925</xdr:rowOff>
    </xdr:to>
    <mc:AlternateContent xmlns:mc="http://schemas.openxmlformats.org/markup-compatibility/2006">
      <mc:Choice xmlns:a14="http://schemas.microsoft.com/office/drawing/2010/main" Requires="a14">
        <xdr:graphicFrame macro="">
          <xdr:nvGraphicFramePr>
            <xdr:cNvPr id="15" name="Year 2">
              <a:extLst>
                <a:ext uri="{FF2B5EF4-FFF2-40B4-BE49-F238E27FC236}">
                  <a16:creationId xmlns:a16="http://schemas.microsoft.com/office/drawing/2014/main" id="{9C947D68-3609-4BE1-B9FC-72D24BC850B3}"/>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5353050" y="11938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0</xdr:col>
      <xdr:colOff>96232</xdr:colOff>
      <xdr:row>0</xdr:row>
      <xdr:rowOff>63241</xdr:rowOff>
    </xdr:from>
    <xdr:ext cx="11846320" cy="355274"/>
    <xdr:sp macro="" textlink="">
      <xdr:nvSpPr>
        <xdr:cNvPr id="3" name="Shape 3">
          <a:extLst>
            <a:ext uri="{FF2B5EF4-FFF2-40B4-BE49-F238E27FC236}">
              <a16:creationId xmlns:a16="http://schemas.microsoft.com/office/drawing/2014/main" id="{00000000-0008-0000-0100-000003000000}"/>
            </a:ext>
          </a:extLst>
        </xdr:cNvPr>
        <xdr:cNvSpPr/>
      </xdr:nvSpPr>
      <xdr:spPr>
        <a:xfrm>
          <a:off x="96232" y="63241"/>
          <a:ext cx="11846320" cy="355274"/>
        </a:xfrm>
        <a:prstGeom prst="roundRect">
          <a:avLst>
            <a:gd name="adj" fmla="val 16667"/>
          </a:avLst>
        </a:prstGeom>
        <a:solidFill>
          <a:schemeClr val="tx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bg1"/>
              </a:solidFill>
              <a:latin typeface="Lato"/>
              <a:ea typeface="Lato"/>
              <a:cs typeface="Lato"/>
              <a:sym typeface="Lato"/>
            </a:rPr>
            <a:t>ECOMMERCE SALES ANALYSIS DASHBOARD</a:t>
          </a:r>
          <a:endParaRPr sz="1400">
            <a:solidFill>
              <a:schemeClr val="bg1"/>
            </a:solidFill>
          </a:endParaRPr>
        </a:p>
      </xdr:txBody>
    </xdr:sp>
    <xdr:clientData fLocksWithSheet="0"/>
  </xdr:oneCellAnchor>
  <xdr:oneCellAnchor>
    <xdr:from>
      <xdr:col>0</xdr:col>
      <xdr:colOff>150890</xdr:colOff>
      <xdr:row>10</xdr:row>
      <xdr:rowOff>95059</xdr:rowOff>
    </xdr:from>
    <xdr:ext cx="11678020" cy="2048851"/>
    <xdr:grpSp>
      <xdr:nvGrpSpPr>
        <xdr:cNvPr id="2" name="Shape 2">
          <a:extLst>
            <a:ext uri="{FF2B5EF4-FFF2-40B4-BE49-F238E27FC236}">
              <a16:creationId xmlns:a16="http://schemas.microsoft.com/office/drawing/2014/main" id="{00000000-0008-0000-0100-000002000000}"/>
            </a:ext>
          </a:extLst>
        </xdr:cNvPr>
        <xdr:cNvGrpSpPr/>
      </xdr:nvGrpSpPr>
      <xdr:grpSpPr>
        <a:xfrm>
          <a:off x="150890" y="1879107"/>
          <a:ext cx="11678020" cy="2048851"/>
          <a:chOff x="47874" y="2751300"/>
          <a:chExt cx="10652435" cy="2057400"/>
        </a:xfrm>
        <a:effectLst>
          <a:glow rad="127000">
            <a:schemeClr val="accent1">
              <a:alpha val="86000"/>
            </a:schemeClr>
          </a:glow>
        </a:effectLst>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47874" y="2751300"/>
            <a:ext cx="10652435" cy="2057400"/>
            <a:chOff x="208440" y="1971675"/>
            <a:chExt cx="12469536"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333207" y="1971675"/>
              <a:ext cx="12335043" cy="2228850"/>
            </a:xfrm>
            <a:prstGeom prst="rect">
              <a:avLst/>
            </a:prstGeom>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208440" y="1971675"/>
              <a:ext cx="5163662" cy="2219326"/>
              <a:chOff x="208440" y="1971675"/>
              <a:chExt cx="5163662" cy="2219326"/>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208440" y="1971675"/>
                <a:ext cx="5163662" cy="2219326"/>
              </a:xfrm>
              <a:prstGeom prst="roundRect">
                <a:avLst>
                  <a:gd name="adj" fmla="val 7219"/>
                </a:avLst>
              </a:prstGeom>
              <a:solidFill>
                <a:sysClr val="window" lastClr="FFFFFF"/>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47258" y="2002258"/>
                <a:ext cx="5120066" cy="308819"/>
              </a:xfrm>
              <a:prstGeom prst="roundRect">
                <a:avLst>
                  <a:gd name="adj" fmla="val 16667"/>
                </a:avLst>
              </a:prstGeom>
              <a:solidFill>
                <a:srgbClr val="FF0000"/>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a:solidFill>
                      <a:schemeClr val="bg1"/>
                    </a:solidFill>
                    <a:latin typeface="Cambria" panose="02040503050406030204" pitchFamily="18" charset="0"/>
                    <a:ea typeface="Cambria" panose="02040503050406030204" pitchFamily="18" charset="0"/>
                    <a:cs typeface="Lato"/>
                    <a:sym typeface="Lato"/>
                  </a:rPr>
                  <a:t>SALES AND PROFIT ANALYSIS</a:t>
                </a:r>
                <a:endParaRPr sz="1400">
                  <a:solidFill>
                    <a:schemeClr val="bg1"/>
                  </a:solidFill>
                  <a:latin typeface="Cambria" panose="02040503050406030204" pitchFamily="18" charset="0"/>
                  <a:ea typeface="Cambria" panose="02040503050406030204" pitchFamily="18" charset="0"/>
                </a:endParaRPr>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5558" y="1971675"/>
              <a:ext cx="4308043" cy="2219325"/>
              <a:chOff x="5445558" y="1971675"/>
              <a:chExt cx="4308043"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solidFill>
                <a:sysClr val="window" lastClr="FFFFFF"/>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445558" y="1991392"/>
                <a:ext cx="4285556" cy="319684"/>
              </a:xfrm>
              <a:prstGeom prst="roundRect">
                <a:avLst>
                  <a:gd name="adj" fmla="val 16667"/>
                </a:avLst>
              </a:prstGeom>
              <a:solidFill>
                <a:srgbClr val="FF0000"/>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a:solidFill>
                      <a:schemeClr val="bg1"/>
                    </a:solidFill>
                    <a:latin typeface="Cambria" panose="02040503050406030204" pitchFamily="18" charset="0"/>
                    <a:ea typeface="Cambria" panose="02040503050406030204" pitchFamily="18" charset="0"/>
                    <a:cs typeface="Lato"/>
                    <a:sym typeface="Lato"/>
                  </a:rPr>
                  <a:t>CATEGORY WISE PROFIT  </a:t>
                </a:r>
                <a:endParaRPr sz="1400">
                  <a:solidFill>
                    <a:schemeClr val="bg1"/>
                  </a:solidFill>
                  <a:latin typeface="Cambria" panose="02040503050406030204" pitchFamily="18" charset="0"/>
                  <a:ea typeface="Cambria" panose="02040503050406030204" pitchFamily="18" charset="0"/>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29126" cy="2228850"/>
              <a:chOff x="9848850" y="1866900"/>
              <a:chExt cx="2829126"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solidFill>
                <a:sysClr val="window" lastClr="FFFFFF"/>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852815" y="1966022"/>
                <a:ext cx="2825161" cy="309375"/>
              </a:xfrm>
              <a:prstGeom prst="roundRect">
                <a:avLst>
                  <a:gd name="adj" fmla="val 16667"/>
                </a:avLst>
              </a:prstGeom>
              <a:solidFill>
                <a:srgbClr val="FF0000"/>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a:solidFill>
                      <a:schemeClr val="lt1"/>
                    </a:solidFill>
                    <a:latin typeface="Cambria" panose="02040503050406030204" pitchFamily="18" charset="0"/>
                    <a:ea typeface="Cambria" panose="02040503050406030204" pitchFamily="18" charset="0"/>
                    <a:cs typeface="Lato"/>
                    <a:sym typeface="Lato"/>
                  </a:rPr>
                  <a:t>CATEGORY WISE </a:t>
                </a:r>
                <a:r>
                  <a:rPr lang="en-US" sz="1400">
                    <a:solidFill>
                      <a:schemeClr val="lt1"/>
                    </a:solidFill>
                    <a:latin typeface="Cambria" panose="02040503050406030204" pitchFamily="18" charset="0"/>
                    <a:ea typeface="Cambria" panose="02040503050406030204" pitchFamily="18" charset="0"/>
                    <a:cs typeface="Lato"/>
                    <a:sym typeface="Lato"/>
                  </a:rPr>
                  <a:t>SALES</a:t>
                </a:r>
                <a:r>
                  <a:rPr lang="en-US" sz="1200">
                    <a:solidFill>
                      <a:schemeClr val="lt1"/>
                    </a:solidFill>
                    <a:latin typeface="Cambria" panose="02040503050406030204" pitchFamily="18" charset="0"/>
                    <a:ea typeface="Cambria" panose="02040503050406030204" pitchFamily="18" charset="0"/>
                    <a:cs typeface="Lato"/>
                    <a:sym typeface="Lato"/>
                  </a:rPr>
                  <a:t> </a:t>
                </a:r>
                <a:r>
                  <a:rPr lang="en-US" sz="1400">
                    <a:solidFill>
                      <a:schemeClr val="lt1"/>
                    </a:solidFill>
                    <a:latin typeface="Cambria" panose="02040503050406030204" pitchFamily="18" charset="0"/>
                    <a:ea typeface="Cambria" panose="02040503050406030204" pitchFamily="18" charset="0"/>
                    <a:cs typeface="Lato"/>
                    <a:sym typeface="Lato"/>
                  </a:rPr>
                  <a:t>SHARE</a:t>
                </a:r>
                <a:r>
                  <a:rPr lang="en-US" sz="1400">
                    <a:solidFill>
                      <a:schemeClr val="lt1"/>
                    </a:solidFill>
                    <a:latin typeface="Lato"/>
                    <a:ea typeface="Lato"/>
                    <a:cs typeface="Lato"/>
                    <a:sym typeface="Lato"/>
                  </a:rPr>
                  <a:t> %</a:t>
                </a:r>
                <a:endParaRPr sz="1400"/>
              </a:p>
            </xdr:txBody>
          </xdr:sp>
        </xdr:grpSp>
      </xdr:grpSp>
    </xdr:grpSp>
    <xdr:clientData fLocksWithSheet="0"/>
  </xdr:oneCellAnchor>
  <xdr:oneCellAnchor>
    <xdr:from>
      <xdr:col>0</xdr:col>
      <xdr:colOff>98865</xdr:colOff>
      <xdr:row>22</xdr:row>
      <xdr:rowOff>72773</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98865" y="3945644"/>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122115</xdr:colOff>
      <xdr:row>22</xdr:row>
      <xdr:rowOff>81411</xdr:rowOff>
    </xdr:from>
    <xdr:ext cx="4966026" cy="358205"/>
    <xdr:sp macro="" textlink="">
      <xdr:nvSpPr>
        <xdr:cNvPr id="16" name="Shape 16">
          <a:extLst>
            <a:ext uri="{FF2B5EF4-FFF2-40B4-BE49-F238E27FC236}">
              <a16:creationId xmlns:a16="http://schemas.microsoft.com/office/drawing/2014/main" id="{00000000-0008-0000-0100-000010000000}"/>
            </a:ext>
          </a:extLst>
        </xdr:cNvPr>
        <xdr:cNvSpPr/>
      </xdr:nvSpPr>
      <xdr:spPr>
        <a:xfrm>
          <a:off x="122115" y="3969393"/>
          <a:ext cx="4966026" cy="358205"/>
        </a:xfrm>
        <a:prstGeom prst="roundRect">
          <a:avLst>
            <a:gd name="adj" fmla="val 40910"/>
          </a:avLst>
        </a:prstGeom>
        <a:solidFill>
          <a:srgbClr val="FF0000"/>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a:solidFill>
                <a:schemeClr val="lt1"/>
              </a:solidFill>
              <a:latin typeface="Lato"/>
              <a:ea typeface="Lato"/>
              <a:cs typeface="Lato"/>
              <a:sym typeface="Lato"/>
            </a:rPr>
            <a:t>SALES BY STATE</a:t>
          </a:r>
          <a:endParaRPr sz="1400">
            <a:latin typeface="Lato"/>
            <a:ea typeface="Lato"/>
            <a:cs typeface="Lato"/>
            <a:sym typeface="Lato"/>
          </a:endParaRPr>
        </a:p>
      </xdr:txBody>
    </xdr:sp>
    <xdr:clientData fLocksWithSheet="0"/>
  </xdr:oneCellAnchor>
  <xdr:oneCellAnchor>
    <xdr:from>
      <xdr:col>8</xdr:col>
      <xdr:colOff>219420</xdr:colOff>
      <xdr:row>22</xdr:row>
      <xdr:rowOff>107446</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098232" y="3942595"/>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252372</xdr:colOff>
      <xdr:row>22</xdr:row>
      <xdr:rowOff>138398</xdr:rowOff>
    </xdr:from>
    <xdr:ext cx="3264551" cy="301218"/>
    <xdr:sp macro="" textlink="">
      <xdr:nvSpPr>
        <xdr:cNvPr id="18" name="Shape 18">
          <a:extLst>
            <a:ext uri="{FF2B5EF4-FFF2-40B4-BE49-F238E27FC236}">
              <a16:creationId xmlns:a16="http://schemas.microsoft.com/office/drawing/2014/main" id="{00000000-0008-0000-0100-000012000000}"/>
            </a:ext>
          </a:extLst>
        </xdr:cNvPr>
        <xdr:cNvSpPr/>
      </xdr:nvSpPr>
      <xdr:spPr>
        <a:xfrm>
          <a:off x="5136987" y="4037949"/>
          <a:ext cx="3264551" cy="301218"/>
        </a:xfrm>
        <a:prstGeom prst="roundRect">
          <a:avLst>
            <a:gd name="adj" fmla="val 40910"/>
          </a:avLst>
        </a:prstGeom>
        <a:solidFill>
          <a:srgbClr val="FF0000"/>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a:solidFill>
                <a:schemeClr val="lt1"/>
              </a:solidFill>
              <a:latin typeface="Cambria" panose="02040503050406030204" pitchFamily="18" charset="0"/>
              <a:ea typeface="Cambria" panose="02040503050406030204" pitchFamily="18" charset="0"/>
              <a:cs typeface="Lato"/>
              <a:sym typeface="Lato"/>
            </a:rPr>
            <a:t>TOP 5 SUBCATEGORIES BY SALES</a:t>
          </a:r>
          <a:endParaRPr sz="1400">
            <a:latin typeface="Cambria" panose="02040503050406030204" pitchFamily="18" charset="0"/>
            <a:ea typeface="Cambria" panose="02040503050406030204" pitchFamily="18" charset="0"/>
          </a:endParaRPr>
        </a:p>
      </xdr:txBody>
    </xdr:sp>
    <xdr:clientData fLocksWithSheet="0"/>
  </xdr:oneCellAnchor>
  <xdr:oneCellAnchor>
    <xdr:from>
      <xdr:col>14</xdr:col>
      <xdr:colOff>37353</xdr:colOff>
      <xdr:row>22</xdr:row>
      <xdr:rowOff>100264</xdr:rowOff>
    </xdr:from>
    <xdr:ext cx="3319975" cy="1986164"/>
    <xdr:sp macro="" textlink="">
      <xdr:nvSpPr>
        <xdr:cNvPr id="19" name="Shape 19">
          <a:extLst>
            <a:ext uri="{FF2B5EF4-FFF2-40B4-BE49-F238E27FC236}">
              <a16:creationId xmlns:a16="http://schemas.microsoft.com/office/drawing/2014/main" id="{00000000-0008-0000-0100-000013000000}"/>
            </a:ext>
          </a:extLst>
        </xdr:cNvPr>
        <xdr:cNvSpPr/>
      </xdr:nvSpPr>
      <xdr:spPr>
        <a:xfrm>
          <a:off x="8372988" y="4041296"/>
          <a:ext cx="3319975" cy="1986164"/>
        </a:xfrm>
        <a:prstGeom prst="roundRect">
          <a:avLst>
            <a:gd name="adj" fmla="val 8264"/>
          </a:avLst>
        </a:prstGeom>
        <a:solidFill>
          <a:schemeClr val="bg2">
            <a:lumMod val="50000"/>
          </a:schemeClr>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74706</xdr:colOff>
      <xdr:row>22</xdr:row>
      <xdr:rowOff>74706</xdr:rowOff>
    </xdr:from>
    <xdr:ext cx="3271643" cy="419183"/>
    <xdr:sp macro="" textlink="">
      <xdr:nvSpPr>
        <xdr:cNvPr id="20" name="Shape 20">
          <a:extLst>
            <a:ext uri="{FF2B5EF4-FFF2-40B4-BE49-F238E27FC236}">
              <a16:creationId xmlns:a16="http://schemas.microsoft.com/office/drawing/2014/main" id="{00000000-0008-0000-0100-000014000000}"/>
            </a:ext>
          </a:extLst>
        </xdr:cNvPr>
        <xdr:cNvSpPr/>
      </xdr:nvSpPr>
      <xdr:spPr>
        <a:xfrm>
          <a:off x="8410341" y="4015738"/>
          <a:ext cx="3271643" cy="419183"/>
        </a:xfrm>
        <a:prstGeom prst="roundRect">
          <a:avLst>
            <a:gd name="adj" fmla="val 42566"/>
          </a:avLst>
        </a:prstGeom>
        <a:solidFill>
          <a:srgbClr val="FF0000"/>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a:solidFill>
                <a:schemeClr val="lt1"/>
              </a:solidFill>
              <a:latin typeface="Cambria" panose="02040503050406030204" pitchFamily="18" charset="0"/>
              <a:ea typeface="Cambria" panose="02040503050406030204" pitchFamily="18" charset="0"/>
              <a:cs typeface="Lato"/>
              <a:sym typeface="Lato"/>
            </a:rPr>
            <a:t>FILTERS</a:t>
          </a:r>
          <a:endParaRPr sz="1400">
            <a:latin typeface="Cambria" panose="02040503050406030204" pitchFamily="18" charset="0"/>
            <a:ea typeface="Cambria" panose="02040503050406030204" pitchFamily="18" charset="0"/>
          </a:endParaRPr>
        </a:p>
      </xdr:txBody>
    </xdr:sp>
    <xdr:clientData fLocksWithSheet="0"/>
  </xdr:oneCellAnchor>
  <xdr:oneCellAnchor>
    <xdr:from>
      <xdr:col>0</xdr:col>
      <xdr:colOff>106882</xdr:colOff>
      <xdr:row>2</xdr:row>
      <xdr:rowOff>88018</xdr:rowOff>
    </xdr:from>
    <xdr:ext cx="11769504" cy="1307723"/>
    <xdr:grpSp>
      <xdr:nvGrpSpPr>
        <xdr:cNvPr id="21" name="Shape 2">
          <a:extLst>
            <a:ext uri="{FF2B5EF4-FFF2-40B4-BE49-F238E27FC236}">
              <a16:creationId xmlns:a16="http://schemas.microsoft.com/office/drawing/2014/main" id="{00000000-0008-0000-0100-000015000000}"/>
            </a:ext>
          </a:extLst>
        </xdr:cNvPr>
        <xdr:cNvGrpSpPr/>
      </xdr:nvGrpSpPr>
      <xdr:grpSpPr>
        <a:xfrm>
          <a:off x="106882" y="450875"/>
          <a:ext cx="11769504" cy="1307723"/>
          <a:chOff x="0" y="3060862"/>
          <a:chExt cx="10692000" cy="1438276"/>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2"/>
            <a:ext cx="10692000" cy="1438276"/>
            <a:chOff x="152399" y="453253"/>
            <a:chExt cx="12498639" cy="1383568"/>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3"/>
              <a:ext cx="2499729" cy="1383568"/>
              <a:chOff x="152399" y="459937"/>
              <a:chExt cx="2667001" cy="1359338"/>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0" cy="1104900"/>
              </a:xfrm>
              <a:prstGeom prst="roundRect">
                <a:avLst>
                  <a:gd name="adj" fmla="val 5968"/>
                </a:avLst>
              </a:prstGeom>
              <a:solidFill>
                <a:schemeClr val="bg1"/>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US" sz="1050">
                    <a:solidFill>
                      <a:schemeClr val="lt1"/>
                    </a:solidFill>
                  </a:rPr>
                  <a:t>yyoureyoy Growth</a:t>
                </a: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399" y="459937"/>
                <a:ext cx="2667001" cy="286760"/>
              </a:xfrm>
              <a:prstGeom prst="roundRect">
                <a:avLst>
                  <a:gd name="adj" fmla="val 16667"/>
                </a:avLst>
              </a:prstGeom>
              <a:solidFill>
                <a:srgbClr val="FF0000"/>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solidFill>
                <a:sysClr val="window" lastClr="FFFFFF"/>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solidFill>
                <a:srgbClr val="FF0000"/>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solidFill>
                <a:sysClr val="window" lastClr="FFFFFF"/>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solidFill>
                <a:srgbClr val="FF0000"/>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solidFill>
                <a:sysClr val="window" lastClr="FFFFFF"/>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solidFill>
                <a:srgbClr val="FF0000"/>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solidFill>
                <a:sysClr val="window" lastClr="FFFFFF"/>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solidFill>
                <a:srgbClr val="FF0000"/>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editAs="oneCell">
    <xdr:from>
      <xdr:col>3</xdr:col>
      <xdr:colOff>584704</xdr:colOff>
      <xdr:row>3</xdr:row>
      <xdr:rowOff>171451</xdr:rowOff>
    </xdr:from>
    <xdr:to>
      <xdr:col>7</xdr:col>
      <xdr:colOff>421238</xdr:colOff>
      <xdr:row>5</xdr:row>
      <xdr:rowOff>94306</xdr:rowOff>
    </xdr:to>
    <xdr:pic>
      <xdr:nvPicPr>
        <xdr:cNvPr id="40" name="Picture 39">
          <a:extLst>
            <a:ext uri="{FF2B5EF4-FFF2-40B4-BE49-F238E27FC236}">
              <a16:creationId xmlns:a16="http://schemas.microsoft.com/office/drawing/2014/main" id="{0FBBA6F8-9D19-4F20-8440-D4B4ED072356}"/>
            </a:ext>
          </a:extLst>
        </xdr:cNvPr>
        <xdr:cNvPicPr>
          <a:picLocks noChangeAspect="1" noChangeArrowheads="1"/>
        </xdr:cNvPicPr>
      </xdr:nvPicPr>
      <xdr:blipFill>
        <a:blip xmlns:r="http://schemas.openxmlformats.org/officeDocument/2006/relationships" r:embed="rId1">
          <a:biLevel thresh="25000"/>
          <a:extLst>
            <a:ext uri="{28A0092B-C50C-407E-A947-70E740481C1C}">
              <a14:useLocalDpi xmlns:a14="http://schemas.microsoft.com/office/drawing/2010/main" val="0"/>
            </a:ext>
          </a:extLst>
        </a:blip>
        <a:srcRect/>
        <a:stretch>
          <a:fillRect/>
        </a:stretch>
      </xdr:blipFill>
      <xdr:spPr bwMode="auto">
        <a:xfrm>
          <a:off x="2416435" y="708759"/>
          <a:ext cx="2278841" cy="2566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97693</xdr:colOff>
      <xdr:row>4</xdr:row>
      <xdr:rowOff>29928</xdr:rowOff>
    </xdr:from>
    <xdr:to>
      <xdr:col>11</xdr:col>
      <xdr:colOff>586154</xdr:colOff>
      <xdr:row>5</xdr:row>
      <xdr:rowOff>113973</xdr:rowOff>
    </xdr:to>
    <xdr:pic>
      <xdr:nvPicPr>
        <xdr:cNvPr id="41" name="Picture 40">
          <a:extLst>
            <a:ext uri="{FF2B5EF4-FFF2-40B4-BE49-F238E27FC236}">
              <a16:creationId xmlns:a16="http://schemas.microsoft.com/office/drawing/2014/main" id="{62198969-B218-4049-9F2B-1EBD60507CEF}"/>
            </a:ext>
          </a:extLst>
        </xdr:cNvPr>
        <xdr:cNvPicPr>
          <a:picLocks noChangeAspect="1" noChangeArrowheads="1"/>
        </xdr:cNvPicPr>
      </xdr:nvPicPr>
      <xdr:blipFill>
        <a:blip xmlns:r="http://schemas.openxmlformats.org/officeDocument/2006/relationships" r:embed="rId2">
          <a:biLevel thresh="25000"/>
          <a:lum bright="20000" contrast="-40000"/>
          <a:extLst>
            <a:ext uri="{28A0092B-C50C-407E-A947-70E740481C1C}">
              <a14:useLocalDpi xmlns:a14="http://schemas.microsoft.com/office/drawing/2010/main" val="0"/>
            </a:ext>
          </a:extLst>
        </a:blip>
        <a:srcRect/>
        <a:stretch>
          <a:fillRect/>
        </a:stretch>
      </xdr:blipFill>
      <xdr:spPr bwMode="auto">
        <a:xfrm>
          <a:off x="4982308" y="746338"/>
          <a:ext cx="2320192" cy="238725"/>
        </a:xfrm>
        <a:prstGeom prst="rect">
          <a:avLst/>
        </a:prstGeom>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32564</xdr:colOff>
      <xdr:row>4</xdr:row>
      <xdr:rowOff>6286</xdr:rowOff>
    </xdr:from>
    <xdr:to>
      <xdr:col>15</xdr:col>
      <xdr:colOff>472180</xdr:colOff>
      <xdr:row>6</xdr:row>
      <xdr:rowOff>20656</xdr:rowOff>
    </xdr:to>
    <xdr:pic>
      <xdr:nvPicPr>
        <xdr:cNvPr id="42" name="Picture 41">
          <a:extLst>
            <a:ext uri="{FF2B5EF4-FFF2-40B4-BE49-F238E27FC236}">
              <a16:creationId xmlns:a16="http://schemas.microsoft.com/office/drawing/2014/main" id="{B2D7DE2F-96AC-416A-9810-0CA7D1047CC1}"/>
            </a:ext>
          </a:extLst>
        </xdr:cNvPr>
        <xdr:cNvPicPr>
          <a:picLocks noChangeAspect="1" noChangeArrowheads="1"/>
        </xdr:cNvPicPr>
      </xdr:nvPicPr>
      <xdr:blipFill rotWithShape="1">
        <a:blip xmlns:r="http://schemas.openxmlformats.org/officeDocument/2006/relationships" r:embed="rId3">
          <a:biLevel thresh="25000"/>
          <a:extLst>
            <a:ext uri="{28A0092B-C50C-407E-A947-70E740481C1C}">
              <a14:useLocalDpi xmlns:a14="http://schemas.microsoft.com/office/drawing/2010/main" val="0"/>
            </a:ext>
          </a:extLst>
        </a:blip>
        <a:srcRect l="-1412" r="1412"/>
        <a:stretch/>
      </xdr:blipFill>
      <xdr:spPr bwMode="auto">
        <a:xfrm>
          <a:off x="7359487" y="722696"/>
          <a:ext cx="2132949" cy="348152"/>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282921</xdr:colOff>
      <xdr:row>4</xdr:row>
      <xdr:rowOff>0</xdr:rowOff>
    </xdr:from>
    <xdr:to>
      <xdr:col>19</xdr:col>
      <xdr:colOff>157179</xdr:colOff>
      <xdr:row>6</xdr:row>
      <xdr:rowOff>0</xdr:rowOff>
    </xdr:to>
    <xdr:pic>
      <xdr:nvPicPr>
        <xdr:cNvPr id="43" name="Picture 42">
          <a:extLst>
            <a:ext uri="{FF2B5EF4-FFF2-40B4-BE49-F238E27FC236}">
              <a16:creationId xmlns:a16="http://schemas.microsoft.com/office/drawing/2014/main" id="{AF463DAD-955A-40D2-BB04-2B497AF65AC2}"/>
            </a:ext>
          </a:extLst>
        </xdr:cNvPr>
        <xdr:cNvPicPr>
          <a:picLocks noChangeAspect="1" noChangeArrowheads="1"/>
        </xdr:cNvPicPr>
      </xdr:nvPicPr>
      <xdr:blipFill>
        <a:blip xmlns:r="http://schemas.openxmlformats.org/officeDocument/2006/relationships" r:embed="rId4">
          <a:biLevel thresh="25000"/>
          <a:extLst>
            <a:ext uri="{28A0092B-C50C-407E-A947-70E740481C1C}">
              <a14:useLocalDpi xmlns:a14="http://schemas.microsoft.com/office/drawing/2010/main" val="0"/>
            </a:ext>
          </a:extLst>
        </a:blip>
        <a:srcRect/>
        <a:stretch>
          <a:fillRect/>
        </a:stretch>
      </xdr:blipFill>
      <xdr:spPr bwMode="auto">
        <a:xfrm>
          <a:off x="9303177" y="716410"/>
          <a:ext cx="2316566" cy="3337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44009</xdr:colOff>
      <xdr:row>6</xdr:row>
      <xdr:rowOff>12573</xdr:rowOff>
    </xdr:from>
    <xdr:to>
      <xdr:col>3</xdr:col>
      <xdr:colOff>433812</xdr:colOff>
      <xdr:row>7</xdr:row>
      <xdr:rowOff>144604</xdr:rowOff>
    </xdr:to>
    <xdr:graphicFrame macro="">
      <xdr:nvGraphicFramePr>
        <xdr:cNvPr id="62" name="Chart 61">
          <a:extLst>
            <a:ext uri="{FF2B5EF4-FFF2-40B4-BE49-F238E27FC236}">
              <a16:creationId xmlns:a16="http://schemas.microsoft.com/office/drawing/2014/main" id="{60F10A8F-5103-4829-ADD9-9429A9DDE0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4</xdr:row>
      <xdr:rowOff>37724</xdr:rowOff>
    </xdr:from>
    <xdr:to>
      <xdr:col>3</xdr:col>
      <xdr:colOff>502970</xdr:colOff>
      <xdr:row>6</xdr:row>
      <xdr:rowOff>25149</xdr:rowOff>
    </xdr:to>
    <xdr:pic>
      <xdr:nvPicPr>
        <xdr:cNvPr id="85" name="Picture 84">
          <a:extLst>
            <a:ext uri="{FF2B5EF4-FFF2-40B4-BE49-F238E27FC236}">
              <a16:creationId xmlns:a16="http://schemas.microsoft.com/office/drawing/2014/main" id="{D9B20C2E-3B1B-4D28-8599-0581C1AE5A57}"/>
            </a:ext>
          </a:extLst>
        </xdr:cNvPr>
        <xdr:cNvPicPr>
          <a:picLocks noChangeAspect="1" noChangeArrowheads="1"/>
        </xdr:cNvPicPr>
      </xdr:nvPicPr>
      <xdr:blipFill>
        <a:blip xmlns:r="http://schemas.openxmlformats.org/officeDocument/2006/relationships" r:embed="rId6">
          <a:biLevel thresh="25000"/>
          <a:extLst>
            <a:ext uri="{28A0092B-C50C-407E-A947-70E740481C1C}">
              <a14:useLocalDpi xmlns:a14="http://schemas.microsoft.com/office/drawing/2010/main" val="0"/>
            </a:ext>
          </a:extLst>
        </a:blip>
        <a:srcRect/>
        <a:stretch>
          <a:fillRect/>
        </a:stretch>
      </xdr:blipFill>
      <xdr:spPr bwMode="auto">
        <a:xfrm>
          <a:off x="0" y="754134"/>
          <a:ext cx="2334701" cy="321207"/>
        </a:xfrm>
        <a:prstGeom prst="rect">
          <a:avLst/>
        </a:prstGeom>
        <a:solidFill>
          <a:sysClr val="window" lastClr="FFFFFF"/>
        </a:solidFill>
        <a:ln>
          <a:solidFill>
            <a:schemeClr val="bg1"/>
          </a:solidFill>
        </a:ln>
      </xdr:spPr>
    </xdr:pic>
    <xdr:clientData/>
  </xdr:twoCellAnchor>
  <xdr:twoCellAnchor>
    <xdr:from>
      <xdr:col>4</xdr:col>
      <xdr:colOff>182327</xdr:colOff>
      <xdr:row>5</xdr:row>
      <xdr:rowOff>118448</xdr:rowOff>
    </xdr:from>
    <xdr:to>
      <xdr:col>7</xdr:col>
      <xdr:colOff>408663</xdr:colOff>
      <xdr:row>8</xdr:row>
      <xdr:rowOff>12575</xdr:rowOff>
    </xdr:to>
    <xdr:graphicFrame macro="">
      <xdr:nvGraphicFramePr>
        <xdr:cNvPr id="108" name="Chart 107">
          <a:extLst>
            <a:ext uri="{FF2B5EF4-FFF2-40B4-BE49-F238E27FC236}">
              <a16:creationId xmlns:a16="http://schemas.microsoft.com/office/drawing/2014/main" id="{80DE7F9E-90E6-43F8-9771-ABB9C5A02B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69158</xdr:colOff>
      <xdr:row>5</xdr:row>
      <xdr:rowOff>130256</xdr:rowOff>
    </xdr:from>
    <xdr:to>
      <xdr:col>11</xdr:col>
      <xdr:colOff>502971</xdr:colOff>
      <xdr:row>8</xdr:row>
      <xdr:rowOff>6287</xdr:rowOff>
    </xdr:to>
    <xdr:graphicFrame macro="">
      <xdr:nvGraphicFramePr>
        <xdr:cNvPr id="109" name="Chart 108">
          <a:extLst>
            <a:ext uri="{FF2B5EF4-FFF2-40B4-BE49-F238E27FC236}">
              <a16:creationId xmlns:a16="http://schemas.microsoft.com/office/drawing/2014/main" id="{24D3F2AD-BA69-4FC6-B81C-CF66DE7F17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6287</xdr:colOff>
      <xdr:row>5</xdr:row>
      <xdr:rowOff>162819</xdr:rowOff>
    </xdr:from>
    <xdr:to>
      <xdr:col>15</xdr:col>
      <xdr:colOff>484108</xdr:colOff>
      <xdr:row>8</xdr:row>
      <xdr:rowOff>12573</xdr:rowOff>
    </xdr:to>
    <xdr:graphicFrame macro="">
      <xdr:nvGraphicFramePr>
        <xdr:cNvPr id="110" name="Chart 109">
          <a:extLst>
            <a:ext uri="{FF2B5EF4-FFF2-40B4-BE49-F238E27FC236}">
              <a16:creationId xmlns:a16="http://schemas.microsoft.com/office/drawing/2014/main" id="{7F397107-04AE-4359-BE69-0584503498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578416</xdr:colOff>
      <xdr:row>6</xdr:row>
      <xdr:rowOff>16281</xdr:rowOff>
    </xdr:from>
    <xdr:to>
      <xdr:col>19</xdr:col>
      <xdr:colOff>119456</xdr:colOff>
      <xdr:row>7</xdr:row>
      <xdr:rowOff>169751</xdr:rowOff>
    </xdr:to>
    <xdr:graphicFrame macro="">
      <xdr:nvGraphicFramePr>
        <xdr:cNvPr id="111" name="Chart 110">
          <a:extLst>
            <a:ext uri="{FF2B5EF4-FFF2-40B4-BE49-F238E27FC236}">
              <a16:creationId xmlns:a16="http://schemas.microsoft.com/office/drawing/2014/main" id="{8110F69F-5D94-40FB-AB51-7AEEB96DCD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125743</xdr:colOff>
      <xdr:row>8</xdr:row>
      <xdr:rowOff>56579</xdr:rowOff>
    </xdr:from>
    <xdr:to>
      <xdr:col>7</xdr:col>
      <xdr:colOff>584703</xdr:colOff>
      <xdr:row>9</xdr:row>
      <xdr:rowOff>138397</xdr:rowOff>
    </xdr:to>
    <xdr:sp macro="" textlink="">
      <xdr:nvSpPr>
        <xdr:cNvPr id="2101" name="Text Box 53">
          <a:extLst>
            <a:ext uri="{FF2B5EF4-FFF2-40B4-BE49-F238E27FC236}">
              <a16:creationId xmlns:a16="http://schemas.microsoft.com/office/drawing/2014/main" id="{AA6213E9-D8FB-47B6-A4B7-2B364C96BBA1}"/>
            </a:ext>
          </a:extLst>
        </xdr:cNvPr>
        <xdr:cNvSpPr txBox="1">
          <a:spLocks noChangeArrowheads="1"/>
        </xdr:cNvSpPr>
      </xdr:nvSpPr>
      <xdr:spPr bwMode="auto">
        <a:xfrm flipV="1">
          <a:off x="2568051" y="1464976"/>
          <a:ext cx="2290690" cy="260921"/>
        </a:xfrm>
        <a:prstGeom prst="rect">
          <a:avLst/>
        </a:prstGeom>
        <a:noFill/>
        <a:ln cap="rnd">
          <a:noFill/>
          <a:round/>
          <a:headEnd/>
          <a:tailEnd/>
        </a:ln>
      </xdr:spPr>
      <xdr:style>
        <a:lnRef idx="2">
          <a:schemeClr val="accent2"/>
        </a:lnRef>
        <a:fillRef idx="1">
          <a:schemeClr val="lt1"/>
        </a:fillRef>
        <a:effectRef idx="0">
          <a:schemeClr val="accent2"/>
        </a:effectRef>
        <a:fontRef idx="minor">
          <a:schemeClr val="dk1"/>
        </a:fontRef>
      </xdr:style>
      <xdr:txBody>
        <a:bodyPr vertOverflow="clip" wrap="square" lIns="36576" tIns="36576" rIns="0" bIns="0" anchor="t" upright="1"/>
        <a:lstStyle/>
        <a:p>
          <a:pPr algn="ctr" rtl="0">
            <a:defRPr sz="1000"/>
          </a:pPr>
          <a:r>
            <a:rPr lang="en-IN" sz="1400" b="1" i="0" u="none" strike="noStrike"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latin typeface="Calibri"/>
              <a:ea typeface="Calibri"/>
              <a:cs typeface="Calibri"/>
            </a:rPr>
            <a:t>YOY GROWTH      </a:t>
          </a:r>
          <a:r>
            <a:rPr lang="en-IN" sz="1200" b="1" i="0" u="none" strike="noStrike">
              <a:solidFill>
                <a:schemeClr val="accent6"/>
              </a:solidFill>
              <a:effectLst/>
              <a:latin typeface="+mn-lt"/>
              <a:ea typeface="+mn-ea"/>
              <a:cs typeface="+mn-cs"/>
            </a:rPr>
            <a:t>▲27.45%</a:t>
          </a:r>
          <a:r>
            <a:rPr lang="en-IN" sz="1200">
              <a:solidFill>
                <a:schemeClr val="accent6"/>
              </a:solidFill>
            </a:rPr>
            <a:t> </a:t>
          </a:r>
          <a:endParaRPr lang="en-IN" sz="1200" b="1" i="0" u="none" strike="noStrike" cap="none" spc="0" baseline="0">
            <a:ln w="9525">
              <a:solidFill>
                <a:schemeClr val="bg1"/>
              </a:solidFill>
              <a:prstDash val="solid"/>
            </a:ln>
            <a:solidFill>
              <a:schemeClr val="accent6"/>
            </a:solidFill>
            <a:effectLst>
              <a:outerShdw blurRad="12700" dist="38100" dir="2700000" algn="tl" rotWithShape="0">
                <a:schemeClr val="bg1">
                  <a:lumMod val="50000"/>
                </a:schemeClr>
              </a:outerShdw>
            </a:effectLst>
            <a:latin typeface="Calibri"/>
            <a:ea typeface="Calibri"/>
            <a:cs typeface="Calibri"/>
          </a:endParaRPr>
        </a:p>
      </xdr:txBody>
    </xdr:sp>
    <xdr:clientData/>
  </xdr:twoCellAnchor>
  <xdr:twoCellAnchor>
    <xdr:from>
      <xdr:col>0</xdr:col>
      <xdr:colOff>50296</xdr:colOff>
      <xdr:row>8</xdr:row>
      <xdr:rowOff>37724</xdr:rowOff>
    </xdr:from>
    <xdr:to>
      <xdr:col>3</xdr:col>
      <xdr:colOff>594294</xdr:colOff>
      <xdr:row>9</xdr:row>
      <xdr:rowOff>122115</xdr:rowOff>
    </xdr:to>
    <xdr:sp macro="" textlink="">
      <xdr:nvSpPr>
        <xdr:cNvPr id="2102" name="Text Box 54">
          <a:extLst>
            <a:ext uri="{FF2B5EF4-FFF2-40B4-BE49-F238E27FC236}">
              <a16:creationId xmlns:a16="http://schemas.microsoft.com/office/drawing/2014/main" id="{4E587A77-362B-4330-B979-1877A5C53C51}"/>
            </a:ext>
          </a:extLst>
        </xdr:cNvPr>
        <xdr:cNvSpPr txBox="1">
          <a:spLocks noChangeArrowheads="1"/>
        </xdr:cNvSpPr>
      </xdr:nvSpPr>
      <xdr:spPr bwMode="auto">
        <a:xfrm>
          <a:off x="50296" y="1446121"/>
          <a:ext cx="2375729" cy="263494"/>
        </a:xfrm>
        <a:prstGeom prst="rect">
          <a:avLst/>
        </a:prstGeom>
        <a:noFill/>
        <a:ln>
          <a:noFill/>
          <a:headEnd/>
          <a:tailEnd/>
        </a:ln>
      </xdr:spPr>
      <xdr:style>
        <a:lnRef idx="2">
          <a:schemeClr val="accent2"/>
        </a:lnRef>
        <a:fillRef idx="1">
          <a:schemeClr val="lt1"/>
        </a:fillRef>
        <a:effectRef idx="0">
          <a:schemeClr val="accent2"/>
        </a:effectRef>
        <a:fontRef idx="minor">
          <a:schemeClr val="dk1"/>
        </a:fontRef>
      </xdr:style>
      <xdr:txBody>
        <a:bodyPr vertOverflow="clip" wrap="square" lIns="36576" tIns="36576" rIns="0" bIns="0" anchor="t" upright="1"/>
        <a:lstStyle/>
        <a:p>
          <a:pPr algn="l" rtl="0">
            <a:defRPr sz="1000"/>
          </a:pPr>
          <a:r>
            <a:rPr lang="en-IN" sz="1400" b="1" i="0" u="none" strike="noStrike"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latin typeface="Calibri"/>
              <a:ea typeface="Calibri"/>
              <a:cs typeface="Calibri"/>
            </a:rPr>
            <a:t>YOY GROWTH     </a:t>
          </a:r>
          <a:r>
            <a:rPr lang="en-IN" sz="1200" b="1" i="0" u="none" strike="noStrike">
              <a:solidFill>
                <a:schemeClr val="accent6"/>
              </a:solidFill>
              <a:effectLst/>
              <a:latin typeface="+mn-lt"/>
              <a:ea typeface="+mn-ea"/>
              <a:cs typeface="+mn-cs"/>
            </a:rPr>
            <a:t>▲20.62%</a:t>
          </a:r>
          <a:r>
            <a:rPr lang="en-IN" sz="1200">
              <a:solidFill>
                <a:schemeClr val="accent6"/>
              </a:solidFill>
            </a:rPr>
            <a:t> </a:t>
          </a:r>
          <a:endParaRPr lang="en-IN" sz="1200" b="1" i="0" u="none" strike="noStrike" cap="none" spc="0" baseline="0">
            <a:ln w="9525">
              <a:solidFill>
                <a:schemeClr val="bg1"/>
              </a:solidFill>
              <a:prstDash val="solid"/>
            </a:ln>
            <a:solidFill>
              <a:schemeClr val="accent6"/>
            </a:solidFill>
            <a:effectLst>
              <a:outerShdw blurRad="12700" dist="38100" dir="2700000" algn="tl" rotWithShape="0">
                <a:schemeClr val="bg1">
                  <a:lumMod val="50000"/>
                </a:schemeClr>
              </a:outerShdw>
            </a:effectLst>
            <a:latin typeface="Calibri"/>
            <a:ea typeface="Calibri"/>
            <a:cs typeface="Calibri"/>
          </a:endParaRPr>
        </a:p>
      </xdr:txBody>
    </xdr:sp>
    <xdr:clientData/>
  </xdr:twoCellAnchor>
  <xdr:twoCellAnchor editAs="oneCell">
    <xdr:from>
      <xdr:col>16</xdr:col>
      <xdr:colOff>25149</xdr:colOff>
      <xdr:row>8</xdr:row>
      <xdr:rowOff>25148</xdr:rowOff>
    </xdr:from>
    <xdr:to>
      <xdr:col>19</xdr:col>
      <xdr:colOff>377228</xdr:colOff>
      <xdr:row>9</xdr:row>
      <xdr:rowOff>127832</xdr:rowOff>
    </xdr:to>
    <xdr:pic>
      <xdr:nvPicPr>
        <xdr:cNvPr id="117" name="Picture 116">
          <a:extLst>
            <a:ext uri="{FF2B5EF4-FFF2-40B4-BE49-F238E27FC236}">
              <a16:creationId xmlns:a16="http://schemas.microsoft.com/office/drawing/2014/main" id="{BEB40F47-3797-4A0D-B1F1-F572F40E4F34}"/>
            </a:ext>
          </a:extLst>
        </xdr:cNvPr>
        <xdr:cNvPicPr>
          <a:picLocks noChangeAspect="1"/>
        </xdr:cNvPicPr>
      </xdr:nvPicPr>
      <xdr:blipFill>
        <a:blip xmlns:r="http://schemas.openxmlformats.org/officeDocument/2006/relationships" r:embed="rId11"/>
        <a:stretch>
          <a:fillRect/>
        </a:stretch>
      </xdr:blipFill>
      <xdr:spPr>
        <a:xfrm>
          <a:off x="9644456" y="1408316"/>
          <a:ext cx="2181633" cy="278724"/>
        </a:xfrm>
        <a:prstGeom prst="rect">
          <a:avLst/>
        </a:prstGeom>
        <a:noFill/>
        <a:ln>
          <a:noFill/>
        </a:ln>
      </xdr:spPr>
    </xdr:pic>
    <xdr:clientData/>
  </xdr:twoCellAnchor>
  <xdr:twoCellAnchor editAs="oneCell">
    <xdr:from>
      <xdr:col>3</xdr:col>
      <xdr:colOff>533400</xdr:colOff>
      <xdr:row>42</xdr:row>
      <xdr:rowOff>133350</xdr:rowOff>
    </xdr:from>
    <xdr:to>
      <xdr:col>5</xdr:col>
      <xdr:colOff>273050</xdr:colOff>
      <xdr:row>43</xdr:row>
      <xdr:rowOff>146050</xdr:rowOff>
    </xdr:to>
    <xdr:sp macro="" textlink="">
      <xdr:nvSpPr>
        <xdr:cNvPr id="2078" name="AutoShape 30">
          <a:extLst>
            <a:ext uri="{FF2B5EF4-FFF2-40B4-BE49-F238E27FC236}">
              <a16:creationId xmlns:a16="http://schemas.microsoft.com/office/drawing/2014/main" id="{C57AC547-F568-473D-965E-EFD437872656}"/>
            </a:ext>
          </a:extLst>
        </xdr:cNvPr>
        <xdr:cNvSpPr>
          <a:spLocks noChangeAspect="1" noChangeArrowheads="1"/>
        </xdr:cNvSpPr>
      </xdr:nvSpPr>
      <xdr:spPr bwMode="auto">
        <a:xfrm>
          <a:off x="2362200" y="7562850"/>
          <a:ext cx="95885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8</xdr:col>
      <xdr:colOff>44009</xdr:colOff>
      <xdr:row>8</xdr:row>
      <xdr:rowOff>25146</xdr:rowOff>
    </xdr:from>
    <xdr:to>
      <xdr:col>11</xdr:col>
      <xdr:colOff>490396</xdr:colOff>
      <xdr:row>9</xdr:row>
      <xdr:rowOff>144601</xdr:rowOff>
    </xdr:to>
    <xdr:sp macro="" textlink="">
      <xdr:nvSpPr>
        <xdr:cNvPr id="2079" name="Text Box 31">
          <a:extLst>
            <a:ext uri="{FF2B5EF4-FFF2-40B4-BE49-F238E27FC236}">
              <a16:creationId xmlns:a16="http://schemas.microsoft.com/office/drawing/2014/main" id="{2DE56B53-029A-4775-8F88-DD46475035F4}"/>
            </a:ext>
          </a:extLst>
        </xdr:cNvPr>
        <xdr:cNvSpPr txBox="1">
          <a:spLocks noChangeArrowheads="1"/>
        </xdr:cNvSpPr>
      </xdr:nvSpPr>
      <xdr:spPr bwMode="auto">
        <a:xfrm flipV="1">
          <a:off x="4922821" y="1408314"/>
          <a:ext cx="2275941" cy="295495"/>
        </a:xfrm>
        <a:prstGeom prst="rect">
          <a:avLst/>
        </a:prstGeom>
        <a:noFill/>
        <a:ln>
          <a:noFill/>
          <a:headEnd/>
          <a:tailEnd/>
        </a:ln>
      </xdr:spPr>
      <xdr:style>
        <a:lnRef idx="2">
          <a:schemeClr val="accent2"/>
        </a:lnRef>
        <a:fillRef idx="1">
          <a:schemeClr val="lt1"/>
        </a:fillRef>
        <a:effectRef idx="0">
          <a:schemeClr val="accent2"/>
        </a:effectRef>
        <a:fontRef idx="minor">
          <a:schemeClr val="dk1"/>
        </a:fontRef>
      </xdr:style>
      <xdr:txBody>
        <a:bodyPr vertOverflow="clip" wrap="square" lIns="36576" tIns="36576" rIns="0" bIns="0" anchor="t" upright="1"/>
        <a:lstStyle/>
        <a:p>
          <a:pPr algn="l" rtl="0">
            <a:defRPr sz="1000"/>
          </a:pPr>
          <a:r>
            <a:rPr lang="en-IN" sz="1400" b="1" i="0" u="none" strike="noStrike"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latin typeface="Calibri"/>
              <a:ea typeface="Calibri"/>
              <a:cs typeface="Calibri"/>
            </a:rPr>
            <a:t>YOY GROWTH        </a:t>
          </a:r>
          <a:r>
            <a:rPr lang="en-IN" sz="1200" b="1" i="0" u="none" strike="noStrike">
              <a:solidFill>
                <a:schemeClr val="accent6"/>
              </a:solidFill>
              <a:effectLst/>
              <a:latin typeface="+mn-lt"/>
              <a:ea typeface="+mn-ea"/>
              <a:cs typeface="+mn-cs"/>
            </a:rPr>
            <a:t>▲28.64%</a:t>
          </a:r>
          <a:r>
            <a:rPr lang="en-IN" sz="1200">
              <a:solidFill>
                <a:schemeClr val="accent6"/>
              </a:solidFill>
            </a:rPr>
            <a:t> </a:t>
          </a:r>
          <a:endParaRPr lang="en-IN" sz="1200" b="1" i="0" u="none" strike="noStrike" cap="none" spc="0" baseline="0">
            <a:ln w="9525">
              <a:solidFill>
                <a:schemeClr val="bg1"/>
              </a:solidFill>
              <a:prstDash val="solid"/>
            </a:ln>
            <a:solidFill>
              <a:schemeClr val="accent6"/>
            </a:solidFill>
            <a:effectLst>
              <a:outerShdw blurRad="12700" dist="38100" dir="2700000" algn="tl" rotWithShape="0">
                <a:schemeClr val="bg1">
                  <a:lumMod val="50000"/>
                </a:schemeClr>
              </a:outerShdw>
            </a:effectLst>
            <a:latin typeface="Calibri"/>
            <a:ea typeface="Calibri"/>
            <a:cs typeface="Calibri"/>
          </a:endParaRPr>
        </a:p>
      </xdr:txBody>
    </xdr:sp>
    <xdr:clientData/>
  </xdr:twoCellAnchor>
  <xdr:twoCellAnchor editAs="oneCell">
    <xdr:from>
      <xdr:col>12</xdr:col>
      <xdr:colOff>37722</xdr:colOff>
      <xdr:row>7</xdr:row>
      <xdr:rowOff>163465</xdr:rowOff>
    </xdr:from>
    <xdr:to>
      <xdr:col>15</xdr:col>
      <xdr:colOff>458961</xdr:colOff>
      <xdr:row>9</xdr:row>
      <xdr:rowOff>113169</xdr:rowOff>
    </xdr:to>
    <xdr:pic>
      <xdr:nvPicPr>
        <xdr:cNvPr id="78" name="Picture 77">
          <a:extLst>
            <a:ext uri="{FF2B5EF4-FFF2-40B4-BE49-F238E27FC236}">
              <a16:creationId xmlns:a16="http://schemas.microsoft.com/office/drawing/2014/main" id="{8322E124-89C7-42C5-8435-0492E8BBEE52}"/>
            </a:ext>
          </a:extLst>
        </xdr:cNvPr>
        <xdr:cNvPicPr>
          <a:picLocks noChangeAspect="1" noChangeArrowheads="1"/>
        </xdr:cNvPicPr>
      </xdr:nvPicPr>
      <xdr:blipFill>
        <a:blip xmlns:r="http://schemas.openxmlformats.org/officeDocument/2006/relationships" r:embed="rId12">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355940" y="1370594"/>
          <a:ext cx="2112476" cy="301783"/>
        </a:xfrm>
        <a:prstGeom prst="rect">
          <a:avLst/>
        </a:prstGeom>
        <a:noFill/>
        <a:ln>
          <a:noFill/>
        </a:ln>
      </xdr:spPr>
    </xdr:pic>
    <xdr:clientData/>
  </xdr:twoCellAnchor>
  <xdr:twoCellAnchor editAs="oneCell">
    <xdr:from>
      <xdr:col>14</xdr:col>
      <xdr:colOff>122116</xdr:colOff>
      <xdr:row>7</xdr:row>
      <xdr:rowOff>81410</xdr:rowOff>
    </xdr:from>
    <xdr:to>
      <xdr:col>15</xdr:col>
      <xdr:colOff>279760</xdr:colOff>
      <xdr:row>9</xdr:row>
      <xdr:rowOff>149969</xdr:rowOff>
    </xdr:to>
    <xdr:pic>
      <xdr:nvPicPr>
        <xdr:cNvPr id="80" name="Picture 79">
          <a:extLst>
            <a:ext uri="{FF2B5EF4-FFF2-40B4-BE49-F238E27FC236}">
              <a16:creationId xmlns:a16="http://schemas.microsoft.com/office/drawing/2014/main" id="{4CD356D8-4FC3-4F59-9537-7DDF9FE15EB2}"/>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531795" y="1310705"/>
          <a:ext cx="768221" cy="426764"/>
        </a:xfrm>
        <a:prstGeom prst="rect">
          <a:avLst/>
        </a:prstGeom>
        <a:solidFill>
          <a:schemeClr val="bg2"/>
        </a:solidFill>
        <a:ln>
          <a:noFill/>
        </a:ln>
      </xdr:spPr>
    </xdr:pic>
    <xdr:clientData/>
  </xdr:twoCellAnchor>
  <xdr:twoCellAnchor>
    <xdr:from>
      <xdr:col>0</xdr:col>
      <xdr:colOff>176039</xdr:colOff>
      <xdr:row>12</xdr:row>
      <xdr:rowOff>40705</xdr:rowOff>
    </xdr:from>
    <xdr:to>
      <xdr:col>8</xdr:col>
      <xdr:colOff>130257</xdr:colOff>
      <xdr:row>21</xdr:row>
      <xdr:rowOff>171449</xdr:rowOff>
    </xdr:to>
    <xdr:graphicFrame macro="">
      <xdr:nvGraphicFramePr>
        <xdr:cNvPr id="81" name="Chart 80">
          <a:extLst>
            <a:ext uri="{FF2B5EF4-FFF2-40B4-BE49-F238E27FC236}">
              <a16:creationId xmlns:a16="http://schemas.microsoft.com/office/drawing/2014/main" id="{3D1FAB17-27ED-42ED-9440-131F9F3F04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179103</xdr:colOff>
      <xdr:row>12</xdr:row>
      <xdr:rowOff>48846</xdr:rowOff>
    </xdr:from>
    <xdr:to>
      <xdr:col>15</xdr:col>
      <xdr:colOff>65129</xdr:colOff>
      <xdr:row>21</xdr:row>
      <xdr:rowOff>138397</xdr:rowOff>
    </xdr:to>
    <mc:AlternateContent xmlns:mc="http://schemas.openxmlformats.org/markup-compatibility/2006">
      <mc:Choice xmlns:cx1="http://schemas.microsoft.com/office/drawing/2015/9/8/chartex" Requires="cx1">
        <xdr:graphicFrame macro="">
          <xdr:nvGraphicFramePr>
            <xdr:cNvPr id="82" name="Chart 81">
              <a:extLst>
                <a:ext uri="{FF2B5EF4-FFF2-40B4-BE49-F238E27FC236}">
                  <a16:creationId xmlns:a16="http://schemas.microsoft.com/office/drawing/2014/main" id="{A30EBD73-E530-481A-8D78-5225543A05A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5063718" y="2173654"/>
              <a:ext cx="4021667" cy="168519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195386</xdr:colOff>
      <xdr:row>12</xdr:row>
      <xdr:rowOff>130255</xdr:rowOff>
    </xdr:from>
    <xdr:to>
      <xdr:col>19</xdr:col>
      <xdr:colOff>358206</xdr:colOff>
      <xdr:row>21</xdr:row>
      <xdr:rowOff>113973</xdr:rowOff>
    </xdr:to>
    <xdr:graphicFrame macro="">
      <xdr:nvGraphicFramePr>
        <xdr:cNvPr id="83" name="Chart 82">
          <a:extLst>
            <a:ext uri="{FF2B5EF4-FFF2-40B4-BE49-F238E27FC236}">
              <a16:creationId xmlns:a16="http://schemas.microsoft.com/office/drawing/2014/main" id="{8CC409CD-27DA-4DDF-B473-10951467FC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100692</xdr:colOff>
      <xdr:row>24</xdr:row>
      <xdr:rowOff>15426</xdr:rowOff>
    </xdr:from>
    <xdr:to>
      <xdr:col>8</xdr:col>
      <xdr:colOff>214667</xdr:colOff>
      <xdr:row>33</xdr:row>
      <xdr:rowOff>111404</xdr:rowOff>
    </xdr:to>
    <mc:AlternateContent xmlns:mc="http://schemas.openxmlformats.org/markup-compatibility/2006">
      <mc:Choice xmlns:cx4="http://schemas.microsoft.com/office/drawing/2016/5/10/chartex" Requires="cx4">
        <xdr:graphicFrame macro="">
          <xdr:nvGraphicFramePr>
            <xdr:cNvPr id="87" name="Chart 86">
              <a:extLst>
                <a:ext uri="{FF2B5EF4-FFF2-40B4-BE49-F238E27FC236}">
                  <a16:creationId xmlns:a16="http://schemas.microsoft.com/office/drawing/2014/main" id="{6EA8694B-864E-4E80-B17E-ADAE6A8C95C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100692" y="4259900"/>
              <a:ext cx="5015729" cy="170018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260513</xdr:colOff>
      <xdr:row>24</xdr:row>
      <xdr:rowOff>97695</xdr:rowOff>
    </xdr:from>
    <xdr:to>
      <xdr:col>13</xdr:col>
      <xdr:colOff>568158</xdr:colOff>
      <xdr:row>33</xdr:row>
      <xdr:rowOff>144825</xdr:rowOff>
    </xdr:to>
    <xdr:graphicFrame macro="">
      <xdr:nvGraphicFramePr>
        <xdr:cNvPr id="88" name="Chart 87">
          <a:extLst>
            <a:ext uri="{FF2B5EF4-FFF2-40B4-BE49-F238E27FC236}">
              <a16:creationId xmlns:a16="http://schemas.microsoft.com/office/drawing/2014/main" id="{C2A7BC15-F0F7-4F9E-8BC3-F0291127BC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12</xdr:col>
      <xdr:colOff>158750</xdr:colOff>
      <xdr:row>39</xdr:row>
      <xdr:rowOff>140074</xdr:rowOff>
    </xdr:from>
    <xdr:to>
      <xdr:col>14</xdr:col>
      <xdr:colOff>219808</xdr:colOff>
      <xdr:row>41</xdr:row>
      <xdr:rowOff>56030</xdr:rowOff>
    </xdr:to>
    <mc:AlternateContent xmlns:mc="http://schemas.openxmlformats.org/markup-compatibility/2006">
      <mc:Choice xmlns:a14="http://schemas.microsoft.com/office/drawing/2010/main" Requires="a14">
        <xdr:graphicFrame macro="">
          <xdr:nvGraphicFramePr>
            <xdr:cNvPr id="89" name="Year 1">
              <a:extLst>
                <a:ext uri="{FF2B5EF4-FFF2-40B4-BE49-F238E27FC236}">
                  <a16:creationId xmlns:a16="http://schemas.microsoft.com/office/drawing/2014/main" id="{C6B8AD7F-4B6C-43C9-BE7D-F0ECDD334D5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7415893" y="7165391"/>
              <a:ext cx="1139550" cy="2788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550957</xdr:colOff>
      <xdr:row>24</xdr:row>
      <xdr:rowOff>130736</xdr:rowOff>
    </xdr:from>
    <xdr:to>
      <xdr:col>17</xdr:col>
      <xdr:colOff>438898</xdr:colOff>
      <xdr:row>33</xdr:row>
      <xdr:rowOff>100794</xdr:rowOff>
    </xdr:to>
    <mc:AlternateContent xmlns:mc="http://schemas.openxmlformats.org/markup-compatibility/2006">
      <mc:Choice xmlns:a14="http://schemas.microsoft.com/office/drawing/2010/main" Requires="a14">
        <xdr:graphicFrame macro="">
          <xdr:nvGraphicFramePr>
            <xdr:cNvPr id="90" name="Region 1">
              <a:extLst>
                <a:ext uri="{FF2B5EF4-FFF2-40B4-BE49-F238E27FC236}">
                  <a16:creationId xmlns:a16="http://schemas.microsoft.com/office/drawing/2014/main" id="{2D6AFC6B-5203-4357-AE73-B7CB2353373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491354" y="4434625"/>
              <a:ext cx="1097465" cy="16029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46692</xdr:colOff>
      <xdr:row>24</xdr:row>
      <xdr:rowOff>121397</xdr:rowOff>
    </xdr:from>
    <xdr:to>
      <xdr:col>15</xdr:col>
      <xdr:colOff>550957</xdr:colOff>
      <xdr:row>33</xdr:row>
      <xdr:rowOff>100794</xdr:rowOff>
    </xdr:to>
    <mc:AlternateContent xmlns:mc="http://schemas.openxmlformats.org/markup-compatibility/2006">
      <mc:Choice xmlns:a14="http://schemas.microsoft.com/office/drawing/2010/main" Requires="a14">
        <xdr:graphicFrame macro="">
          <xdr:nvGraphicFramePr>
            <xdr:cNvPr id="91" name="Year 3">
              <a:extLst>
                <a:ext uri="{FF2B5EF4-FFF2-40B4-BE49-F238E27FC236}">
                  <a16:creationId xmlns:a16="http://schemas.microsoft.com/office/drawing/2014/main" id="{75FBF718-8E16-4879-A5E2-BDC389ED7F9E}"/>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dr:sp macro="" textlink="">
          <xdr:nvSpPr>
            <xdr:cNvPr id="0" name=""/>
            <xdr:cNvSpPr>
              <a:spLocks noTextEdit="1"/>
            </xdr:cNvSpPr>
          </xdr:nvSpPr>
          <xdr:spPr>
            <a:xfrm>
              <a:off x="8382327" y="4425286"/>
              <a:ext cx="1109027" cy="16122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448237</xdr:colOff>
      <xdr:row>24</xdr:row>
      <xdr:rowOff>149410</xdr:rowOff>
    </xdr:from>
    <xdr:to>
      <xdr:col>19</xdr:col>
      <xdr:colOff>326838</xdr:colOff>
      <xdr:row>33</xdr:row>
      <xdr:rowOff>120952</xdr:rowOff>
    </xdr:to>
    <mc:AlternateContent xmlns:mc="http://schemas.openxmlformats.org/markup-compatibility/2006">
      <mc:Choice xmlns:a14="http://schemas.microsoft.com/office/drawing/2010/main" Requires="a14">
        <xdr:graphicFrame macro="">
          <xdr:nvGraphicFramePr>
            <xdr:cNvPr id="92" name="Segment 1">
              <a:extLst>
                <a:ext uri="{FF2B5EF4-FFF2-40B4-BE49-F238E27FC236}">
                  <a16:creationId xmlns:a16="http://schemas.microsoft.com/office/drawing/2014/main" id="{25F5B5DA-7CC4-4166-9689-71018A845032}"/>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598158" y="4453299"/>
              <a:ext cx="1088124" cy="16043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ator" refreshedDate="45681.824784490738" createdVersion="6" refreshedVersion="6" minRefreshableVersion="3" recordCount="9994" xr:uid="{48BC7782-962E-4A12-9B00-DF10A546DA4F}">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7425420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D8CA7D5-5780-4727-9E12-08509518A25B}" name="PivotTable17" cacheId="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fieldListSortAscending="1">
  <location ref="A3:E4"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h="1" x="2"/>
        <item h="1" x="1"/>
        <item h="1"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h="1" x="2"/>
        <item t="default"/>
      </items>
    </pivotField>
    <pivotField showAll="0"/>
    <pivotField showAll="0"/>
    <pivotField showAll="0"/>
    <pivotField showAll="0"/>
    <pivotField showAll="0">
      <items count="5">
        <item x="2"/>
        <item x="3"/>
        <item h="1" x="0"/>
        <item x="1"/>
        <item t="default"/>
      </items>
    </pivotField>
    <pivotField showAll="0"/>
    <pivotField showAll="0"/>
    <pivotField showAll="0"/>
    <pivotField showAll="0"/>
    <pivotField dataField="1"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
  </rowFields>
  <rowItems count="1">
    <i>
      <x v="3"/>
    </i>
  </rowItems>
  <colFields count="1">
    <field x="-2"/>
  </colFields>
  <colItems count="4">
    <i>
      <x/>
    </i>
    <i i="1">
      <x v="1"/>
    </i>
    <i i="2">
      <x v="2"/>
    </i>
    <i i="3">
      <x v="3"/>
    </i>
  </colItems>
  <dataFields count="4">
    <dataField name="Sum of Sales" fld="18"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F79D688-EC6F-4B3D-B87A-503EE5FA8A5E}" name="PivotTable10"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fieldListSortAscending="1">
  <location ref="A81:B87" firstHeaderRow="1" firstDataRow="1" firstDataCol="1"/>
  <pivotFields count="25">
    <pivotField showAll="0"/>
    <pivotField showAll="0"/>
    <pivotField showAll="0">
      <items count="5">
        <item h="1" x="2"/>
        <item h="1" x="1"/>
        <item h="1" x="0"/>
        <item x="3"/>
        <item t="default"/>
      </items>
    </pivotField>
    <pivotField numFmtId="14" showAll="0"/>
    <pivotField numFmtId="14" showAll="0"/>
    <pivotField showAll="0"/>
    <pivotField showAll="0"/>
    <pivotField showAll="0"/>
    <pivotField showAll="0">
      <items count="4">
        <item x="0"/>
        <item x="1"/>
        <item h="1" x="2"/>
        <item t="default"/>
      </items>
    </pivotField>
    <pivotField showAll="0"/>
    <pivotField showAll="0"/>
    <pivotField showAll="0"/>
    <pivotField showAll="0"/>
    <pivotField showAll="0">
      <items count="5">
        <item x="2"/>
        <item x="3"/>
        <item h="1"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i>
    <i>
      <x v="14"/>
    </i>
    <i>
      <x v="3"/>
    </i>
    <i>
      <x v="13"/>
    </i>
    <i>
      <x v="5"/>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6" count="1" selected="0">
            <x v="5"/>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4B71B76-E341-43CE-8462-A5A0D3F179C6}" name="PivotTable14"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G108:H121" firstHeaderRow="1" firstDataRow="1" firstDataCol="1"/>
  <pivotFields count="25">
    <pivotField showAll="0"/>
    <pivotField showAll="0"/>
    <pivotField showAll="0">
      <items count="5">
        <item h="1" x="2"/>
        <item h="1" x="1"/>
        <item h="1"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h="1" x="2"/>
        <item t="default"/>
      </items>
    </pivotField>
    <pivotField showAll="0"/>
    <pivotField showAll="0"/>
    <pivotField showAll="0"/>
    <pivotField showAll="0"/>
    <pivotField showAll="0">
      <items count="5">
        <item x="2"/>
        <item x="3"/>
        <item h="1"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70B9FD3-822D-4A09-B525-CA32927D801A}" name="PivotTable7"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fieldListSortAscending="1">
  <location ref="A28:B64" firstHeaderRow="1" firstDataRow="1" firstDataCol="1"/>
  <pivotFields count="25">
    <pivotField showAll="0"/>
    <pivotField showAll="0"/>
    <pivotField showAll="0">
      <items count="5">
        <item h="1" x="2"/>
        <item h="1" x="1"/>
        <item h="1"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h="1"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11"/>
  </rowFields>
  <rowItems count="36">
    <i>
      <x v="1"/>
    </i>
    <i>
      <x v="3"/>
    </i>
    <i>
      <x v="4"/>
    </i>
    <i>
      <x v="5"/>
    </i>
    <i>
      <x v="6"/>
    </i>
    <i>
      <x v="10"/>
    </i>
    <i>
      <x v="11"/>
    </i>
    <i>
      <x v="12"/>
    </i>
    <i>
      <x v="13"/>
    </i>
    <i>
      <x v="14"/>
    </i>
    <i>
      <x v="18"/>
    </i>
    <i>
      <x v="19"/>
    </i>
    <i>
      <x v="20"/>
    </i>
    <i>
      <x v="21"/>
    </i>
    <i>
      <x v="23"/>
    </i>
    <i>
      <x v="24"/>
    </i>
    <i>
      <x v="25"/>
    </i>
    <i>
      <x v="26"/>
    </i>
    <i>
      <x v="27"/>
    </i>
    <i>
      <x v="28"/>
    </i>
    <i>
      <x v="29"/>
    </i>
    <i>
      <x v="30"/>
    </i>
    <i>
      <x v="32"/>
    </i>
    <i>
      <x v="33"/>
    </i>
    <i>
      <x v="34"/>
    </i>
    <i>
      <x v="35"/>
    </i>
    <i>
      <x v="36"/>
    </i>
    <i>
      <x v="37"/>
    </i>
    <i>
      <x v="39"/>
    </i>
    <i>
      <x v="41"/>
    </i>
    <i>
      <x v="42"/>
    </i>
    <i>
      <x v="43"/>
    </i>
    <i>
      <x v="45"/>
    </i>
    <i>
      <x v="46"/>
    </i>
    <i>
      <x v="4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D7D1F5A-F257-46C3-9B00-2E9F9AC3BF1A}" name="PivotTable6"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fieldListSortAscending="1">
  <location ref="A13:B17" firstHeaderRow="1" firstDataRow="1" firstDataCol="1"/>
  <pivotFields count="25">
    <pivotField showAll="0"/>
    <pivotField showAll="0"/>
    <pivotField showAll="0">
      <items count="5">
        <item h="1" x="2"/>
        <item h="1" x="1"/>
        <item h="1" x="0"/>
        <item x="3"/>
        <item t="default"/>
      </items>
    </pivotField>
    <pivotField numFmtId="14" showAll="0"/>
    <pivotField numFmtId="14" showAll="0"/>
    <pivotField showAll="0"/>
    <pivotField showAll="0"/>
    <pivotField showAll="0"/>
    <pivotField showAll="0">
      <items count="4">
        <item x="0"/>
        <item x="1"/>
        <item h="1" x="2"/>
        <item t="default"/>
      </items>
    </pivotField>
    <pivotField showAll="0"/>
    <pivotField showAll="0"/>
    <pivotField showAll="0"/>
    <pivotField showAll="0"/>
    <pivotField showAll="0">
      <items count="5">
        <item x="2"/>
        <item x="3"/>
        <item h="1"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EC00365-D93F-4FC0-862A-B4FBE89C3662}" name="PivotTable1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D108:E121" firstHeaderRow="1" firstDataRow="1" firstDataCol="1"/>
  <pivotFields count="25">
    <pivotField showAll="0"/>
    <pivotField showAll="0"/>
    <pivotField showAll="0">
      <items count="5">
        <item h="1" x="2"/>
        <item h="1" x="1"/>
        <item h="1"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h="1" x="2"/>
        <item t="default"/>
      </items>
    </pivotField>
    <pivotField showAll="0"/>
    <pivotField showAll="0"/>
    <pivotField showAll="0"/>
    <pivotField showAll="0"/>
    <pivotField showAll="0">
      <items count="5">
        <item x="2"/>
        <item x="3"/>
        <item h="1"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639978E-899D-4F54-9090-A6ACBE8C4056}"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fieldListSortAscending="1">
  <location ref="A1:B5" firstHeaderRow="1" firstDataRow="1" firstDataCol="1"/>
  <pivotFields count="25">
    <pivotField showAll="0"/>
    <pivotField showAll="0"/>
    <pivotField showAll="0">
      <items count="5">
        <item h="1" x="2"/>
        <item h="1" x="1"/>
        <item h="1"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h="1" x="2"/>
        <item t="default"/>
      </items>
    </pivotField>
    <pivotField showAll="0"/>
    <pivotField showAll="0"/>
    <pivotField showAll="0"/>
    <pivotField showAll="0"/>
    <pivotField showAll="0">
      <items count="5">
        <item x="2"/>
        <item x="3"/>
        <item h="1"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568DE77-C27E-480C-AD13-38BCBD271BA7}" name="PivotTable1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fieldListSortAscending="1">
  <location ref="A108:B121" firstHeaderRow="1" firstDataRow="1" firstDataCol="1"/>
  <pivotFields count="25">
    <pivotField showAll="0"/>
    <pivotField showAll="0"/>
    <pivotField showAll="0">
      <items count="5">
        <item h="1" x="2"/>
        <item h="1" x="1"/>
        <item h="1"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h="1" x="2"/>
        <item t="default"/>
      </items>
    </pivotField>
    <pivotField showAll="0"/>
    <pivotField showAll="0"/>
    <pivotField showAll="0"/>
    <pivotField showAll="0"/>
    <pivotField showAll="0">
      <items count="5">
        <item x="2"/>
        <item x="3"/>
        <item h="1"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D258871-1F48-4E04-970A-C676C91E91A6}" name="PivotTable1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fieldListSortAscending="1">
  <location ref="A92:C105" firstHeaderRow="0" firstDataRow="1" firstDataCol="1"/>
  <pivotFields count="25">
    <pivotField showAll="0"/>
    <pivotField showAll="0"/>
    <pivotField showAll="0">
      <items count="5">
        <item h="1" x="2"/>
        <item h="1" x="1"/>
        <item h="1"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h="1" x="2"/>
        <item t="default"/>
      </items>
    </pivotField>
    <pivotField showAll="0"/>
    <pivotField showAll="0"/>
    <pivotField showAll="0"/>
    <pivotField showAll="0"/>
    <pivotField showAll="0">
      <items count="5">
        <item x="2"/>
        <item x="3"/>
        <item h="1" x="0"/>
        <item x="1"/>
        <item t="default"/>
      </items>
    </pivotField>
    <pivotField showAll="0"/>
    <pivotField showAll="0"/>
    <pivotField showAll="0"/>
    <pivotField showAll="0"/>
    <pivotField dataField="1"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3">
    <format dxfId="131">
      <pivotArea collapsedLevelsAreSubtotals="1" fieldPosition="0">
        <references count="2">
          <reference field="4294967294" count="1" selected="0">
            <x v="0"/>
          </reference>
          <reference field="3" count="1">
            <x v="1"/>
          </reference>
        </references>
      </pivotArea>
    </format>
    <format dxfId="130">
      <pivotArea collapsedLevelsAreSubtotals="1" fieldPosition="0">
        <references count="2">
          <reference field="4294967294" count="1" selected="0">
            <x v="1"/>
          </reference>
          <reference field="3" count="12">
            <x v="1"/>
            <x v="2"/>
            <x v="3"/>
            <x v="4"/>
            <x v="5"/>
            <x v="6"/>
            <x v="7"/>
            <x v="8"/>
            <x v="9"/>
            <x v="10"/>
            <x v="11"/>
            <x v="12"/>
          </reference>
        </references>
      </pivotArea>
    </format>
    <format dxfId="129">
      <pivotArea field="3" grandRow="1" outline="0" collapsedLevelsAreSubtotals="1" axis="axisRow" fieldPosition="0">
        <references count="1">
          <reference field="4294967294" count="1" selected="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45DAAB3-2ED0-411E-B212-5B5FCAAD7CCF}" name="PivotTable16"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M108:N121" firstHeaderRow="1" firstDataRow="1" firstDataCol="1"/>
  <pivotFields count="25">
    <pivotField showAll="0"/>
    <pivotField showAll="0"/>
    <pivotField showAll="0">
      <items count="5">
        <item h="1" x="2"/>
        <item h="1" x="1"/>
        <item h="1"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h="1" x="2"/>
        <item t="default"/>
      </items>
    </pivotField>
    <pivotField showAll="0"/>
    <pivotField showAll="0"/>
    <pivotField showAll="0"/>
    <pivotField showAll="0"/>
    <pivotField showAll="0">
      <items count="5">
        <item x="2"/>
        <item x="3"/>
        <item h="1"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D42127F-A600-40E9-8FCA-C1C8AAD475E6}" name="PivotTable15"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J108:K121"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h="1"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h="1" x="2"/>
        <item t="default"/>
      </items>
    </pivotField>
    <pivotField showAll="0"/>
    <pivotField showAll="0"/>
    <pivotField showAll="0"/>
    <pivotField showAll="0"/>
    <pivotField showAll="0">
      <items count="5">
        <item x="2"/>
        <item x="3"/>
        <item h="1"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3" baseItem="9"/>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688B3FC-2878-4082-8525-C6D016355A72}" sourceName="Region">
  <pivotTables>
    <pivotTable tabId="3" name="PivotTable2"/>
    <pivotTable tabId="3" name="PivotTable10"/>
    <pivotTable tabId="3" name="PivotTable11"/>
    <pivotTable tabId="3" name="PivotTable12"/>
    <pivotTable tabId="3" name="PivotTable13"/>
    <pivotTable tabId="3" name="PivotTable14"/>
    <pivotTable tabId="3" name="PivotTable15"/>
    <pivotTable tabId="3" name="PivotTable16"/>
    <pivotTable tabId="3" name="PivotTable6"/>
    <pivotTable tabId="3" name="PivotTable7"/>
    <pivotTable tabId="4" name="PivotTable17"/>
  </pivotTables>
  <data>
    <tabular pivotCacheId="1742542033">
      <items count="4">
        <i x="2" s="1"/>
        <i x="3" s="1"/>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31A9990-2936-4509-9C6D-96A803C905FD}" sourceName="Segment">
  <pivotTables>
    <pivotTable tabId="3" name="PivotTable2"/>
    <pivotTable tabId="3" name="PivotTable10"/>
    <pivotTable tabId="3" name="PivotTable11"/>
    <pivotTable tabId="3" name="PivotTable12"/>
    <pivotTable tabId="3" name="PivotTable13"/>
    <pivotTable tabId="3" name="PivotTable14"/>
    <pivotTable tabId="3" name="PivotTable15"/>
    <pivotTable tabId="3" name="PivotTable16"/>
    <pivotTable tabId="3" name="PivotTable6"/>
    <pivotTable tabId="3" name="PivotTable7"/>
    <pivotTable tabId="4" name="PivotTable17"/>
  </pivotTables>
  <data>
    <tabular pivotCacheId="1742542033">
      <items count="3">
        <i x="0" s="1"/>
        <i x="1"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FCE2D1AC-2EC5-4B71-A195-33D86A8990BB}" sourceName="Year">
  <pivotTables>
    <pivotTable tabId="3" name="PivotTable2"/>
    <pivotTable tabId="3" name="PivotTable10"/>
    <pivotTable tabId="3" name="PivotTable11"/>
    <pivotTable tabId="3" name="PivotTable12"/>
    <pivotTable tabId="3" name="PivotTable13"/>
    <pivotTable tabId="3" name="PivotTable14"/>
    <pivotTable tabId="3" name="PivotTable15"/>
    <pivotTable tabId="3" name="PivotTable16"/>
    <pivotTable tabId="3" name="PivotTable6"/>
    <pivotTable tabId="3" name="PivotTable7"/>
    <pivotTable tabId="4" name="PivotTable17"/>
  </pivotTables>
  <data>
    <tabular pivotCacheId="1742542033">
      <items count="4">
        <i x="2"/>
        <i x="1"/>
        <i x="0"/>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5B296D4-550E-4901-8BF2-91DA0E4C30CC}" cache="Slicer_Region" caption="Region" rowHeight="241300"/>
  <slicer name="Segment" xr10:uid="{1BD177F4-0D9B-4A1E-B789-0ED92D510548}" cache="Slicer_Segment" caption="Segment" rowHeight="241300"/>
  <slicer name="Year 2" xr10:uid="{D86724D7-88E8-4F01-A221-4AA29C3CA045}" cache="Slicer_Year1" caption="Year" rowHeight="241300"/>
  <slicer name="Year" xr10:uid="{668D3227-6B90-4095-9770-5427F9244F74}" cache="Slicer_Year1"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0E51198D-AD98-4D3A-B947-70F6B1B7D93E}" cache="Slicer_Region" caption="Region" rowHeight="241300"/>
  <slicer name="Segment 1" xr10:uid="{38CFA128-6BAB-482E-B446-272D0E33835B}" cache="Slicer_Segment" caption="Segment" rowHeight="241300"/>
  <slicer name="Year 3" xr10:uid="{729DC2DF-D95E-4BF5-905A-B16802E8F5B6}" cache="Slicer_Year1" caption="Year" rowHeight="241300"/>
  <slicer name="Year 1" xr10:uid="{BED31BB8-9E5D-45B6-B737-B015B749B2FB}" cache="Slicer_Year1" caption="Ye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9.xml"/><Relationship Id="rId13" Type="http://schemas.microsoft.com/office/2007/relationships/slicer" Target="../slicers/slicer1.xml"/><Relationship Id="rId3" Type="http://schemas.openxmlformats.org/officeDocument/2006/relationships/pivotTable" Target="../pivotTables/pivotTable4.xml"/><Relationship Id="rId7" Type="http://schemas.openxmlformats.org/officeDocument/2006/relationships/pivotTable" Target="../pivotTables/pivotTable8.xml"/><Relationship Id="rId12" Type="http://schemas.openxmlformats.org/officeDocument/2006/relationships/drawing" Target="../drawings/drawing1.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rinterSettings" Target="../printerSettings/printerSettings1.bin"/><Relationship Id="rId5" Type="http://schemas.openxmlformats.org/officeDocument/2006/relationships/pivotTable" Target="../pivotTables/pivotTable6.xml"/><Relationship Id="rId10" Type="http://schemas.openxmlformats.org/officeDocument/2006/relationships/pivotTable" Target="../pivotTables/pivotTable11.xml"/><Relationship Id="rId4" Type="http://schemas.openxmlformats.org/officeDocument/2006/relationships/pivotTable" Target="../pivotTables/pivotTable5.xml"/><Relationship Id="rId9" Type="http://schemas.openxmlformats.org/officeDocument/2006/relationships/pivotTable" Target="../pivotTables/pivotTable10.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AE0FB-3A7D-4D0D-B5A1-E3429373A3C0}">
  <dimension ref="A3:K8"/>
  <sheetViews>
    <sheetView workbookViewId="0">
      <selection activeCell="H13" sqref="H13"/>
    </sheetView>
  </sheetViews>
  <sheetFormatPr defaultRowHeight="14.5"/>
  <cols>
    <col min="1" max="1" width="12.36328125" bestFit="1" customWidth="1"/>
    <col min="2" max="2" width="11.81640625" bestFit="1" customWidth="1"/>
    <col min="3" max="3" width="14.36328125" bestFit="1" customWidth="1"/>
    <col min="4" max="4" width="15.7265625" bestFit="1" customWidth="1"/>
    <col min="5" max="5" width="18.1796875" bestFit="1" customWidth="1"/>
  </cols>
  <sheetData>
    <row r="3" spans="1:11">
      <c r="A3" s="7" t="s">
        <v>10933</v>
      </c>
      <c r="B3" s="6" t="s">
        <v>10950</v>
      </c>
      <c r="C3" s="36" t="s">
        <v>10953</v>
      </c>
      <c r="D3" s="36" t="s">
        <v>10954</v>
      </c>
      <c r="E3" s="25" t="s">
        <v>10955</v>
      </c>
    </row>
    <row r="4" spans="1:11">
      <c r="A4" s="11">
        <v>2014</v>
      </c>
      <c r="B4" s="27">
        <v>471054.47730000055</v>
      </c>
      <c r="C4" s="42">
        <v>8504</v>
      </c>
      <c r="D4" s="42">
        <v>2235</v>
      </c>
      <c r="E4" s="41">
        <v>0.13495882422005345</v>
      </c>
    </row>
    <row r="8" spans="1:11">
      <c r="G8" s="37" t="e">
        <f>GETPIVOTDATA("Sum of Sales",$A$3,"Year",2014)/GETPIVOTDATA("Sum of Sales",$A$3,"Year",2013)-1</f>
        <v>#REF!</v>
      </c>
      <c r="H8" s="37" t="e">
        <f>GETPIVOTDATA("Sum of Quantity",$A$3,"Year",2014)/GETPIVOTDATA("Sum of Quantity",$A$3,"Year",2013)-1</f>
        <v>#REF!</v>
      </c>
      <c r="I8" s="37" t="e">
        <f>GETPIVOTDATA("Count of Order ID",$A$3,"Year",2014)/GETPIVOTDATA("Count of Order ID",$A$3,"Year",2013)-1</f>
        <v>#REF!</v>
      </c>
      <c r="J8" s="37" t="e">
        <f>GETPIVOTDATA("Sum of profit margin",$A$3,"Year",2014)/GETPIVOTDATA("Sum of profit margin",$A$3,"Year",2013)-1</f>
        <v>#REF!</v>
      </c>
      <c r="K8" s="3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heetViews>
  <sheetFormatPr defaultColWidth="14.453125" defaultRowHeight="15" customHeight="1"/>
  <cols>
    <col min="1" max="1" width="12.54296875" customWidth="1"/>
    <col min="2" max="2" width="28.54296875" customWidth="1"/>
    <col min="3" max="3" width="14" customWidth="1"/>
    <col min="4" max="4" width="12.54296875" customWidth="1"/>
    <col min="5" max="5" width="13.7265625" customWidth="1"/>
    <col min="6" max="6" width="15" customWidth="1"/>
    <col min="7" max="7" width="18.7265625" customWidth="1"/>
    <col min="8" max="11" width="12.54296875" customWidth="1"/>
    <col min="12" max="12" width="14.54296875" customWidth="1"/>
    <col min="13" max="13" width="12.54296875" customWidth="1"/>
    <col min="14" max="14" width="13.54296875" customWidth="1"/>
    <col min="15" max="15" width="12.54296875" customWidth="1"/>
    <col min="16" max="16" width="16.26953125" customWidth="1"/>
    <col min="17" max="17" width="17.26953125" customWidth="1"/>
    <col min="18" max="22" width="12.54296875"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2CDDE-F786-44CA-9FAC-11B7A8E0B060}">
  <dimension ref="A1:N122"/>
  <sheetViews>
    <sheetView workbookViewId="0">
      <selection activeCell="B3" sqref="B3"/>
    </sheetView>
  </sheetViews>
  <sheetFormatPr defaultRowHeight="14.5"/>
  <cols>
    <col min="1" max="1" width="14.1796875" bestFit="1" customWidth="1"/>
    <col min="2" max="2" width="11.81640625" bestFit="1" customWidth="1"/>
    <col min="3" max="3" width="11.6328125" bestFit="1" customWidth="1"/>
    <col min="4" max="4" width="12.36328125" bestFit="1" customWidth="1"/>
    <col min="5" max="5" width="11.6328125" bestFit="1" customWidth="1"/>
    <col min="7" max="7" width="12.36328125" bestFit="1" customWidth="1"/>
    <col min="8" max="8" width="14.36328125" bestFit="1" customWidth="1"/>
    <col min="10" max="10" width="12.36328125" bestFit="1" customWidth="1"/>
    <col min="11" max="11" width="15.7265625" bestFit="1" customWidth="1"/>
    <col min="13" max="13" width="12.36328125" bestFit="1" customWidth="1"/>
    <col min="14" max="14" width="18.1796875" bestFit="1" customWidth="1"/>
  </cols>
  <sheetData>
    <row r="1" spans="1:5">
      <c r="A1" s="7" t="s">
        <v>10933</v>
      </c>
      <c r="B1" s="8" t="s">
        <v>10947</v>
      </c>
      <c r="D1" t="s">
        <v>10948</v>
      </c>
      <c r="E1" t="s">
        <v>10949</v>
      </c>
    </row>
    <row r="2" spans="1:5">
      <c r="A2" s="9" t="s">
        <v>32</v>
      </c>
      <c r="B2" s="10">
        <v>2727.7496999999958</v>
      </c>
      <c r="D2" s="9" t="s">
        <v>32</v>
      </c>
      <c r="E2" s="10">
        <v>18451.272799999992</v>
      </c>
    </row>
    <row r="3" spans="1:5">
      <c r="A3" s="17" t="s">
        <v>46</v>
      </c>
      <c r="B3" s="15">
        <v>27775.774299999986</v>
      </c>
      <c r="D3" s="17" t="s">
        <v>46</v>
      </c>
      <c r="E3" s="15">
        <v>122490.8008000001</v>
      </c>
    </row>
    <row r="4" spans="1:5">
      <c r="A4" s="17" t="s">
        <v>71</v>
      </c>
      <c r="B4" s="15">
        <v>33069.434399999991</v>
      </c>
      <c r="D4" s="17" t="s">
        <v>71</v>
      </c>
      <c r="E4" s="15">
        <v>145454.9480999998</v>
      </c>
    </row>
    <row r="5" spans="1:5">
      <c r="A5" s="11" t="s">
        <v>10934</v>
      </c>
      <c r="B5" s="12">
        <v>63572.958399999974</v>
      </c>
      <c r="D5" s="11" t="s">
        <v>10934</v>
      </c>
      <c r="E5" s="12">
        <v>286397.02169999992</v>
      </c>
    </row>
    <row r="6" spans="1:5">
      <c r="D6" s="14"/>
    </row>
    <row r="7" spans="1:5">
      <c r="D7" s="14"/>
    </row>
    <row r="8" spans="1:5">
      <c r="D8" s="14"/>
    </row>
    <row r="9" spans="1:5">
      <c r="D9" s="14"/>
    </row>
    <row r="10" spans="1:5">
      <c r="D10" s="14"/>
    </row>
    <row r="11" spans="1:5">
      <c r="D11" s="14"/>
    </row>
    <row r="12" spans="1:5">
      <c r="D12" s="14"/>
    </row>
    <row r="13" spans="1:5">
      <c r="A13" s="7" t="s">
        <v>10933</v>
      </c>
      <c r="B13" s="8" t="s">
        <v>10950</v>
      </c>
      <c r="D13" s="19"/>
      <c r="E13" s="18"/>
    </row>
    <row r="14" spans="1:5">
      <c r="A14" s="9" t="s">
        <v>32</v>
      </c>
      <c r="B14" s="20">
        <v>0.29703475933822748</v>
      </c>
    </row>
    <row r="15" spans="1:5">
      <c r="A15" s="17" t="s">
        <v>46</v>
      </c>
      <c r="B15" s="21">
        <v>0.3689154914651735</v>
      </c>
    </row>
    <row r="16" spans="1:5">
      <c r="A16" s="17" t="s">
        <v>71</v>
      </c>
      <c r="B16" s="21">
        <v>0.33404974919659902</v>
      </c>
    </row>
    <row r="17" spans="1:5">
      <c r="A17" s="11" t="s">
        <v>10934</v>
      </c>
      <c r="B17" s="22">
        <v>1</v>
      </c>
    </row>
    <row r="28" spans="1:5">
      <c r="A28" s="7" t="s">
        <v>10933</v>
      </c>
      <c r="B28" s="8" t="s">
        <v>10950</v>
      </c>
      <c r="D28" t="s">
        <v>10951</v>
      </c>
      <c r="E28" t="s">
        <v>10952</v>
      </c>
    </row>
    <row r="29" spans="1:5">
      <c r="A29" s="9" t="s">
        <v>310</v>
      </c>
      <c r="B29" s="10">
        <v>7005.2550000000019</v>
      </c>
      <c r="D29" t="str">
        <f>A29</f>
        <v>Arizona</v>
      </c>
      <c r="E29" s="24">
        <f>GETPIVOTDATA("Sales",$A$28,"State",A29)</f>
        <v>7005.2550000000019</v>
      </c>
    </row>
    <row r="30" spans="1:5">
      <c r="A30" s="17" t="s">
        <v>43</v>
      </c>
      <c r="B30" s="15">
        <v>117022.77949999979</v>
      </c>
      <c r="D30" t="str">
        <f t="shared" ref="D30:D77" si="0">A30</f>
        <v>California</v>
      </c>
      <c r="E30" s="24">
        <f t="shared" ref="E30:E75" si="1">GETPIVOTDATA("Sales",$A$28,"State",A30)</f>
        <v>117022.77949999979</v>
      </c>
    </row>
    <row r="31" spans="1:5">
      <c r="A31" s="17" t="s">
        <v>457</v>
      </c>
      <c r="B31" s="15">
        <v>7073.0639999999994</v>
      </c>
      <c r="D31" t="str">
        <f t="shared" si="0"/>
        <v>Colorado</v>
      </c>
      <c r="E31" s="24">
        <f t="shared" si="1"/>
        <v>7073.0639999999994</v>
      </c>
    </row>
    <row r="32" spans="1:5">
      <c r="A32" s="17" t="s">
        <v>747</v>
      </c>
      <c r="B32" s="15">
        <v>3867.3000000000006</v>
      </c>
      <c r="D32" t="str">
        <f t="shared" si="0"/>
        <v>Connecticut</v>
      </c>
      <c r="E32" s="24">
        <f t="shared" si="1"/>
        <v>3867.3000000000006</v>
      </c>
    </row>
    <row r="33" spans="1:5">
      <c r="A33" s="17" t="s">
        <v>245</v>
      </c>
      <c r="B33" s="15">
        <v>12582.962999999998</v>
      </c>
      <c r="D33" t="str">
        <f t="shared" si="0"/>
        <v>Delaware</v>
      </c>
      <c r="E33" s="24">
        <f t="shared" si="1"/>
        <v>12582.962999999998</v>
      </c>
    </row>
    <row r="34" spans="1:5">
      <c r="A34" s="17" t="s">
        <v>6260</v>
      </c>
      <c r="B34" s="15">
        <v>925.80799999999999</v>
      </c>
      <c r="D34" t="str">
        <f t="shared" si="0"/>
        <v>Idaho</v>
      </c>
      <c r="E34" s="24">
        <f t="shared" si="1"/>
        <v>925.80799999999999</v>
      </c>
    </row>
    <row r="35" spans="1:5">
      <c r="A35" s="17" t="s">
        <v>211</v>
      </c>
      <c r="B35" s="15">
        <v>16938.302000000003</v>
      </c>
      <c r="D35" t="str">
        <f t="shared" si="0"/>
        <v>Illinois</v>
      </c>
      <c r="E35" s="24">
        <f t="shared" si="1"/>
        <v>16938.302000000003</v>
      </c>
    </row>
    <row r="36" spans="1:5">
      <c r="A36" s="17" t="s">
        <v>254</v>
      </c>
      <c r="B36" s="15">
        <v>13429.919999999996</v>
      </c>
      <c r="D36" t="str">
        <f t="shared" si="0"/>
        <v>Indiana</v>
      </c>
      <c r="E36" s="24">
        <f t="shared" si="1"/>
        <v>13429.919999999996</v>
      </c>
    </row>
    <row r="37" spans="1:5">
      <c r="A37" s="17" t="s">
        <v>489</v>
      </c>
      <c r="B37" s="15">
        <v>597.41000000000008</v>
      </c>
      <c r="D37" t="str">
        <f t="shared" si="0"/>
        <v>Iowa</v>
      </c>
      <c r="E37" s="24">
        <f t="shared" si="1"/>
        <v>597.41000000000008</v>
      </c>
    </row>
    <row r="38" spans="1:5">
      <c r="A38" s="17" t="s">
        <v>4530</v>
      </c>
      <c r="B38" s="15">
        <v>733.15</v>
      </c>
      <c r="D38" t="str">
        <f t="shared" si="0"/>
        <v>Kansas</v>
      </c>
      <c r="E38" s="24">
        <f t="shared" si="1"/>
        <v>733.15</v>
      </c>
    </row>
    <row r="39" spans="1:5">
      <c r="A39" s="17" t="s">
        <v>2735</v>
      </c>
      <c r="B39" s="15">
        <v>7878.6600000000008</v>
      </c>
      <c r="D39" t="str">
        <f t="shared" si="0"/>
        <v>Maryland</v>
      </c>
      <c r="E39" s="24">
        <f t="shared" si="1"/>
        <v>7878.6600000000008</v>
      </c>
    </row>
    <row r="40" spans="1:5">
      <c r="A40" s="17" t="s">
        <v>1245</v>
      </c>
      <c r="B40" s="15">
        <v>5925.6139999999987</v>
      </c>
      <c r="D40" t="str">
        <f t="shared" si="0"/>
        <v>Massachusetts</v>
      </c>
      <c r="E40" s="24">
        <f t="shared" si="1"/>
        <v>5925.6139999999987</v>
      </c>
    </row>
    <row r="41" spans="1:5">
      <c r="A41" s="17" t="s">
        <v>238</v>
      </c>
      <c r="B41" s="15">
        <v>19215.545999999995</v>
      </c>
      <c r="D41" t="str">
        <f t="shared" si="0"/>
        <v>Michigan</v>
      </c>
      <c r="E41" s="24">
        <f t="shared" si="1"/>
        <v>19215.545999999995</v>
      </c>
    </row>
    <row r="42" spans="1:5">
      <c r="A42" s="17" t="s">
        <v>229</v>
      </c>
      <c r="B42" s="15">
        <v>6525.8000000000011</v>
      </c>
      <c r="D42" t="str">
        <f>A42</f>
        <v>Minnesota</v>
      </c>
      <c r="E42" s="24">
        <f t="shared" si="1"/>
        <v>6525.8000000000011</v>
      </c>
    </row>
    <row r="43" spans="1:5">
      <c r="A43" s="17" t="s">
        <v>596</v>
      </c>
      <c r="B43" s="15">
        <v>6899.0999999999985</v>
      </c>
      <c r="D43" t="str">
        <f t="shared" si="0"/>
        <v>Missouri</v>
      </c>
      <c r="E43" s="24">
        <f t="shared" si="1"/>
        <v>6899.0999999999985</v>
      </c>
    </row>
    <row r="44" spans="1:5">
      <c r="A44" s="17" t="s">
        <v>1762</v>
      </c>
      <c r="B44" s="15">
        <v>39.900000000000006</v>
      </c>
      <c r="D44" t="str">
        <f t="shared" si="0"/>
        <v>Montana</v>
      </c>
      <c r="E44" s="24">
        <f t="shared" si="1"/>
        <v>39.900000000000006</v>
      </c>
    </row>
    <row r="45" spans="1:5">
      <c r="A45" s="17" t="s">
        <v>138</v>
      </c>
      <c r="B45" s="15">
        <v>3505.3799999999997</v>
      </c>
      <c r="D45" t="str">
        <f t="shared" si="0"/>
        <v>Nebraska</v>
      </c>
      <c r="E45" s="24">
        <f t="shared" si="1"/>
        <v>3505.3799999999997</v>
      </c>
    </row>
    <row r="46" spans="1:5">
      <c r="A46" s="17" t="s">
        <v>1392</v>
      </c>
      <c r="B46" s="15">
        <v>3225.7740000000003</v>
      </c>
      <c r="D46" t="str">
        <f t="shared" si="0"/>
        <v>Nevada</v>
      </c>
      <c r="E46" s="24">
        <f t="shared" si="1"/>
        <v>3225.7740000000003</v>
      </c>
    </row>
    <row r="47" spans="1:5">
      <c r="A47" s="17" t="s">
        <v>2694</v>
      </c>
      <c r="B47" s="15">
        <v>364.56</v>
      </c>
      <c r="D47" t="str">
        <f t="shared" si="0"/>
        <v>New Hampshire</v>
      </c>
      <c r="E47" s="24">
        <f t="shared" si="1"/>
        <v>364.56</v>
      </c>
    </row>
    <row r="48" spans="1:5">
      <c r="A48" s="17" t="s">
        <v>788</v>
      </c>
      <c r="B48" s="15">
        <v>6604.3199999999988</v>
      </c>
      <c r="D48" t="str">
        <f t="shared" si="0"/>
        <v>New Jersey</v>
      </c>
      <c r="E48" s="24">
        <f t="shared" si="1"/>
        <v>6604.3199999999988</v>
      </c>
    </row>
    <row r="49" spans="1:5">
      <c r="A49" s="17" t="s">
        <v>668</v>
      </c>
      <c r="B49" s="15">
        <v>1810.192</v>
      </c>
      <c r="D49" t="str">
        <f t="shared" si="0"/>
        <v>New Mexico</v>
      </c>
      <c r="E49" s="24">
        <f t="shared" si="1"/>
        <v>1810.192</v>
      </c>
    </row>
    <row r="50" spans="1:5">
      <c r="A50" s="17" t="s">
        <v>267</v>
      </c>
      <c r="B50" s="15">
        <v>65321.532000000014</v>
      </c>
      <c r="D50" t="str">
        <f t="shared" si="0"/>
        <v>New York</v>
      </c>
      <c r="E50" s="24">
        <f t="shared" si="1"/>
        <v>65321.532000000014</v>
      </c>
    </row>
    <row r="51" spans="1:5">
      <c r="A51" s="17" t="s">
        <v>7449</v>
      </c>
      <c r="B51" s="15">
        <v>891.53</v>
      </c>
      <c r="D51" t="str">
        <f t="shared" si="0"/>
        <v>North Dakota</v>
      </c>
      <c r="E51" s="24">
        <f t="shared" si="1"/>
        <v>891.53</v>
      </c>
    </row>
    <row r="52" spans="1:5">
      <c r="A52" s="17" t="s">
        <v>498</v>
      </c>
      <c r="B52" s="15">
        <v>16808.975000000006</v>
      </c>
      <c r="D52" t="str">
        <f>A52</f>
        <v>Ohio</v>
      </c>
      <c r="E52" s="24">
        <f t="shared" si="1"/>
        <v>16808.975000000006</v>
      </c>
    </row>
    <row r="53" spans="1:5">
      <c r="A53" s="17" t="s">
        <v>649</v>
      </c>
      <c r="B53" s="15">
        <v>4467.7700000000004</v>
      </c>
      <c r="D53" t="str">
        <f t="shared" si="0"/>
        <v>Oklahoma</v>
      </c>
      <c r="E53" s="24">
        <f t="shared" si="1"/>
        <v>4467.7700000000004</v>
      </c>
    </row>
    <row r="54" spans="1:5">
      <c r="A54" s="17" t="s">
        <v>420</v>
      </c>
      <c r="B54" s="15">
        <v>2579.047</v>
      </c>
      <c r="D54" t="str">
        <f t="shared" si="0"/>
        <v>Oregon</v>
      </c>
      <c r="E54" s="24">
        <f t="shared" si="1"/>
        <v>2579.047</v>
      </c>
    </row>
    <row r="55" spans="1:5">
      <c r="A55" s="17" t="s">
        <v>147</v>
      </c>
      <c r="B55" s="15">
        <v>36662.982999999993</v>
      </c>
      <c r="D55" t="str">
        <f t="shared" si="0"/>
        <v>Pennsylvania</v>
      </c>
      <c r="E55" s="24">
        <f t="shared" si="1"/>
        <v>36662.982999999993</v>
      </c>
    </row>
    <row r="56" spans="1:5">
      <c r="A56" s="17" t="s">
        <v>1399</v>
      </c>
      <c r="B56" s="15">
        <v>2834.37</v>
      </c>
      <c r="D56" t="str">
        <f t="shared" si="0"/>
        <v>Rhode Island</v>
      </c>
      <c r="E56" s="24">
        <f t="shared" si="1"/>
        <v>2834.37</v>
      </c>
    </row>
    <row r="57" spans="1:5">
      <c r="A57" s="17" t="s">
        <v>5326</v>
      </c>
      <c r="B57" s="15">
        <v>1153.4099999999999</v>
      </c>
      <c r="D57" t="str">
        <f t="shared" si="0"/>
        <v>South Dakota</v>
      </c>
      <c r="E57" s="24">
        <f t="shared" si="1"/>
        <v>1153.4099999999999</v>
      </c>
    </row>
    <row r="58" spans="1:5">
      <c r="A58" s="17" t="s">
        <v>104</v>
      </c>
      <c r="B58" s="15">
        <v>37256.120800000004</v>
      </c>
      <c r="D58" t="str">
        <f t="shared" si="0"/>
        <v>Texas</v>
      </c>
      <c r="E58" s="24">
        <f t="shared" si="1"/>
        <v>37256.120800000004</v>
      </c>
    </row>
    <row r="59" spans="1:5">
      <c r="A59" s="17" t="s">
        <v>121</v>
      </c>
      <c r="B59" s="15">
        <v>2460.6379999999999</v>
      </c>
      <c r="D59" t="str">
        <f t="shared" si="0"/>
        <v>Utah</v>
      </c>
      <c r="E59" s="24">
        <f t="shared" si="1"/>
        <v>2460.6379999999999</v>
      </c>
    </row>
    <row r="60" spans="1:5">
      <c r="A60" s="17" t="s">
        <v>5203</v>
      </c>
      <c r="B60" s="15">
        <v>842.20999999999981</v>
      </c>
      <c r="D60" t="str">
        <f t="shared" si="0"/>
        <v>Vermont</v>
      </c>
      <c r="E60" s="24">
        <f t="shared" si="1"/>
        <v>842.20999999999981</v>
      </c>
    </row>
    <row r="61" spans="1:5">
      <c r="A61" s="17" t="s">
        <v>96</v>
      </c>
      <c r="B61" s="15">
        <v>51899.479999999996</v>
      </c>
      <c r="D61" t="str">
        <f t="shared" si="0"/>
        <v>Washington</v>
      </c>
      <c r="E61" s="24">
        <f t="shared" si="1"/>
        <v>51899.479999999996</v>
      </c>
    </row>
    <row r="62" spans="1:5">
      <c r="A62" s="17" t="s">
        <v>9726</v>
      </c>
      <c r="B62" s="15">
        <v>673.34399999999994</v>
      </c>
      <c r="D62" t="str">
        <f t="shared" si="0"/>
        <v>West Virginia</v>
      </c>
      <c r="E62" s="24">
        <f t="shared" si="1"/>
        <v>673.34399999999994</v>
      </c>
    </row>
    <row r="63" spans="1:5">
      <c r="A63" s="17" t="s">
        <v>114</v>
      </c>
      <c r="B63" s="15">
        <v>5032.2699999999995</v>
      </c>
      <c r="D63" t="str">
        <f t="shared" si="0"/>
        <v>Wisconsin</v>
      </c>
      <c r="E63" s="24">
        <f t="shared" si="1"/>
        <v>5032.2699999999995</v>
      </c>
    </row>
    <row r="64" spans="1:5">
      <c r="A64" s="11" t="s">
        <v>10934</v>
      </c>
      <c r="B64" s="12">
        <v>471054.47729999974</v>
      </c>
      <c r="D64" t="str">
        <f t="shared" si="0"/>
        <v>Grand Total</v>
      </c>
      <c r="E64" s="24" t="e">
        <f t="shared" si="1"/>
        <v>#REF!</v>
      </c>
    </row>
    <row r="65" spans="4:5">
      <c r="D65">
        <f>A65</f>
        <v>0</v>
      </c>
      <c r="E65" s="24" t="e">
        <f t="shared" si="1"/>
        <v>#REF!</v>
      </c>
    </row>
    <row r="66" spans="4:5">
      <c r="D66">
        <f t="shared" si="0"/>
        <v>0</v>
      </c>
      <c r="E66" s="24" t="e">
        <f t="shared" si="1"/>
        <v>#REF!</v>
      </c>
    </row>
    <row r="67" spans="4:5">
      <c r="D67">
        <f t="shared" si="0"/>
        <v>0</v>
      </c>
      <c r="E67" s="24" t="e">
        <f t="shared" si="1"/>
        <v>#REF!</v>
      </c>
    </row>
    <row r="68" spans="4:5">
      <c r="D68">
        <f t="shared" si="0"/>
        <v>0</v>
      </c>
      <c r="E68" s="24" t="e">
        <f t="shared" si="1"/>
        <v>#REF!</v>
      </c>
    </row>
    <row r="69" spans="4:5">
      <c r="D69">
        <f>A69</f>
        <v>0</v>
      </c>
      <c r="E69" s="24" t="e">
        <f t="shared" si="1"/>
        <v>#REF!</v>
      </c>
    </row>
    <row r="70" spans="4:5">
      <c r="D70">
        <f t="shared" si="0"/>
        <v>0</v>
      </c>
      <c r="E70" s="24" t="e">
        <f t="shared" si="1"/>
        <v>#REF!</v>
      </c>
    </row>
    <row r="71" spans="4:5">
      <c r="D71">
        <f t="shared" si="0"/>
        <v>0</v>
      </c>
      <c r="E71" s="24" t="e">
        <f t="shared" si="1"/>
        <v>#REF!</v>
      </c>
    </row>
    <row r="72" spans="4:5">
      <c r="D72">
        <f t="shared" si="0"/>
        <v>0</v>
      </c>
      <c r="E72" s="24" t="e">
        <f t="shared" si="1"/>
        <v>#REF!</v>
      </c>
    </row>
    <row r="73" spans="4:5">
      <c r="D73">
        <f t="shared" si="0"/>
        <v>0</v>
      </c>
      <c r="E73" s="24" t="e">
        <f t="shared" si="1"/>
        <v>#REF!</v>
      </c>
    </row>
    <row r="74" spans="4:5">
      <c r="D74">
        <f t="shared" si="0"/>
        <v>0</v>
      </c>
      <c r="E74" s="24" t="e">
        <f t="shared" si="1"/>
        <v>#REF!</v>
      </c>
    </row>
    <row r="75" spans="4:5">
      <c r="D75">
        <f t="shared" si="0"/>
        <v>0</v>
      </c>
      <c r="E75" s="24" t="e">
        <f t="shared" si="1"/>
        <v>#REF!</v>
      </c>
    </row>
    <row r="76" spans="4:5">
      <c r="D76">
        <f t="shared" si="0"/>
        <v>0</v>
      </c>
      <c r="E76" s="23" t="e">
        <f t="shared" ref="E76:E77" si="2">GETPIVOTDATA("Sales",$A$28,"State",A76)</f>
        <v>#REF!</v>
      </c>
    </row>
    <row r="77" spans="4:5">
      <c r="D77">
        <f t="shared" si="0"/>
        <v>0</v>
      </c>
      <c r="E77" s="23" t="e">
        <f t="shared" si="2"/>
        <v>#REF!</v>
      </c>
    </row>
    <row r="81" spans="1:3">
      <c r="A81" s="7" t="s">
        <v>10933</v>
      </c>
      <c r="B81" s="8" t="s">
        <v>10950</v>
      </c>
    </row>
    <row r="82" spans="1:3">
      <c r="A82" s="9" t="s">
        <v>161</v>
      </c>
      <c r="B82" s="10">
        <v>41054.792000000009</v>
      </c>
    </row>
    <row r="83" spans="1:3">
      <c r="A83" s="17" t="s">
        <v>59</v>
      </c>
      <c r="B83" s="15">
        <v>44824.356000000007</v>
      </c>
    </row>
    <row r="84" spans="1:3">
      <c r="A84" s="17" t="s">
        <v>75</v>
      </c>
      <c r="B84" s="15">
        <v>54672.69400000001</v>
      </c>
    </row>
    <row r="85" spans="1:3">
      <c r="A85" s="17" t="s">
        <v>72</v>
      </c>
      <c r="B85" s="15">
        <v>60188.777999999955</v>
      </c>
    </row>
    <row r="86" spans="1:3">
      <c r="A86" s="17" t="s">
        <v>36</v>
      </c>
      <c r="B86" s="15">
        <v>65332.02199999999</v>
      </c>
    </row>
    <row r="87" spans="1:3">
      <c r="A87" s="11" t="s">
        <v>10934</v>
      </c>
      <c r="B87" s="12">
        <v>266072.64199999999</v>
      </c>
    </row>
    <row r="92" spans="1:3">
      <c r="A92" s="7" t="s">
        <v>10933</v>
      </c>
      <c r="B92" s="6" t="s">
        <v>10950</v>
      </c>
      <c r="C92" s="25" t="s">
        <v>10947</v>
      </c>
    </row>
    <row r="93" spans="1:3">
      <c r="A93" s="13" t="s">
        <v>10935</v>
      </c>
      <c r="B93" s="28">
        <v>31695.886999999995</v>
      </c>
      <c r="C93" s="29">
        <v>4090.052299999998</v>
      </c>
    </row>
    <row r="94" spans="1:3">
      <c r="A94" s="14" t="s">
        <v>10936</v>
      </c>
      <c r="B94" s="26">
        <v>11347.843000000003</v>
      </c>
      <c r="C94" s="30">
        <v>1172.9074999999991</v>
      </c>
    </row>
    <row r="95" spans="1:3">
      <c r="A95" s="14" t="s">
        <v>10937</v>
      </c>
      <c r="B95" s="26">
        <v>44694.881999999976</v>
      </c>
      <c r="C95" s="30">
        <v>11361.879700000001</v>
      </c>
    </row>
    <row r="96" spans="1:3">
      <c r="A96" s="14" t="s">
        <v>10938</v>
      </c>
      <c r="B96" s="26">
        <v>18287.980400000004</v>
      </c>
      <c r="C96" s="30">
        <v>2043.3947999999987</v>
      </c>
    </row>
    <row r="97" spans="1:14">
      <c r="A97" s="14" t="s">
        <v>10939</v>
      </c>
      <c r="B97" s="26">
        <v>25908.74519999999</v>
      </c>
      <c r="C97" s="30">
        <v>3510.1356000000005</v>
      </c>
    </row>
    <row r="98" spans="1:14">
      <c r="A98" s="14" t="s">
        <v>10940</v>
      </c>
      <c r="B98" s="26">
        <v>28657.958699999996</v>
      </c>
      <c r="C98" s="30">
        <v>4687.1725999999981</v>
      </c>
    </row>
    <row r="99" spans="1:14">
      <c r="A99" s="14" t="s">
        <v>10941</v>
      </c>
      <c r="B99" s="26">
        <v>34653.993000000009</v>
      </c>
      <c r="C99" s="30">
        <v>4472.7862999999979</v>
      </c>
    </row>
    <row r="100" spans="1:14">
      <c r="A100" s="14" t="s">
        <v>10942</v>
      </c>
      <c r="B100" s="26">
        <v>46795.600000000006</v>
      </c>
      <c r="C100" s="30">
        <v>7758.3892999999989</v>
      </c>
    </row>
    <row r="101" spans="1:14">
      <c r="A101" s="14" t="s">
        <v>10943</v>
      </c>
      <c r="B101" s="26">
        <v>61366.116000000016</v>
      </c>
      <c r="C101" s="30">
        <v>6705.7711999999965</v>
      </c>
    </row>
    <row r="102" spans="1:14">
      <c r="A102" s="14" t="s">
        <v>10944</v>
      </c>
      <c r="B102" s="26">
        <v>41843.433200000007</v>
      </c>
      <c r="C102" s="30">
        <v>5420.4027000000015</v>
      </c>
    </row>
    <row r="103" spans="1:14">
      <c r="A103" s="14" t="s">
        <v>10945</v>
      </c>
      <c r="B103" s="26">
        <v>67164.824000000008</v>
      </c>
      <c r="C103" s="30">
        <v>8939.2596000000049</v>
      </c>
    </row>
    <row r="104" spans="1:14">
      <c r="A104" s="14" t="s">
        <v>10946</v>
      </c>
      <c r="B104" s="26">
        <v>58637.214799999987</v>
      </c>
      <c r="C104" s="30">
        <v>3410.8067999999967</v>
      </c>
    </row>
    <row r="105" spans="1:14">
      <c r="A105" s="16" t="s">
        <v>10934</v>
      </c>
      <c r="B105" s="27">
        <v>471054.47730000003</v>
      </c>
      <c r="C105" s="31">
        <v>63572.958399999996</v>
      </c>
    </row>
    <row r="108" spans="1:14">
      <c r="A108" s="7" t="s">
        <v>10933</v>
      </c>
      <c r="B108" s="8" t="s">
        <v>10950</v>
      </c>
      <c r="D108" s="7" t="s">
        <v>10933</v>
      </c>
      <c r="E108" s="8" t="s">
        <v>10947</v>
      </c>
      <c r="G108" s="7" t="s">
        <v>10933</v>
      </c>
      <c r="H108" s="8" t="s">
        <v>10953</v>
      </c>
      <c r="J108" s="7" t="s">
        <v>10933</v>
      </c>
      <c r="K108" s="8" t="s">
        <v>10954</v>
      </c>
      <c r="M108" s="7" t="s">
        <v>10933</v>
      </c>
      <c r="N108" s="8" t="s">
        <v>10955</v>
      </c>
    </row>
    <row r="109" spans="1:14">
      <c r="A109" s="13" t="s">
        <v>10935</v>
      </c>
      <c r="B109" s="10">
        <v>31695.886999999995</v>
      </c>
      <c r="D109" s="13" t="s">
        <v>10935</v>
      </c>
      <c r="E109" s="10">
        <v>4090.052299999998</v>
      </c>
      <c r="G109" s="13" t="s">
        <v>10935</v>
      </c>
      <c r="H109" s="10">
        <v>401</v>
      </c>
      <c r="J109" s="13" t="s">
        <v>10935</v>
      </c>
      <c r="K109" s="10">
        <v>104</v>
      </c>
      <c r="M109" s="13" t="s">
        <v>10935</v>
      </c>
      <c r="N109" s="10">
        <v>0.12904047455747172</v>
      </c>
    </row>
    <row r="110" spans="1:14">
      <c r="A110" s="14" t="s">
        <v>10936</v>
      </c>
      <c r="B110" s="15">
        <v>11347.843000000003</v>
      </c>
      <c r="D110" s="14" t="s">
        <v>10936</v>
      </c>
      <c r="E110" s="15">
        <v>1172.9074999999991</v>
      </c>
      <c r="G110" s="14" t="s">
        <v>10936</v>
      </c>
      <c r="H110" s="15">
        <v>223</v>
      </c>
      <c r="J110" s="14" t="s">
        <v>10936</v>
      </c>
      <c r="K110" s="15">
        <v>65</v>
      </c>
      <c r="M110" s="14" t="s">
        <v>10936</v>
      </c>
      <c r="N110" s="15">
        <v>0.10335951070172533</v>
      </c>
    </row>
    <row r="111" spans="1:14">
      <c r="A111" s="14" t="s">
        <v>10937</v>
      </c>
      <c r="B111" s="15">
        <v>44694.881999999976</v>
      </c>
      <c r="D111" s="14" t="s">
        <v>10937</v>
      </c>
      <c r="E111" s="15">
        <v>11361.879700000001</v>
      </c>
      <c r="G111" s="14" t="s">
        <v>10937</v>
      </c>
      <c r="H111" s="15">
        <v>559</v>
      </c>
      <c r="J111" s="14" t="s">
        <v>10937</v>
      </c>
      <c r="K111" s="15">
        <v>156</v>
      </c>
      <c r="M111" s="14" t="s">
        <v>10937</v>
      </c>
      <c r="N111" s="15">
        <v>0.25420986009091617</v>
      </c>
    </row>
    <row r="112" spans="1:14">
      <c r="A112" s="14" t="s">
        <v>10938</v>
      </c>
      <c r="B112" s="15">
        <v>18287.980400000004</v>
      </c>
      <c r="D112" s="14" t="s">
        <v>10938</v>
      </c>
      <c r="E112" s="15">
        <v>2043.3947999999987</v>
      </c>
      <c r="G112" s="14" t="s">
        <v>10938</v>
      </c>
      <c r="H112" s="15">
        <v>444</v>
      </c>
      <c r="J112" s="14" t="s">
        <v>10938</v>
      </c>
      <c r="K112" s="15">
        <v>113</v>
      </c>
      <c r="M112" s="14" t="s">
        <v>10938</v>
      </c>
      <c r="N112" s="15">
        <v>0.11173430610194651</v>
      </c>
    </row>
    <row r="113" spans="1:14">
      <c r="A113" s="14" t="s">
        <v>10939</v>
      </c>
      <c r="B113" s="15">
        <v>25908.74519999999</v>
      </c>
      <c r="D113" s="14" t="s">
        <v>10939</v>
      </c>
      <c r="E113" s="15">
        <v>3510.1356000000005</v>
      </c>
      <c r="G113" s="14" t="s">
        <v>10939</v>
      </c>
      <c r="H113" s="15">
        <v>617</v>
      </c>
      <c r="J113" s="14" t="s">
        <v>10939</v>
      </c>
      <c r="K113" s="15">
        <v>172</v>
      </c>
      <c r="M113" s="14" t="s">
        <v>10939</v>
      </c>
      <c r="N113" s="15">
        <v>0.13548072563545077</v>
      </c>
    </row>
    <row r="114" spans="1:14">
      <c r="A114" s="14" t="s">
        <v>10940</v>
      </c>
      <c r="B114" s="15">
        <v>28657.958699999996</v>
      </c>
      <c r="D114" s="14" t="s">
        <v>10940</v>
      </c>
      <c r="E114" s="15">
        <v>4687.1725999999981</v>
      </c>
      <c r="G114" s="14" t="s">
        <v>10940</v>
      </c>
      <c r="H114" s="15">
        <v>565</v>
      </c>
      <c r="J114" s="14" t="s">
        <v>10940</v>
      </c>
      <c r="K114" s="15">
        <v>143</v>
      </c>
      <c r="M114" s="14" t="s">
        <v>10940</v>
      </c>
      <c r="N114" s="15">
        <v>0.16355570363774719</v>
      </c>
    </row>
    <row r="115" spans="1:14">
      <c r="A115" s="14" t="s">
        <v>10941</v>
      </c>
      <c r="B115" s="15">
        <v>34653.993000000009</v>
      </c>
      <c r="D115" s="14" t="s">
        <v>10941</v>
      </c>
      <c r="E115" s="15">
        <v>4472.7862999999979</v>
      </c>
      <c r="G115" s="14" t="s">
        <v>10941</v>
      </c>
      <c r="H115" s="15">
        <v>619</v>
      </c>
      <c r="J115" s="14" t="s">
        <v>10941</v>
      </c>
      <c r="K115" s="15">
        <v>162</v>
      </c>
      <c r="M115" s="14" t="s">
        <v>10941</v>
      </c>
      <c r="N115" s="15">
        <v>0.12906986793700792</v>
      </c>
    </row>
    <row r="116" spans="1:14">
      <c r="A116" s="14" t="s">
        <v>10942</v>
      </c>
      <c r="B116" s="15">
        <v>46795.600000000006</v>
      </c>
      <c r="D116" s="14" t="s">
        <v>10942</v>
      </c>
      <c r="E116" s="15">
        <v>7758.3892999999989</v>
      </c>
      <c r="G116" s="14" t="s">
        <v>10942</v>
      </c>
      <c r="H116" s="15">
        <v>637</v>
      </c>
      <c r="J116" s="14" t="s">
        <v>10942</v>
      </c>
      <c r="K116" s="15">
        <v>157</v>
      </c>
      <c r="M116" s="14" t="s">
        <v>10942</v>
      </c>
      <c r="N116" s="15">
        <v>0.16579313653420402</v>
      </c>
    </row>
    <row r="117" spans="1:14">
      <c r="A117" s="14" t="s">
        <v>10943</v>
      </c>
      <c r="B117" s="15">
        <v>61366.116000000016</v>
      </c>
      <c r="D117" s="14" t="s">
        <v>10943</v>
      </c>
      <c r="E117" s="15">
        <v>6705.7711999999965</v>
      </c>
      <c r="G117" s="14" t="s">
        <v>10943</v>
      </c>
      <c r="H117" s="15">
        <v>1218</v>
      </c>
      <c r="J117" s="14" t="s">
        <v>10943</v>
      </c>
      <c r="K117" s="15">
        <v>331</v>
      </c>
      <c r="M117" s="14" t="s">
        <v>10943</v>
      </c>
      <c r="N117" s="15">
        <v>0.10927481869636323</v>
      </c>
    </row>
    <row r="118" spans="1:14">
      <c r="A118" s="14" t="s">
        <v>10944</v>
      </c>
      <c r="B118" s="15">
        <v>41843.433200000007</v>
      </c>
      <c r="D118" s="14" t="s">
        <v>10944</v>
      </c>
      <c r="E118" s="15">
        <v>5420.4027000000015</v>
      </c>
      <c r="G118" s="14" t="s">
        <v>10944</v>
      </c>
      <c r="H118" s="15">
        <v>753</v>
      </c>
      <c r="J118" s="14" t="s">
        <v>10944</v>
      </c>
      <c r="K118" s="15">
        <v>199</v>
      </c>
      <c r="M118" s="14" t="s">
        <v>10944</v>
      </c>
      <c r="N118" s="15">
        <v>0.12954010427614723</v>
      </c>
    </row>
    <row r="119" spans="1:14">
      <c r="A119" s="14" t="s">
        <v>10945</v>
      </c>
      <c r="B119" s="15">
        <v>67164.824000000008</v>
      </c>
      <c r="D119" s="14" t="s">
        <v>10945</v>
      </c>
      <c r="E119" s="15">
        <v>8939.2596000000049</v>
      </c>
      <c r="G119" s="14" t="s">
        <v>10945</v>
      </c>
      <c r="H119" s="15">
        <v>1148</v>
      </c>
      <c r="J119" s="14" t="s">
        <v>10945</v>
      </c>
      <c r="K119" s="15">
        <v>284</v>
      </c>
      <c r="M119" s="14" t="s">
        <v>10945</v>
      </c>
      <c r="N119" s="15">
        <v>0.13309436499081728</v>
      </c>
    </row>
    <row r="120" spans="1:14">
      <c r="A120" s="14" t="s">
        <v>10946</v>
      </c>
      <c r="B120" s="15">
        <v>58637.214799999987</v>
      </c>
      <c r="D120" s="14" t="s">
        <v>10946</v>
      </c>
      <c r="E120" s="15">
        <v>3410.8067999999967</v>
      </c>
      <c r="G120" s="14" t="s">
        <v>10946</v>
      </c>
      <c r="H120" s="15">
        <v>1320</v>
      </c>
      <c r="J120" s="14" t="s">
        <v>10946</v>
      </c>
      <c r="K120" s="15">
        <v>349</v>
      </c>
      <c r="M120" s="14" t="s">
        <v>10946</v>
      </c>
      <c r="N120" s="15">
        <v>5.8167953775321496E-2</v>
      </c>
    </row>
    <row r="121" spans="1:14">
      <c r="A121" s="16" t="s">
        <v>10934</v>
      </c>
      <c r="B121" s="12">
        <v>471054.47730000003</v>
      </c>
      <c r="D121" s="16" t="s">
        <v>10934</v>
      </c>
      <c r="E121" s="12">
        <v>63572.958399999996</v>
      </c>
      <c r="G121" s="16" t="s">
        <v>10934</v>
      </c>
      <c r="H121" s="12">
        <v>8504</v>
      </c>
      <c r="J121" s="16" t="s">
        <v>10934</v>
      </c>
      <c r="K121" s="12">
        <v>2235</v>
      </c>
      <c r="M121" s="16" t="s">
        <v>10934</v>
      </c>
      <c r="N121" s="12">
        <v>0.13495882422005342</v>
      </c>
    </row>
    <row r="122" spans="1:14">
      <c r="B122" s="32">
        <v>2297200.8602999998</v>
      </c>
      <c r="E122" s="33">
        <v>286397.02169999998</v>
      </c>
      <c r="H122" s="34">
        <v>37873</v>
      </c>
      <c r="K122" s="34">
        <v>9994</v>
      </c>
      <c r="N122" s="35">
        <v>0.12467217240315856</v>
      </c>
    </row>
  </sheetData>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zoomScale="63" zoomScaleNormal="40" workbookViewId="0">
      <selection activeCell="X14" sqref="X14"/>
    </sheetView>
  </sheetViews>
  <sheetFormatPr defaultColWidth="14.453125" defaultRowHeight="15" customHeight="1"/>
  <cols>
    <col min="1" max="12" width="8.7265625" customWidth="1"/>
    <col min="13" max="13" width="6.7265625" customWidth="1"/>
    <col min="14" max="26" width="8.7265625" customWidth="1"/>
  </cols>
  <sheetData>
    <row r="1" spans="1:17" ht="14" customHeight="1">
      <c r="L1" t="s">
        <v>10956</v>
      </c>
    </row>
    <row r="2" spans="1:17" ht="14" customHeight="1"/>
    <row r="3" spans="1:17" ht="14" customHeight="1"/>
    <row r="4" spans="1:17" ht="14" customHeight="1"/>
    <row r="5" spans="1:17" ht="12" customHeight="1"/>
    <row r="6" spans="1:17" ht="14.25" customHeight="1"/>
    <row r="7" spans="1:17" ht="14.25" customHeight="1"/>
    <row r="8" spans="1:17" ht="14.25" customHeight="1"/>
    <row r="9" spans="1:17" ht="14.25" customHeight="1"/>
    <row r="10" spans="1:17" ht="14.25" customHeight="1"/>
    <row r="11" spans="1:17" ht="14.25" customHeight="1">
      <c r="A11" s="4" t="s">
        <v>10932</v>
      </c>
      <c r="B11" s="5" t="e">
        <f>#REF!</f>
        <v>#REF!</v>
      </c>
      <c r="Q11" s="4"/>
    </row>
    <row r="12" spans="1:17" ht="14.25" customHeight="1"/>
    <row r="13" spans="1:17" ht="14.25" customHeight="1"/>
    <row r="14" spans="1:17" ht="14.25" customHeight="1">
      <c r="M14" t="s">
        <v>10956</v>
      </c>
    </row>
    <row r="15" spans="1:17" ht="14.25" customHeight="1"/>
    <row r="16" spans="1:17" ht="13" customHeight="1"/>
    <row r="17" customFormat="1"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spans="3:7" ht="14.25" customHeight="1"/>
    <row r="34" spans="3:7" ht="14.25" customHeight="1"/>
    <row r="35" spans="3:7" ht="14.25" customHeight="1"/>
    <row r="36" spans="3:7" ht="14.25" customHeight="1"/>
    <row r="37" spans="3:7" ht="14.25" customHeight="1"/>
    <row r="38" spans="3:7" ht="14.25" customHeight="1"/>
    <row r="39" spans="3:7" ht="14.25" customHeight="1"/>
    <row r="40" spans="3:7" ht="14.25" customHeight="1"/>
    <row r="41" spans="3:7" ht="14.25" customHeight="1">
      <c r="C41" s="38"/>
    </row>
    <row r="42" spans="3:7" ht="14.25" customHeight="1">
      <c r="G42" s="40"/>
    </row>
    <row r="43" spans="3:7" ht="14.25" customHeight="1"/>
    <row r="44" spans="3:7" ht="14.25" customHeight="1">
      <c r="G44" s="39"/>
    </row>
    <row r="45" spans="3:7" ht="14.25" customHeight="1">
      <c r="D45" s="32"/>
    </row>
    <row r="46" spans="3:7" ht="14.25" customHeight="1"/>
    <row r="47" spans="3:7" ht="14.25" customHeight="1"/>
    <row r="48" spans="3:7"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Sheet2</vt:lpstr>
      <vt:lpstr>Data</vt:lpstr>
      <vt:lpstr>Sheet1</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Administator</cp:lastModifiedBy>
  <dcterms:created xsi:type="dcterms:W3CDTF">2015-06-05T18:17:20Z</dcterms:created>
  <dcterms:modified xsi:type="dcterms:W3CDTF">2025-01-27T16:54:01Z</dcterms:modified>
</cp:coreProperties>
</file>