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P:\Excel and Excel Project\IPL Excel project\"/>
    </mc:Choice>
  </mc:AlternateContent>
  <xr:revisionPtr revIDLastSave="0" documentId="13_ncr:1_{CE744231-0A58-4869-AE53-807BAE61C613}" xr6:coauthVersionLast="47" xr6:coauthVersionMax="47" xr10:uidLastSave="{00000000-0000-0000-0000-000000000000}"/>
  <bookViews>
    <workbookView xWindow="-108" yWindow="-108" windowWidth="23256" windowHeight="12456" firstSheet="2" activeTab="12" xr2:uid="{00000000-000D-0000-FFFF-FFFF00000000}"/>
  </bookViews>
  <sheets>
    <sheet name="Matches win by team" sheetId="3" r:id="rId1"/>
    <sheet name="Sheet2" sheetId="4" state="hidden" r:id="rId2"/>
    <sheet name="Toss Based decision" sheetId="5" r:id="rId3"/>
    <sheet name="Top 10 Venues" sheetId="6" r:id="rId4"/>
    <sheet name="MoM" sheetId="7" r:id="rId5"/>
    <sheet name="Sheet8" sheetId="10" r:id="rId6"/>
    <sheet name="Full data" sheetId="1" r:id="rId7"/>
    <sheet name="Title Winner" sheetId="8" r:id="rId8"/>
    <sheet name="Winner Data" sheetId="2" r:id="rId9"/>
    <sheet name="Chart1" sheetId="12" state="hidden" r:id="rId10"/>
    <sheet name="Chart2" sheetId="13" state="hidden" r:id="rId11"/>
    <sheet name="Chart3" sheetId="14" state="hidden" r:id="rId12"/>
    <sheet name="Dashboard" sheetId="11" r:id="rId13"/>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Slicer_season2">#N/A</definedName>
  </definedNames>
  <calcPr calcId="191029"/>
  <pivotCaches>
    <pivotCache cacheId="16" r:id="rId14"/>
    <pivotCache cacheId="15"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0" l="1"/>
  <c r="H5" i="10" s="1"/>
  <c r="E5" i="8"/>
  <c r="E6" i="8"/>
  <c r="E7" i="8"/>
  <c r="E8" i="8"/>
  <c r="E9" i="8"/>
  <c r="E4" i="8"/>
  <c r="D5" i="8"/>
  <c r="D6" i="8"/>
  <c r="D7" i="8"/>
  <c r="D8" i="8"/>
  <c r="D9" i="8"/>
  <c r="D4" i="8"/>
  <c r="E5" i="7"/>
  <c r="E6" i="7"/>
  <c r="E7" i="7"/>
  <c r="E8" i="7"/>
  <c r="E9" i="7"/>
  <c r="E10" i="7"/>
  <c r="E11" i="7"/>
  <c r="E12" i="7"/>
  <c r="E13" i="7"/>
  <c r="E4" i="7"/>
  <c r="D5" i="7"/>
  <c r="D6" i="7"/>
  <c r="D7" i="7"/>
  <c r="D8" i="7"/>
  <c r="D9" i="7"/>
  <c r="D10" i="7"/>
  <c r="D11" i="7"/>
  <c r="D12" i="7"/>
  <c r="D13" i="7"/>
  <c r="D4" i="7"/>
  <c r="K5" i="10" l="1"/>
  <c r="J5" i="10"/>
  <c r="I5" i="10"/>
</calcChain>
</file>

<file path=xl/sharedStrings.xml><?xml version="1.0" encoding="utf-8"?>
<sst xmlns="http://schemas.openxmlformats.org/spreadsheetml/2006/main" count="8573" uniqueCount="430">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</sst>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0.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chartsheet" Target="chartsheets/sheet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Matches win by Team wrt Batfirst and Fied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prst="angle"/>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673100"/>
          </a:effectLst>
          <a:scene3d>
            <a:camera prst="orthographicFront"/>
            <a:lightRig rig="sunset" dir="t"/>
          </a:scene3d>
          <a:sp3d prstMaterial="matte">
            <a:bevelT prst="relaxedInset"/>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6619346943125"/>
          <c:y val="0.20239898989898991"/>
          <c:w val="0.8565688129848209"/>
          <c:h val="0.426186736127680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a:scene3d>
              <a:camera prst="orthographicFront"/>
              <a:lightRig rig="threePt" dir="t"/>
            </a:scene3d>
            <a:sp3d>
              <a:bevelT prst="angle"/>
            </a:sp3d>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6FB3-4F70-AE68-9302CC703A8A}"/>
            </c:ext>
          </c:extLst>
        </c:ser>
        <c:ser>
          <c:idx val="1"/>
          <c:order val="1"/>
          <c:tx>
            <c:strRef>
              <c:f>'Matches win by team'!$C$3:$C$4</c:f>
              <c:strCache>
                <c:ptCount val="1"/>
                <c:pt idx="0">
                  <c:v>field</c:v>
                </c:pt>
              </c:strCache>
            </c:strRef>
          </c:tx>
          <c:spPr>
            <a:solidFill>
              <a:schemeClr val="accent2"/>
            </a:solidFill>
            <a:ln>
              <a:noFill/>
            </a:ln>
            <a:effectLst>
              <a:softEdge rad="673100"/>
            </a:effectLst>
            <a:scene3d>
              <a:camera prst="orthographicFront"/>
              <a:lightRig rig="sunset" dir="t"/>
            </a:scene3d>
            <a:sp3d prstMaterial="matte">
              <a:bevelT prst="relaxedInset"/>
            </a:sp3d>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6FB3-4F70-AE68-9302CC703A8A}"/>
            </c:ext>
          </c:extLst>
        </c:ser>
        <c:dLbls>
          <c:dLblPos val="ctr"/>
          <c:showLegendKey val="0"/>
          <c:showVal val="1"/>
          <c:showCatName val="0"/>
          <c:showSerName val="0"/>
          <c:showPercent val="0"/>
          <c:showBubbleSize val="0"/>
        </c:dLbls>
        <c:gapWidth val="100"/>
        <c:overlap val="100"/>
        <c:axId val="2073628368"/>
        <c:axId val="2073614928"/>
      </c:barChart>
      <c:catAx>
        <c:axId val="20736283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3614928"/>
        <c:crosses val="autoZero"/>
        <c:auto val="1"/>
        <c:lblAlgn val="ctr"/>
        <c:lblOffset val="100"/>
        <c:noMultiLvlLbl val="0"/>
      </c:catAx>
      <c:valAx>
        <c:axId val="2073614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3628368"/>
        <c:crosses val="autoZero"/>
        <c:crossBetween val="between"/>
      </c:valAx>
      <c:spPr>
        <a:noFill/>
        <a:ln>
          <a:noFill/>
        </a:ln>
        <a:effectLst/>
      </c:spPr>
    </c:plotArea>
    <c:legend>
      <c:legendPos val="r"/>
      <c:layout>
        <c:manualLayout>
          <c:xMode val="edge"/>
          <c:yMode val="edge"/>
          <c:x val="0.42376849259264987"/>
          <c:y val="7.5630650335374749E-2"/>
          <c:w val="0.14182853862324185"/>
          <c:h val="0.14204644873936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41300">
        <a:schemeClr val="accent1">
          <a:alpha val="0"/>
        </a:schemeClr>
      </a:glow>
      <a:innerShdw blurRad="114300">
        <a:prstClr val="black"/>
      </a:innerShdw>
      <a:softEdge rad="0"/>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Venues with most matches and winning Based on Bat First &amp; Filed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297196390372232"/>
          <c:y val="0.21840262338817251"/>
          <c:w val="0.54545643962956736"/>
          <c:h val="0.65140543653697358"/>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Venues'!$B$5:$B$15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8018-410B-96E9-E101C6AD1305}"/>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Venues'!$C$5:$C$15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8018-410B-96E9-E101C6AD1305}"/>
            </c:ext>
          </c:extLst>
        </c:ser>
        <c:dLbls>
          <c:dLblPos val="ctr"/>
          <c:showLegendKey val="0"/>
          <c:showVal val="1"/>
          <c:showCatName val="0"/>
          <c:showSerName val="0"/>
          <c:showPercent val="0"/>
          <c:showBubbleSize val="0"/>
        </c:dLbls>
        <c:gapWidth val="150"/>
        <c:overlap val="100"/>
        <c:axId val="2001085488"/>
        <c:axId val="29635728"/>
      </c:barChart>
      <c:catAx>
        <c:axId val="2001085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35728"/>
        <c:crosses val="autoZero"/>
        <c:auto val="1"/>
        <c:lblAlgn val="ctr"/>
        <c:lblOffset val="100"/>
        <c:noMultiLvlLbl val="0"/>
      </c:catAx>
      <c:valAx>
        <c:axId val="296357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Matches </a:t>
                </a:r>
              </a:p>
            </c:rich>
          </c:tx>
          <c:layout>
            <c:manualLayout>
              <c:xMode val="edge"/>
              <c:yMode val="edge"/>
              <c:x val="0.3965317147856518"/>
              <c:y val="0.9308252427184463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085488"/>
        <c:crosses val="autoZero"/>
        <c:crossBetween val="between"/>
      </c:valAx>
      <c:spPr>
        <a:noFill/>
        <a:ln>
          <a:noFill/>
        </a:ln>
        <a:effectLst/>
      </c:spPr>
    </c:plotArea>
    <c:legend>
      <c:legendPos val="r"/>
      <c:layout>
        <c:manualLayout>
          <c:xMode val="edge"/>
          <c:yMode val="edge"/>
          <c:x val="0.7528565179352581"/>
          <c:y val="0.14177411682762955"/>
          <c:w val="0.20825459317585299"/>
          <c:h val="0.14765435873913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7030A0"/>
        </a:gs>
        <a:gs pos="15000">
          <a:schemeClr val="accent1">
            <a:lumMod val="45000"/>
            <a:lumOff val="55000"/>
          </a:schemeClr>
        </a:gs>
        <a:gs pos="65000">
          <a:srgbClr val="0070C0"/>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MoM Won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
              <c:tx>
                <c:rich>
                  <a:bodyPr/>
                  <a:lstStyle/>
                  <a:p>
                    <a:fld id="{4FC26A94-7E85-45D5-A23B-5C1926E44C20}"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260-49D4-A4B7-907D3D79768E}"/>
                </c:ext>
              </c:extLst>
            </c:dLbl>
            <c:dLbl>
              <c:idx val="2"/>
              <c:tx>
                <c:rich>
                  <a:bodyPr/>
                  <a:lstStyle/>
                  <a:p>
                    <a:fld id="{3C1D133C-0FD6-48B4-8458-61C39ED4F514}"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260-49D4-A4B7-907D3D79768E}"/>
                </c:ext>
              </c:extLst>
            </c:dLbl>
            <c:dLbl>
              <c:idx val="3"/>
              <c:tx>
                <c:rich>
                  <a:bodyPr/>
                  <a:lstStyle/>
                  <a:p>
                    <a:fld id="{5C553190-2E3D-4465-A5DA-16F2D37A727D}"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260-49D4-A4B7-907D3D79768E}"/>
                </c:ext>
              </c:extLst>
            </c:dLbl>
            <c:dLbl>
              <c:idx val="4"/>
              <c:tx>
                <c:rich>
                  <a:bodyPr/>
                  <a:lstStyle/>
                  <a:p>
                    <a:fld id="{ACED2105-6380-4184-8989-F574A8EE9008}"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260-49D4-A4B7-907D3D79768E}"/>
                </c:ext>
              </c:extLst>
            </c:dLbl>
            <c:dLbl>
              <c:idx val="5"/>
              <c:tx>
                <c:rich>
                  <a:bodyPr/>
                  <a:lstStyle/>
                  <a:p>
                    <a:fld id="{8447B489-2349-4D9A-AD28-C390305EB518}"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260-49D4-A4B7-907D3D79768E}"/>
                </c:ext>
              </c:extLst>
            </c:dLbl>
            <c:dLbl>
              <c:idx val="6"/>
              <c:tx>
                <c:rich>
                  <a:bodyPr/>
                  <a:lstStyle/>
                  <a:p>
                    <a:fld id="{027E6301-DBE8-47F0-A6F3-F00C43738FA1}"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260-49D4-A4B7-907D3D79768E}"/>
                </c:ext>
              </c:extLst>
            </c:dLbl>
            <c:dLbl>
              <c:idx val="7"/>
              <c:tx>
                <c:rich>
                  <a:bodyPr/>
                  <a:lstStyle/>
                  <a:p>
                    <a:fld id="{6D5AFABC-1AC2-4912-BA1A-24CB7657AA59}"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260-49D4-A4B7-907D3D79768E}"/>
                </c:ext>
              </c:extLst>
            </c:dLbl>
            <c:dLbl>
              <c:idx val="8"/>
              <c:tx>
                <c:rich>
                  <a:bodyPr/>
                  <a:lstStyle/>
                  <a:p>
                    <a:fld id="{613CEBEA-50E6-4D6C-82E7-0DD482836BDE}"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260-49D4-A4B7-907D3D79768E}"/>
                </c:ext>
              </c:extLst>
            </c:dLbl>
            <c:dLbl>
              <c:idx val="9"/>
              <c:tx>
                <c:rich>
                  <a:bodyPr/>
                  <a:lstStyle/>
                  <a:p>
                    <a:fld id="{D6F34763-5059-494F-A503-6DDA249A5592}"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260-49D4-A4B7-907D3D7976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B-1260-49D4-A4B7-907D3D79768E}"/>
            </c:ext>
          </c:extLst>
        </c:ser>
        <c:dLbls>
          <c:dLblPos val="inEnd"/>
          <c:showLegendKey val="0"/>
          <c:showVal val="1"/>
          <c:showCatName val="0"/>
          <c:showSerName val="0"/>
          <c:showPercent val="0"/>
          <c:showBubbleSize val="0"/>
        </c:dLbls>
        <c:gapWidth val="100"/>
        <c:overlap val="-24"/>
        <c:axId val="184065312"/>
        <c:axId val="184067232"/>
      </c:barChart>
      <c:catAx>
        <c:axId val="184065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7232"/>
        <c:crosses val="autoZero"/>
        <c:auto val="1"/>
        <c:lblAlgn val="ctr"/>
        <c:lblOffset val="100"/>
        <c:noMultiLvlLbl val="0"/>
      </c:catAx>
      <c:valAx>
        <c:axId val="184067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82000">
          <a:schemeClr val="accent1">
            <a:lumMod val="67000"/>
          </a:schemeClr>
        </a:gs>
        <a:gs pos="27000">
          <a:schemeClr val="accent1">
            <a:lumMod val="97000"/>
            <a:lumOff val="3000"/>
          </a:schemeClr>
        </a:gs>
        <a:gs pos="100000">
          <a:schemeClr val="bg1"/>
        </a:gs>
        <a:gs pos="95000">
          <a:srgbClr val="7030A0"/>
        </a:gs>
      </a:gsLst>
      <a:lin ang="16200000" scaled="1"/>
      <a:tileRect/>
    </a:gradFill>
    <a:ln>
      <a:gradFill>
        <a:gsLst>
          <a:gs pos="0">
            <a:schemeClr val="accent1">
              <a:lumMod val="5000"/>
              <a:lumOff val="95000"/>
            </a:schemeClr>
          </a:gs>
          <a:gs pos="5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471637244487909"/>
          <c:y val="0.29033320621247127"/>
          <c:w val="0.4742579822061857"/>
          <c:h val="0.6309928139324464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0-F080-4FD9-BF40-D5C312DD9A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28565179352581"/>
          <c:y val="0.15098315835520557"/>
          <c:w val="0.23047681539807524"/>
          <c:h val="0.253473315835520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Venues with most matches and winning Based on Bat First &amp; Filed First</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Venues'!$B$5:$B$15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AB37-404D-A3A6-E19424014CE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Venues'!$C$5:$C$15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AB37-404D-A3A6-E19424014CEB}"/>
            </c:ext>
          </c:extLst>
        </c:ser>
        <c:dLbls>
          <c:dLblPos val="ctr"/>
          <c:showLegendKey val="0"/>
          <c:showVal val="1"/>
          <c:showCatName val="0"/>
          <c:showSerName val="0"/>
          <c:showPercent val="0"/>
          <c:showBubbleSize val="0"/>
        </c:dLbls>
        <c:gapWidth val="150"/>
        <c:overlap val="100"/>
        <c:axId val="2001085488"/>
        <c:axId val="29635728"/>
      </c:barChart>
      <c:catAx>
        <c:axId val="20010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5728"/>
        <c:crosses val="autoZero"/>
        <c:auto val="1"/>
        <c:lblAlgn val="ctr"/>
        <c:lblOffset val="100"/>
        <c:noMultiLvlLbl val="0"/>
      </c:catAx>
      <c:valAx>
        <c:axId val="2963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No of Matches</a:t>
                </a:r>
                <a:r>
                  <a:rPr lang="en-US" sz="1200" b="1" baseline="0"/>
                  <a:t> </a:t>
                </a:r>
                <a:endParaRPr lang="en-US" sz="1200" b="1"/>
              </a:p>
            </c:rich>
          </c:tx>
          <c:layout>
            <c:manualLayout>
              <c:xMode val="edge"/>
              <c:yMode val="edge"/>
              <c:x val="0.3965317147856518"/>
              <c:y val="0.930825242718446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85488"/>
        <c:crosses val="autoZero"/>
        <c:crossBetween val="between"/>
      </c:valAx>
      <c:spPr>
        <a:noFill/>
        <a:ln>
          <a:noFill/>
        </a:ln>
        <a:effectLst/>
      </c:spPr>
    </c:plotArea>
    <c:legend>
      <c:legendPos val="r"/>
      <c:layout>
        <c:manualLayout>
          <c:xMode val="edge"/>
          <c:yMode val="edge"/>
          <c:x val="0.7528565179352581"/>
          <c:y val="0.14177411682762955"/>
          <c:w val="0.20825459317585299"/>
          <c:h val="0.14765435873913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MoM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00B050"/>
            </a:solidFill>
            <a:ln>
              <a:noFill/>
            </a:ln>
            <a:effectLst/>
          </c:spPr>
          <c:invertIfNegative val="0"/>
          <c:dLbls>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9B57-42B2-AA6A-AC00A35A47EB}"/>
                </c:ext>
              </c:extLst>
            </c:dLbl>
            <c:dLbl>
              <c:idx val="1"/>
              <c:tx>
                <c:rich>
                  <a:bodyPr/>
                  <a:lstStyle/>
                  <a:p>
                    <a:fld id="{4FC26A94-7E85-45D5-A23B-5C1926E44C20}"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B57-42B2-AA6A-AC00A35A47EB}"/>
                </c:ext>
              </c:extLst>
            </c:dLbl>
            <c:dLbl>
              <c:idx val="2"/>
              <c:tx>
                <c:rich>
                  <a:bodyPr/>
                  <a:lstStyle/>
                  <a:p>
                    <a:fld id="{3C1D133C-0FD6-48B4-8458-61C39ED4F514}"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B57-42B2-AA6A-AC00A35A47EB}"/>
                </c:ext>
              </c:extLst>
            </c:dLbl>
            <c:dLbl>
              <c:idx val="3"/>
              <c:tx>
                <c:rich>
                  <a:bodyPr/>
                  <a:lstStyle/>
                  <a:p>
                    <a:fld id="{5C553190-2E3D-4465-A5DA-16F2D37A727D}"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B57-42B2-AA6A-AC00A35A47EB}"/>
                </c:ext>
              </c:extLst>
            </c:dLbl>
            <c:dLbl>
              <c:idx val="4"/>
              <c:tx>
                <c:rich>
                  <a:bodyPr/>
                  <a:lstStyle/>
                  <a:p>
                    <a:fld id="{ACED2105-6380-4184-8989-F574A8EE9008}"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B57-42B2-AA6A-AC00A35A47EB}"/>
                </c:ext>
              </c:extLst>
            </c:dLbl>
            <c:dLbl>
              <c:idx val="5"/>
              <c:tx>
                <c:rich>
                  <a:bodyPr/>
                  <a:lstStyle/>
                  <a:p>
                    <a:fld id="{8447B489-2349-4D9A-AD28-C390305EB518}"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B57-42B2-AA6A-AC00A35A47EB}"/>
                </c:ext>
              </c:extLst>
            </c:dLbl>
            <c:dLbl>
              <c:idx val="6"/>
              <c:tx>
                <c:rich>
                  <a:bodyPr/>
                  <a:lstStyle/>
                  <a:p>
                    <a:fld id="{027E6301-DBE8-47F0-A6F3-F00C43738FA1}"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B57-42B2-AA6A-AC00A35A47EB}"/>
                </c:ext>
              </c:extLst>
            </c:dLbl>
            <c:dLbl>
              <c:idx val="7"/>
              <c:tx>
                <c:rich>
                  <a:bodyPr/>
                  <a:lstStyle/>
                  <a:p>
                    <a:fld id="{6D5AFABC-1AC2-4912-BA1A-24CB7657AA59}"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B57-42B2-AA6A-AC00A35A47EB}"/>
                </c:ext>
              </c:extLst>
            </c:dLbl>
            <c:dLbl>
              <c:idx val="8"/>
              <c:tx>
                <c:rich>
                  <a:bodyPr/>
                  <a:lstStyle/>
                  <a:p>
                    <a:fld id="{613CEBEA-50E6-4D6C-82E7-0DD482836BDE}"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9B57-42B2-AA6A-AC00A35A47EB}"/>
                </c:ext>
              </c:extLst>
            </c:dLbl>
            <c:dLbl>
              <c:idx val="9"/>
              <c:tx>
                <c:rich>
                  <a:bodyPr/>
                  <a:lstStyle/>
                  <a:p>
                    <a:fld id="{D6F34763-5059-494F-A503-6DDA249A5592}"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B57-42B2-AA6A-AC00A35A47EB}"/>
                </c:ext>
              </c:extLst>
            </c:dLbl>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9B57-42B2-AA6A-AC00A35A47EB}"/>
            </c:ext>
          </c:extLst>
        </c:ser>
        <c:dLbls>
          <c:dLblPos val="inEnd"/>
          <c:showLegendKey val="0"/>
          <c:showVal val="1"/>
          <c:showCatName val="0"/>
          <c:showSerName val="0"/>
          <c:showPercent val="0"/>
          <c:showBubbleSize val="0"/>
        </c:dLbls>
        <c:gapWidth val="59"/>
        <c:overlap val="-27"/>
        <c:axId val="184065312"/>
        <c:axId val="184067232"/>
      </c:barChart>
      <c:catAx>
        <c:axId val="1840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67232"/>
        <c:crosses val="autoZero"/>
        <c:auto val="1"/>
        <c:lblAlgn val="ctr"/>
        <c:lblOffset val="100"/>
        <c:noMultiLvlLbl val="0"/>
      </c:catAx>
      <c:valAx>
        <c:axId val="184067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6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9638128"/>
        <c:axId val="29640048"/>
      </c:barChart>
      <c:catAx>
        <c:axId val="29638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0048"/>
        <c:crosses val="autoZero"/>
        <c:auto val="1"/>
        <c:lblAlgn val="ctr"/>
        <c:lblOffset val="100"/>
        <c:noMultiLvlLbl val="0"/>
      </c:catAx>
      <c:valAx>
        <c:axId val="296400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2009856"/>
        <c:axId val="42017536"/>
      </c:barChart>
      <c:catAx>
        <c:axId val="42009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7536"/>
        <c:crosses val="autoZero"/>
        <c:auto val="1"/>
        <c:lblAlgn val="ctr"/>
        <c:lblOffset val="100"/>
        <c:noMultiLvlLbl val="0"/>
      </c:catAx>
      <c:valAx>
        <c:axId val="420175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95025776"/>
        <c:axId val="295013296"/>
      </c:barChart>
      <c:catAx>
        <c:axId val="295025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3296"/>
        <c:crosses val="autoZero"/>
        <c:auto val="1"/>
        <c:lblAlgn val="ctr"/>
        <c:lblOffset val="100"/>
        <c:noMultiLvlLbl val="0"/>
      </c:catAx>
      <c:valAx>
        <c:axId val="2950132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2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t>Matches win by Team wrt Batfirst and Fied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prst="angle"/>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673100"/>
          </a:effectLst>
          <a:scene3d>
            <a:camera prst="orthographicFront"/>
            <a:lightRig rig="sunset" dir="t"/>
          </a:scene3d>
          <a:sp3d prstMaterial="matte">
            <a:bevelT prst="relaxedInset"/>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prst="angle"/>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673100"/>
          </a:effectLst>
          <a:scene3d>
            <a:camera prst="orthographicFront"/>
            <a:lightRig rig="sunset" dir="t"/>
          </a:scene3d>
          <a:sp3d prstMaterial="matte">
            <a:bevelT prst="relaxedInset"/>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threePt" dir="t"/>
          </a:scene3d>
          <a:sp3d>
            <a:bevelT prst="angle"/>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oftEdge rad="673100"/>
          </a:effectLst>
          <a:scene3d>
            <a:camera prst="orthographicFront"/>
            <a:lightRig rig="sunset" dir="t"/>
          </a:scene3d>
          <a:sp3d prstMaterial="matte">
            <a:bevelT prst="relaxedInset"/>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6619346943125"/>
          <c:y val="0.20239898989898991"/>
          <c:w val="0.8565688129848209"/>
          <c:h val="0.426186736127680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a:scene3d>
              <a:camera prst="orthographicFront"/>
              <a:lightRig rig="threePt" dir="t"/>
            </a:scene3d>
            <a:sp3d>
              <a:bevelT prst="angle"/>
            </a:sp3d>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2DFB-4D02-A996-962ECAFFAC48}"/>
            </c:ext>
          </c:extLst>
        </c:ser>
        <c:ser>
          <c:idx val="1"/>
          <c:order val="1"/>
          <c:tx>
            <c:strRef>
              <c:f>'Matches win by team'!$C$3:$C$4</c:f>
              <c:strCache>
                <c:ptCount val="1"/>
                <c:pt idx="0">
                  <c:v>field</c:v>
                </c:pt>
              </c:strCache>
            </c:strRef>
          </c:tx>
          <c:spPr>
            <a:solidFill>
              <a:schemeClr val="accent2"/>
            </a:solidFill>
            <a:ln>
              <a:noFill/>
            </a:ln>
            <a:effectLst>
              <a:softEdge rad="673100"/>
            </a:effectLst>
            <a:scene3d>
              <a:camera prst="orthographicFront"/>
              <a:lightRig rig="sunset" dir="t"/>
            </a:scene3d>
            <a:sp3d prstMaterial="matte">
              <a:bevelT prst="relaxedInset"/>
            </a:sp3d>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2DFB-4D02-A996-962ECAFFAC48}"/>
            </c:ext>
          </c:extLst>
        </c:ser>
        <c:dLbls>
          <c:dLblPos val="ctr"/>
          <c:showLegendKey val="0"/>
          <c:showVal val="1"/>
          <c:showCatName val="0"/>
          <c:showSerName val="0"/>
          <c:showPercent val="0"/>
          <c:showBubbleSize val="0"/>
        </c:dLbls>
        <c:gapWidth val="100"/>
        <c:overlap val="100"/>
        <c:axId val="2073628368"/>
        <c:axId val="2073614928"/>
      </c:barChart>
      <c:catAx>
        <c:axId val="20736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3614928"/>
        <c:crosses val="autoZero"/>
        <c:auto val="1"/>
        <c:lblAlgn val="ctr"/>
        <c:lblOffset val="100"/>
        <c:noMultiLvlLbl val="0"/>
      </c:catAx>
      <c:valAx>
        <c:axId val="2073614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3628368"/>
        <c:crosses val="autoZero"/>
        <c:crossBetween val="between"/>
      </c:valAx>
      <c:spPr>
        <a:noFill/>
        <a:ln>
          <a:noFill/>
        </a:ln>
        <a:effectLst/>
      </c:spPr>
    </c:plotArea>
    <c:legend>
      <c:legendPos val="r"/>
      <c:layout>
        <c:manualLayout>
          <c:xMode val="edge"/>
          <c:yMode val="edge"/>
          <c:x val="0.42376849259264987"/>
          <c:y val="7.5630650335374749E-2"/>
          <c:w val="0.14182853862324185"/>
          <c:h val="0.14204644873936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80000">
          <a:schemeClr val="accent1">
            <a:lumMod val="67000"/>
          </a:schemeClr>
        </a:gs>
        <a:gs pos="100000">
          <a:srgbClr val="7030A0"/>
        </a:gs>
        <a:gs pos="5000">
          <a:schemeClr val="accent1">
            <a:lumMod val="60000"/>
            <a:lumOff val="40000"/>
          </a:schemeClr>
        </a:gs>
      </a:gsLst>
      <a:lin ang="16200000" scaled="1"/>
      <a:tileRect/>
    </a:gradFill>
    <a:ln w="9525" cap="flat" cmpd="sng" algn="ctr">
      <a:noFill/>
      <a:round/>
    </a:ln>
    <a:effectLst>
      <a:glow rad="241300">
        <a:schemeClr val="accent1">
          <a:alpha val="0"/>
        </a:schemeClr>
      </a:glow>
      <a:innerShdw blurRad="114300">
        <a:prstClr val="black"/>
      </a:innerShdw>
      <a:softEdge rad="0"/>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1925508776071085E-2"/>
          <c:y val="0.21020997375328085"/>
          <c:w val="0.64556419205629278"/>
          <c:h val="0.68517835838701979"/>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78-4A5A-8098-911E56D33E9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78-4A5A-8098-911E56D33E9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4-2778-4A5A-8098-911E56D33E9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28565179352581"/>
          <c:y val="0.15098315835520557"/>
          <c:w val="0.23047681539807524"/>
          <c:h val="0.253473315835520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7030A0"/>
        </a:gs>
        <a:gs pos="12000">
          <a:schemeClr val="accent1">
            <a:lumMod val="45000"/>
            <a:lumOff val="55000"/>
          </a:schemeClr>
        </a:gs>
        <a:gs pos="48000">
          <a:srgbClr val="0070C0"/>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8BE6E70F-49DA-4E95-98F2-CB306077E495}">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chemeClr val="tx1"/>
              </a:solidFill>
              <a:latin typeface="Calibri" panose="020F0502020204030204"/>
            </a:rPr>
            <a:t>Title Winners</a:t>
          </a:r>
        </a:p>
      </cx:txPr>
    </cx:title>
    <cx:plotArea>
      <cx:plotAreaRegion>
        <cx:series layoutId="treemap" uniqueId="{8BE6E70F-49DA-4E95-98F2-CB306077E495}">
          <cx:dataLabels pos="inEnd">
            <cx:visibility seriesName="0" categoryName="1" value="1"/>
            <cx:separator>
</cx:separator>
          </cx:dataLabels>
          <cx:dataId val="0"/>
          <cx:layoutPr>
            <cx:parentLabelLayout val="overlapping"/>
          </cx:layoutPr>
        </cx:series>
      </cx:plotAreaRegion>
    </cx:plotArea>
    <cx:legend pos="b" align="ctr" overlay="0"/>
  </cx:chart>
  <cx:spPr>
    <a:gradFill>
      <a:gsLst>
        <a:gs pos="91000">
          <a:srgbClr val="7030A0"/>
        </a:gs>
        <a:gs pos="48000">
          <a:schemeClr val="accent1">
            <a:lumMod val="97000"/>
            <a:lumOff val="3000"/>
          </a:schemeClr>
        </a:gs>
        <a:gs pos="100000">
          <a:schemeClr val="accent1">
            <a:lumMod val="60000"/>
            <a:lumOff val="40000"/>
          </a:schemeClr>
        </a:gs>
      </a:gsLst>
      <a:lin ang="162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6288460-998E-4755-90DB-E0FF560A58DD}">
  <sheetPr/>
  <sheetViews>
    <sheetView zoomScale="8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AB71C7F-ACC7-4705-916F-540EED532AE9}">
  <sheetPr/>
  <sheetViews>
    <sheetView zoomScale="1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D49FBC9-D9CF-461D-8903-656BAE83E1FA}">
  <sheetPr/>
  <sheetViews>
    <sheetView zoomScale="1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1.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289560</xdr:colOff>
      <xdr:row>10</xdr:row>
      <xdr:rowOff>60960</xdr:rowOff>
    </xdr:from>
    <xdr:to>
      <xdr:col>11</xdr:col>
      <xdr:colOff>502920</xdr:colOff>
      <xdr:row>29</xdr:row>
      <xdr:rowOff>137160</xdr:rowOff>
    </xdr:to>
    <xdr:graphicFrame macro="">
      <xdr:nvGraphicFramePr>
        <xdr:cNvPr id="2" name="Chart 1">
          <a:extLst>
            <a:ext uri="{FF2B5EF4-FFF2-40B4-BE49-F238E27FC236}">
              <a16:creationId xmlns:a16="http://schemas.microsoft.com/office/drawing/2014/main" id="{9B12A6AD-397A-8C4A-3B3A-AB86DDAF7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0</xdr:row>
      <xdr:rowOff>76200</xdr:rowOff>
    </xdr:from>
    <xdr:to>
      <xdr:col>5</xdr:col>
      <xdr:colOff>564078</xdr:colOff>
      <xdr:row>4</xdr:row>
      <xdr:rowOff>160020</xdr:rowOff>
    </xdr:to>
    <xdr:sp macro="" textlink="">
      <xdr:nvSpPr>
        <xdr:cNvPr id="2" name="Rectangle: Rounded Corners 1">
          <a:extLst>
            <a:ext uri="{FF2B5EF4-FFF2-40B4-BE49-F238E27FC236}">
              <a16:creationId xmlns:a16="http://schemas.microsoft.com/office/drawing/2014/main" id="{9043CB75-ACC8-0C58-637F-D99AEC65B677}"/>
            </a:ext>
          </a:extLst>
        </xdr:cNvPr>
        <xdr:cNvSpPr/>
      </xdr:nvSpPr>
      <xdr:spPr>
        <a:xfrm>
          <a:off x="76200" y="76200"/>
          <a:ext cx="3852553" cy="875508"/>
        </a:xfrm>
        <a:prstGeom prst="roundRect">
          <a:avLst/>
        </a:prstGeom>
        <a:gradFill>
          <a:gsLst>
            <a:gs pos="61000">
              <a:schemeClr val="accent1">
                <a:lumMod val="67000"/>
              </a:schemeClr>
            </a:gs>
            <a:gs pos="97000">
              <a:srgbClr val="7030A0"/>
            </a:gs>
            <a:gs pos="1000">
              <a:schemeClr val="accent1">
                <a:lumMod val="60000"/>
                <a:lumOff val="40000"/>
              </a:schemeClr>
            </a:gs>
          </a:gsLst>
          <a:lin ang="162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INDIAN</a:t>
          </a:r>
          <a:r>
            <a:rPr lang="en-US" sz="2000" b="1" baseline="0"/>
            <a:t> PREMIER LEAGUE ANALYSIS</a:t>
          </a:r>
          <a:endParaRPr lang="en-US" sz="2000" b="1"/>
        </a:p>
      </xdr:txBody>
    </xdr:sp>
    <xdr:clientData/>
  </xdr:twoCellAnchor>
  <xdr:twoCellAnchor>
    <xdr:from>
      <xdr:col>6</xdr:col>
      <xdr:colOff>64276</xdr:colOff>
      <xdr:row>0</xdr:row>
      <xdr:rowOff>125025</xdr:rowOff>
    </xdr:from>
    <xdr:to>
      <xdr:col>10</xdr:col>
      <xdr:colOff>356259</xdr:colOff>
      <xdr:row>4</xdr:row>
      <xdr:rowOff>187436</xdr:rowOff>
    </xdr:to>
    <xdr:grpSp>
      <xdr:nvGrpSpPr>
        <xdr:cNvPr id="3" name="Group 2">
          <a:extLst>
            <a:ext uri="{FF2B5EF4-FFF2-40B4-BE49-F238E27FC236}">
              <a16:creationId xmlns:a16="http://schemas.microsoft.com/office/drawing/2014/main" id="{16876E76-8296-4C08-A6E9-AB4BDB3FFEE5}"/>
            </a:ext>
          </a:extLst>
        </xdr:cNvPr>
        <xdr:cNvGrpSpPr/>
      </xdr:nvGrpSpPr>
      <xdr:grpSpPr>
        <a:xfrm>
          <a:off x="4113762" y="125025"/>
          <a:ext cx="2991640" cy="846182"/>
          <a:chOff x="3937592" y="2112476"/>
          <a:chExt cx="1380096" cy="833562"/>
        </a:xfrm>
        <a:gradFill>
          <a:gsLst>
            <a:gs pos="68000">
              <a:schemeClr val="accent1">
                <a:lumMod val="67000"/>
              </a:schemeClr>
            </a:gs>
            <a:gs pos="91000">
              <a:srgbClr val="7030A0"/>
            </a:gs>
            <a:gs pos="21000">
              <a:schemeClr val="accent1">
                <a:lumMod val="60000"/>
                <a:lumOff val="40000"/>
              </a:schemeClr>
            </a:gs>
          </a:gsLst>
          <a:lin ang="16200000" scaled="1"/>
        </a:gradFill>
      </xdr:grpSpPr>
      <xdr:sp macro="" textlink="Sheet8!G4">
        <xdr:nvSpPr>
          <xdr:cNvPr id="4" name="Arrow: Chevron 3">
            <a:extLst>
              <a:ext uri="{FF2B5EF4-FFF2-40B4-BE49-F238E27FC236}">
                <a16:creationId xmlns:a16="http://schemas.microsoft.com/office/drawing/2014/main" id="{57EE1826-5C58-98D4-1F40-283900A98925}"/>
              </a:ext>
            </a:extLst>
          </xdr:cNvPr>
          <xdr:cNvSpPr/>
        </xdr:nvSpPr>
        <xdr:spPr>
          <a:xfrm>
            <a:off x="3937592" y="2112476"/>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D0A4395-1099-4EFD-8AB3-DFE502DE3CFB}" type="TxLink">
              <a:rPr lang="en-US" sz="1600" b="1" i="0" u="none" strike="noStrike">
                <a:solidFill>
                  <a:srgbClr val="333333"/>
                </a:solidFill>
                <a:latin typeface="Calibri"/>
                <a:cs typeface="Calibri"/>
              </a:rPr>
              <a:pPr algn="ctr"/>
              <a:t>Season</a:t>
            </a:fld>
            <a:endParaRPr lang="en-US" sz="1600"/>
          </a:p>
        </xdr:txBody>
      </xdr:sp>
      <xdr:sp macro="" textlink="Sheet8!G5">
        <xdr:nvSpPr>
          <xdr:cNvPr id="5" name="Freeform: Shape 4">
            <a:extLst>
              <a:ext uri="{FF2B5EF4-FFF2-40B4-BE49-F238E27FC236}">
                <a16:creationId xmlns:a16="http://schemas.microsoft.com/office/drawing/2014/main" id="{4E39E53C-DED5-BB66-70F7-E045EAF26976}"/>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96A1430-F5DC-4244-A74D-5A5F96E14BA6}" type="TxLink">
              <a:rPr lang="en-US" sz="1600" b="1" i="0" u="none" strike="noStrike" kern="1200">
                <a:solidFill>
                  <a:srgbClr val="000000"/>
                </a:solidFill>
                <a:latin typeface="Calibri"/>
                <a:cs typeface="Calibri"/>
              </a:rPr>
              <a:t>IPL-2018</a:t>
            </a:fld>
            <a:endParaRPr lang="en-US" sz="1600" b="1" kern="1200"/>
          </a:p>
        </xdr:txBody>
      </xdr:sp>
    </xdr:grpSp>
    <xdr:clientData/>
  </xdr:twoCellAnchor>
  <xdr:twoCellAnchor>
    <xdr:from>
      <xdr:col>10</xdr:col>
      <xdr:colOff>415637</xdr:colOff>
      <xdr:row>0</xdr:row>
      <xdr:rowOff>125335</xdr:rowOff>
    </xdr:from>
    <xdr:to>
      <xdr:col>15</xdr:col>
      <xdr:colOff>103740</xdr:colOff>
      <xdr:row>4</xdr:row>
      <xdr:rowOff>178675</xdr:rowOff>
    </xdr:to>
    <xdr:grpSp>
      <xdr:nvGrpSpPr>
        <xdr:cNvPr id="6" name="Group 5">
          <a:extLst>
            <a:ext uri="{FF2B5EF4-FFF2-40B4-BE49-F238E27FC236}">
              <a16:creationId xmlns:a16="http://schemas.microsoft.com/office/drawing/2014/main" id="{C526362B-12A1-4553-8F24-DE38F672679B}"/>
            </a:ext>
          </a:extLst>
        </xdr:cNvPr>
        <xdr:cNvGrpSpPr/>
      </xdr:nvGrpSpPr>
      <xdr:grpSpPr>
        <a:xfrm>
          <a:off x="7164780" y="125335"/>
          <a:ext cx="3062674" cy="837111"/>
          <a:chOff x="3882925" y="2121261"/>
          <a:chExt cx="1434763" cy="824777"/>
        </a:xfrm>
        <a:gradFill>
          <a:gsLst>
            <a:gs pos="63000">
              <a:schemeClr val="accent1">
                <a:lumMod val="67000"/>
              </a:schemeClr>
            </a:gs>
            <a:gs pos="90000">
              <a:srgbClr val="7030A0"/>
            </a:gs>
            <a:gs pos="20000">
              <a:schemeClr val="accent1">
                <a:lumMod val="60000"/>
                <a:lumOff val="40000"/>
              </a:schemeClr>
            </a:gs>
          </a:gsLst>
          <a:lin ang="16200000" scaled="1"/>
        </a:gradFill>
      </xdr:grpSpPr>
      <xdr:sp macro="" textlink="Sheet8!H4">
        <xdr:nvSpPr>
          <xdr:cNvPr id="7" name="Arrow: Chevron 6">
            <a:extLst>
              <a:ext uri="{FF2B5EF4-FFF2-40B4-BE49-F238E27FC236}">
                <a16:creationId xmlns:a16="http://schemas.microsoft.com/office/drawing/2014/main" id="{A7E27699-23E1-921D-979B-2F17C1484373}"/>
              </a:ext>
            </a:extLst>
          </xdr:cNvPr>
          <xdr:cNvSpPr/>
        </xdr:nvSpPr>
        <xdr:spPr>
          <a:xfrm>
            <a:off x="3882925" y="212126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3ECD824-D635-47E5-81F3-C9E5F4B103DA}" type="TxLink">
              <a:rPr lang="en-US" sz="1400" b="1" i="0" u="none" strike="noStrike">
                <a:solidFill>
                  <a:srgbClr val="333333"/>
                </a:solidFill>
                <a:latin typeface="Calibri"/>
                <a:cs typeface="Calibri"/>
              </a:rPr>
              <a:pPr algn="ctr"/>
              <a:t>Winner</a:t>
            </a:fld>
            <a:endParaRPr lang="en-US" sz="1400"/>
          </a:p>
        </xdr:txBody>
      </xdr:sp>
      <xdr:sp macro="" textlink="Sheet8!H5">
        <xdr:nvSpPr>
          <xdr:cNvPr id="8" name="Freeform: Shape 7">
            <a:extLst>
              <a:ext uri="{FF2B5EF4-FFF2-40B4-BE49-F238E27FC236}">
                <a16:creationId xmlns:a16="http://schemas.microsoft.com/office/drawing/2014/main" id="{497D8CD5-7450-C1E4-5523-2FD683510069}"/>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C6AA795-15D6-4829-820A-9AD9B00E91F4}" type="TxLink">
              <a:rPr lang="en-US" sz="1600" b="1" i="0" u="none" strike="noStrike" kern="1200">
                <a:solidFill>
                  <a:srgbClr val="000000"/>
                </a:solidFill>
                <a:latin typeface="Calibri"/>
                <a:cs typeface="Calibri"/>
              </a:rPr>
              <a:t>Chennai Super Kings</a:t>
            </a:fld>
            <a:endParaRPr lang="en-US" sz="1600" b="1" kern="1200"/>
          </a:p>
        </xdr:txBody>
      </xdr:sp>
    </xdr:grpSp>
    <xdr:clientData/>
  </xdr:twoCellAnchor>
  <xdr:twoCellAnchor>
    <xdr:from>
      <xdr:col>15</xdr:col>
      <xdr:colOff>148443</xdr:colOff>
      <xdr:row>0</xdr:row>
      <xdr:rowOff>123059</xdr:rowOff>
    </xdr:from>
    <xdr:to>
      <xdr:col>19</xdr:col>
      <xdr:colOff>267765</xdr:colOff>
      <xdr:row>4</xdr:row>
      <xdr:rowOff>176399</xdr:rowOff>
    </xdr:to>
    <xdr:grpSp>
      <xdr:nvGrpSpPr>
        <xdr:cNvPr id="9" name="Group 8">
          <a:extLst>
            <a:ext uri="{FF2B5EF4-FFF2-40B4-BE49-F238E27FC236}">
              <a16:creationId xmlns:a16="http://schemas.microsoft.com/office/drawing/2014/main" id="{29533787-BD7D-4552-BD3E-47DD8C6B3C9A}"/>
            </a:ext>
          </a:extLst>
        </xdr:cNvPr>
        <xdr:cNvGrpSpPr/>
      </xdr:nvGrpSpPr>
      <xdr:grpSpPr>
        <a:xfrm>
          <a:off x="10272157" y="123059"/>
          <a:ext cx="2818979" cy="837111"/>
          <a:chOff x="3882925" y="2121261"/>
          <a:chExt cx="1434763" cy="824777"/>
        </a:xfrm>
        <a:gradFill>
          <a:gsLst>
            <a:gs pos="55000">
              <a:schemeClr val="accent1">
                <a:lumMod val="67000"/>
              </a:schemeClr>
            </a:gs>
            <a:gs pos="97000">
              <a:srgbClr val="7030A0"/>
            </a:gs>
            <a:gs pos="24000">
              <a:schemeClr val="accent1">
                <a:lumMod val="60000"/>
                <a:lumOff val="40000"/>
              </a:schemeClr>
            </a:gs>
          </a:gsLst>
          <a:lin ang="16200000" scaled="1"/>
        </a:gradFill>
      </xdr:grpSpPr>
      <xdr:sp macro="" textlink="Sheet8!I4">
        <xdr:nvSpPr>
          <xdr:cNvPr id="10" name="Arrow: Chevron 9">
            <a:extLst>
              <a:ext uri="{FF2B5EF4-FFF2-40B4-BE49-F238E27FC236}">
                <a16:creationId xmlns:a16="http://schemas.microsoft.com/office/drawing/2014/main" id="{2DDC8EEC-3275-7116-4222-26AFC44B3654}"/>
              </a:ext>
            </a:extLst>
          </xdr:cNvPr>
          <xdr:cNvSpPr/>
        </xdr:nvSpPr>
        <xdr:spPr>
          <a:xfrm>
            <a:off x="3882925" y="212126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4886DA0-2F49-414E-8C08-C0FAB17A21A9}" type="TxLink">
              <a:rPr lang="en-US" sz="1400" b="1" i="0" u="none" strike="noStrike">
                <a:solidFill>
                  <a:srgbClr val="333333"/>
                </a:solidFill>
                <a:latin typeface="Calibri"/>
                <a:cs typeface="Calibri"/>
              </a:rPr>
              <a:pPr algn="ctr"/>
              <a:t>Runner Up</a:t>
            </a:fld>
            <a:endParaRPr lang="en-US" sz="1400"/>
          </a:p>
        </xdr:txBody>
      </xdr:sp>
      <xdr:sp macro="" textlink="Sheet8!I5">
        <xdr:nvSpPr>
          <xdr:cNvPr id="11" name="Freeform: Shape 10">
            <a:extLst>
              <a:ext uri="{FF2B5EF4-FFF2-40B4-BE49-F238E27FC236}">
                <a16:creationId xmlns:a16="http://schemas.microsoft.com/office/drawing/2014/main" id="{7E7BA11B-2283-FC6A-5E83-CAE7BFF31160}"/>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673B0DA-38CB-4CE2-B8D9-86D446B3D441}" type="TxLink">
              <a:rPr lang="en-US" sz="1600" b="1" i="0" u="none" strike="noStrike" kern="1200">
                <a:solidFill>
                  <a:srgbClr val="000000"/>
                </a:solidFill>
                <a:latin typeface="Calibri"/>
                <a:cs typeface="Calibri"/>
              </a:rPr>
              <a:t>Sunrisers Hyderabad</a:t>
            </a:fld>
            <a:endParaRPr lang="en-US" sz="1600" b="1" kern="1200"/>
          </a:p>
        </xdr:txBody>
      </xdr:sp>
    </xdr:grpSp>
    <xdr:clientData/>
  </xdr:twoCellAnchor>
  <xdr:twoCellAnchor>
    <xdr:from>
      <xdr:col>19</xdr:col>
      <xdr:colOff>336469</xdr:colOff>
      <xdr:row>0</xdr:row>
      <xdr:rowOff>145062</xdr:rowOff>
    </xdr:from>
    <xdr:to>
      <xdr:col>23</xdr:col>
      <xdr:colOff>534909</xdr:colOff>
      <xdr:row>5</xdr:row>
      <xdr:rowOff>480</xdr:rowOff>
    </xdr:to>
    <xdr:grpSp>
      <xdr:nvGrpSpPr>
        <xdr:cNvPr id="12" name="Group 11">
          <a:extLst>
            <a:ext uri="{FF2B5EF4-FFF2-40B4-BE49-F238E27FC236}">
              <a16:creationId xmlns:a16="http://schemas.microsoft.com/office/drawing/2014/main" id="{7FAD1192-8914-4C62-80F1-14E62D92BF7D}"/>
            </a:ext>
          </a:extLst>
        </xdr:cNvPr>
        <xdr:cNvGrpSpPr/>
      </xdr:nvGrpSpPr>
      <xdr:grpSpPr>
        <a:xfrm>
          <a:off x="13159840" y="145062"/>
          <a:ext cx="2898098" cy="835132"/>
          <a:chOff x="3882925" y="2121261"/>
          <a:chExt cx="1434763" cy="824777"/>
        </a:xfrm>
        <a:gradFill>
          <a:gsLst>
            <a:gs pos="50000">
              <a:schemeClr val="accent1">
                <a:lumMod val="67000"/>
              </a:schemeClr>
            </a:gs>
            <a:gs pos="91000">
              <a:srgbClr val="7030A0"/>
            </a:gs>
            <a:gs pos="21000">
              <a:schemeClr val="accent1">
                <a:lumMod val="60000"/>
                <a:lumOff val="40000"/>
              </a:schemeClr>
            </a:gs>
          </a:gsLst>
          <a:lin ang="16200000" scaled="1"/>
        </a:gradFill>
      </xdr:grpSpPr>
      <xdr:sp macro="" textlink="Sheet8!J4">
        <xdr:nvSpPr>
          <xdr:cNvPr id="13" name="Arrow: Chevron 12">
            <a:extLst>
              <a:ext uri="{FF2B5EF4-FFF2-40B4-BE49-F238E27FC236}">
                <a16:creationId xmlns:a16="http://schemas.microsoft.com/office/drawing/2014/main" id="{4EAEB109-980C-585C-6A10-30501541B719}"/>
              </a:ext>
            </a:extLst>
          </xdr:cNvPr>
          <xdr:cNvSpPr/>
        </xdr:nvSpPr>
        <xdr:spPr>
          <a:xfrm>
            <a:off x="3882925" y="212126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464E68F-44AF-49F1-96C0-91D7FC5AC85C}" type="TxLink">
              <a:rPr lang="en-US" sz="1400" b="1" i="0" u="none" strike="noStrike">
                <a:solidFill>
                  <a:srgbClr val="333333"/>
                </a:solidFill>
                <a:latin typeface="Calibri"/>
                <a:cs typeface="Calibri"/>
              </a:rPr>
              <a:pPr algn="ctr"/>
              <a:t>Player of the Match</a:t>
            </a:fld>
            <a:endParaRPr lang="en-US" sz="1400"/>
          </a:p>
        </xdr:txBody>
      </xdr:sp>
      <xdr:sp macro="" textlink="Sheet8!J5">
        <xdr:nvSpPr>
          <xdr:cNvPr id="14" name="Freeform: Shape 13">
            <a:extLst>
              <a:ext uri="{FF2B5EF4-FFF2-40B4-BE49-F238E27FC236}">
                <a16:creationId xmlns:a16="http://schemas.microsoft.com/office/drawing/2014/main" id="{79627BAE-758B-1D20-6789-5687F5813B54}"/>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57C2F43-C303-47FF-ACF3-C6C2C0BD8E02}" type="TxLink">
              <a:rPr lang="en-US" sz="1600" b="1" i="0" u="none" strike="noStrike" kern="1200">
                <a:solidFill>
                  <a:srgbClr val="000000"/>
                </a:solidFill>
                <a:latin typeface="Calibri"/>
                <a:cs typeface="Calibri"/>
              </a:rPr>
              <a:t>Shane Watson</a:t>
            </a:fld>
            <a:endParaRPr lang="en-US" sz="1600" b="1" kern="1200"/>
          </a:p>
        </xdr:txBody>
      </xdr:sp>
    </xdr:grpSp>
    <xdr:clientData/>
  </xdr:twoCellAnchor>
  <xdr:twoCellAnchor>
    <xdr:from>
      <xdr:col>0</xdr:col>
      <xdr:colOff>106680</xdr:colOff>
      <xdr:row>7</xdr:row>
      <xdr:rowOff>167641</xdr:rowOff>
    </xdr:from>
    <xdr:to>
      <xdr:col>12</xdr:col>
      <xdr:colOff>534389</xdr:colOff>
      <xdr:row>23</xdr:row>
      <xdr:rowOff>1</xdr:rowOff>
    </xdr:to>
    <xdr:graphicFrame macro="">
      <xdr:nvGraphicFramePr>
        <xdr:cNvPr id="16" name="Chart 15">
          <a:extLst>
            <a:ext uri="{FF2B5EF4-FFF2-40B4-BE49-F238E27FC236}">
              <a16:creationId xmlns:a16="http://schemas.microsoft.com/office/drawing/2014/main" id="{33520DA4-DA44-4984-89C1-6A61A8EEB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608552</xdr:colOff>
      <xdr:row>7</xdr:row>
      <xdr:rowOff>167640</xdr:rowOff>
    </xdr:from>
    <xdr:to>
      <xdr:col>18</xdr:col>
      <xdr:colOff>573974</xdr:colOff>
      <xdr:row>23</xdr:row>
      <xdr:rowOff>8759</xdr:rowOff>
    </xdr:to>
    <xdr:graphicFrame macro="">
      <xdr:nvGraphicFramePr>
        <xdr:cNvPr id="17" name="Chart 16">
          <a:extLst>
            <a:ext uri="{FF2B5EF4-FFF2-40B4-BE49-F238E27FC236}">
              <a16:creationId xmlns:a16="http://schemas.microsoft.com/office/drawing/2014/main" id="{44DE7BA4-D386-4753-BC65-A3AED0016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630847</xdr:colOff>
      <xdr:row>7</xdr:row>
      <xdr:rowOff>146622</xdr:rowOff>
    </xdr:from>
    <xdr:to>
      <xdr:col>23</xdr:col>
      <xdr:colOff>595813</xdr:colOff>
      <xdr:row>40</xdr:row>
      <xdr:rowOff>168234</xdr:rowOff>
    </xdr:to>
    <xdr:graphicFrame macro="">
      <xdr:nvGraphicFramePr>
        <xdr:cNvPr id="18" name="Chart 17">
          <a:extLst>
            <a:ext uri="{FF2B5EF4-FFF2-40B4-BE49-F238E27FC236}">
              <a16:creationId xmlns:a16="http://schemas.microsoft.com/office/drawing/2014/main" id="{5937D3CD-9B2F-4CC8-B61A-6D3908D6F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102971</xdr:colOff>
      <xdr:row>23</xdr:row>
      <xdr:rowOff>51485</xdr:rowOff>
    </xdr:from>
    <xdr:to>
      <xdr:col>9</xdr:col>
      <xdr:colOff>326571</xdr:colOff>
      <xdr:row>41</xdr:row>
      <xdr:rowOff>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295EC7F7-64FE-45A3-93B9-C322994712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2971" y="4603693"/>
              <a:ext cx="6280016" cy="3511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366156</xdr:colOff>
      <xdr:row>23</xdr:row>
      <xdr:rowOff>61784</xdr:rowOff>
    </xdr:from>
    <xdr:to>
      <xdr:col>18</xdr:col>
      <xdr:colOff>583871</xdr:colOff>
      <xdr:row>41</xdr:row>
      <xdr:rowOff>0</xdr:rowOff>
    </xdr:to>
    <xdr:graphicFrame macro="">
      <xdr:nvGraphicFramePr>
        <xdr:cNvPr id="20" name="Chart 19">
          <a:extLst>
            <a:ext uri="{FF2B5EF4-FFF2-40B4-BE49-F238E27FC236}">
              <a16:creationId xmlns:a16="http://schemas.microsoft.com/office/drawing/2014/main" id="{402E9E91-326A-4103-A84B-E7D378A96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114296</xdr:colOff>
      <xdr:row>5</xdr:row>
      <xdr:rowOff>54293</xdr:rowOff>
    </xdr:from>
    <xdr:to>
      <xdr:col>23</xdr:col>
      <xdr:colOff>564075</xdr:colOff>
      <xdr:row>7</xdr:row>
      <xdr:rowOff>142875</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9E6D7A2D-258E-4FA7-A664-1ADBBCC3EC0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14296" y="1034007"/>
              <a:ext cx="15972808" cy="480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6</xdr:row>
      <xdr:rowOff>60960</xdr:rowOff>
    </xdr:from>
    <xdr:to>
      <xdr:col>8</xdr:col>
      <xdr:colOff>472440</xdr:colOff>
      <xdr:row>19</xdr:row>
      <xdr:rowOff>160020</xdr:rowOff>
    </xdr:to>
    <xdr:graphicFrame macro="">
      <xdr:nvGraphicFramePr>
        <xdr:cNvPr id="2" name="Chart 1">
          <a:extLst>
            <a:ext uri="{FF2B5EF4-FFF2-40B4-BE49-F238E27FC236}">
              <a16:creationId xmlns:a16="http://schemas.microsoft.com/office/drawing/2014/main" id="{B21373F9-F061-E112-407E-799A0C099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xdr:colOff>
      <xdr:row>1</xdr:row>
      <xdr:rowOff>175260</xdr:rowOff>
    </xdr:from>
    <xdr:to>
      <xdr:col>11</xdr:col>
      <xdr:colOff>590550</xdr:colOff>
      <xdr:row>25</xdr:row>
      <xdr:rowOff>129540</xdr:rowOff>
    </xdr:to>
    <xdr:graphicFrame macro="">
      <xdr:nvGraphicFramePr>
        <xdr:cNvPr id="2" name="Chart 1">
          <a:extLst>
            <a:ext uri="{FF2B5EF4-FFF2-40B4-BE49-F238E27FC236}">
              <a16:creationId xmlns:a16="http://schemas.microsoft.com/office/drawing/2014/main" id="{7F6F0F31-B9C6-1FB9-AA25-8B1F84A18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586740</xdr:colOff>
      <xdr:row>6</xdr:row>
      <xdr:rowOff>30480</xdr:rowOff>
    </xdr:from>
    <xdr:to>
      <xdr:col>10</xdr:col>
      <xdr:colOff>403860</xdr:colOff>
      <xdr:row>19</xdr:row>
      <xdr:rowOff>150495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0AE54929-24FD-B8EE-B1AE-5158B11EB7D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450580" y="12192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60960</xdr:colOff>
      <xdr:row>2</xdr:row>
      <xdr:rowOff>91440</xdr:rowOff>
    </xdr:from>
    <xdr:to>
      <xdr:col>12</xdr:col>
      <xdr:colOff>548640</xdr:colOff>
      <xdr:row>16</xdr:row>
      <xdr:rowOff>13335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9AD7F2D5-4243-5206-23FC-1D5133F8970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702040" y="4876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407670</xdr:colOff>
      <xdr:row>5</xdr:row>
      <xdr:rowOff>190500</xdr:rowOff>
    </xdr:from>
    <xdr:to>
      <xdr:col>9</xdr:col>
      <xdr:colOff>228600</xdr:colOff>
      <xdr:row>19</xdr:row>
      <xdr:rowOff>160020</xdr:rowOff>
    </xdr:to>
    <xdr:graphicFrame macro="">
      <xdr:nvGraphicFramePr>
        <xdr:cNvPr id="3" name="Chart 2">
          <a:extLst>
            <a:ext uri="{FF2B5EF4-FFF2-40B4-BE49-F238E27FC236}">
              <a16:creationId xmlns:a16="http://schemas.microsoft.com/office/drawing/2014/main" id="{6F8AB958-42AB-B3AD-2C6E-84AD0D89F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312420</xdr:colOff>
      <xdr:row>7</xdr:row>
      <xdr:rowOff>83820</xdr:rowOff>
    </xdr:from>
    <xdr:to>
      <xdr:col>17</xdr:col>
      <xdr:colOff>129540</xdr:colOff>
      <xdr:row>21</xdr:row>
      <xdr:rowOff>5715</xdr:rowOff>
    </xdr:to>
    <mc:AlternateContent xmlns:mc="http://schemas.openxmlformats.org/markup-compatibility/2006">
      <mc:Choice xmlns:a14="http://schemas.microsoft.com/office/drawing/2010/main" Requires="a14">
        <xdr:graphicFrame macro="">
          <xdr:nvGraphicFramePr>
            <xdr:cNvPr id="4" name="season 4">
              <a:extLst>
                <a:ext uri="{FF2B5EF4-FFF2-40B4-BE49-F238E27FC236}">
                  <a16:creationId xmlns:a16="http://schemas.microsoft.com/office/drawing/2014/main" id="{C52FFEC8-D20A-4FD2-BF75-D6769501B1CD}"/>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11635740" y="147066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647700</xdr:colOff>
      <xdr:row>3</xdr:row>
      <xdr:rowOff>53340</xdr:rowOff>
    </xdr:from>
    <xdr:to>
      <xdr:col>15</xdr:col>
      <xdr:colOff>167640</xdr:colOff>
      <xdr:row>10</xdr:row>
      <xdr:rowOff>142875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04AE4E34-CB84-0B03-046F-8FAC1857818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273540" y="6477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198121</xdr:colOff>
      <xdr:row>8</xdr:row>
      <xdr:rowOff>104847</xdr:rowOff>
    </xdr:from>
    <xdr:to>
      <xdr:col>10</xdr:col>
      <xdr:colOff>113229</xdr:colOff>
      <xdr:row>9</xdr:row>
      <xdr:rowOff>576218</xdr:rowOff>
    </xdr:to>
    <xdr:grpSp>
      <xdr:nvGrpSpPr>
        <xdr:cNvPr id="4" name="Group 3">
          <a:extLst>
            <a:ext uri="{FF2B5EF4-FFF2-40B4-BE49-F238E27FC236}">
              <a16:creationId xmlns:a16="http://schemas.microsoft.com/office/drawing/2014/main" id="{30FA0CDB-7562-1CCA-FFF9-30789A86EBD2}"/>
            </a:ext>
          </a:extLst>
        </xdr:cNvPr>
        <xdr:cNvGrpSpPr/>
      </xdr:nvGrpSpPr>
      <xdr:grpSpPr>
        <a:xfrm>
          <a:off x="5844541" y="2025087"/>
          <a:ext cx="1774388" cy="1020011"/>
          <a:chOff x="3882925" y="2121261"/>
          <a:chExt cx="1434763" cy="824777"/>
        </a:xfrm>
      </xdr:grpSpPr>
      <xdr:sp macro="" textlink="">
        <xdr:nvSpPr>
          <xdr:cNvPr id="5" name="Arrow: Chevron 4">
            <a:extLst>
              <a:ext uri="{FF2B5EF4-FFF2-40B4-BE49-F238E27FC236}">
                <a16:creationId xmlns:a16="http://schemas.microsoft.com/office/drawing/2014/main" id="{0F78C0E7-BBA2-03B5-C393-D0037BBC1AC2}"/>
              </a:ext>
            </a:extLst>
          </xdr:cNvPr>
          <xdr:cNvSpPr/>
        </xdr:nvSpPr>
        <xdr:spPr>
          <a:xfrm>
            <a:off x="3882925" y="21212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E0D85825-E015-D7D7-887C-ABBE5B5FDC37}"/>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788670</xdr:colOff>
      <xdr:row>10</xdr:row>
      <xdr:rowOff>190500</xdr:rowOff>
    </xdr:from>
    <xdr:to>
      <xdr:col>5</xdr:col>
      <xdr:colOff>26670</xdr:colOff>
      <xdr:row>24</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B316A1-61B6-D107-B343-09CB5F1903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8670" y="2171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absoluteAnchor>
    <xdr:pos x="0" y="0"/>
    <xdr:ext cx="8659906" cy="6284259"/>
    <xdr:graphicFrame macro="">
      <xdr:nvGraphicFramePr>
        <xdr:cNvPr id="2" name="Chart 1">
          <a:extLst>
            <a:ext uri="{FF2B5EF4-FFF2-40B4-BE49-F238E27FC236}">
              <a16:creationId xmlns:a16="http://schemas.microsoft.com/office/drawing/2014/main" id="{DDB26E9D-DA12-11FA-20B8-3CCD368DC4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59906" cy="6284259"/>
    <xdr:graphicFrame macro="">
      <xdr:nvGraphicFramePr>
        <xdr:cNvPr id="2" name="Chart 1">
          <a:extLst>
            <a:ext uri="{FF2B5EF4-FFF2-40B4-BE49-F238E27FC236}">
              <a16:creationId xmlns:a16="http://schemas.microsoft.com/office/drawing/2014/main" id="{EB775CB3-9656-E9B1-F796-744F56015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0296" cy="6281530"/>
    <xdr:graphicFrame macro="">
      <xdr:nvGraphicFramePr>
        <xdr:cNvPr id="2" name="Chart 1">
          <a:extLst>
            <a:ext uri="{FF2B5EF4-FFF2-40B4-BE49-F238E27FC236}">
              <a16:creationId xmlns:a16="http://schemas.microsoft.com/office/drawing/2014/main" id="{EAC7F964-261A-9B17-9E20-727D218F78F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8.581277083336" createdVersion="8" refreshedVersion="8" minRefreshableVersion="3" recordCount="696" xr:uid="{F3664FD1-A1EF-4897-8C94-D85C97E62800}">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415857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8.632239814811" createdVersion="8" refreshedVersion="8" minRefreshableVersion="3" recordCount="11" xr:uid="{C1CF4AF7-61B1-485F-A8B5-06A7369A0D93}">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B0504-3ECC-4759-843A-4E19FB36207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63F63-5A99-4977-97E8-A5233A07CE5D}" name="Toss Based"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705C1-F7DC-4D71-A058-2EAB3E2557F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34"/>
    </i>
    <i>
      <x v="7"/>
    </i>
    <i>
      <x v="23"/>
    </i>
    <i>
      <x v="8"/>
    </i>
    <i>
      <x v="26"/>
    </i>
    <i>
      <x v="14"/>
    </i>
    <i>
      <x v="16"/>
    </i>
    <i>
      <x v="11"/>
    </i>
    <i>
      <x v="21"/>
    </i>
    <i>
      <x v="15"/>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3C603A-3F73-465B-ADB8-AF3D7E7583D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B866A9-41C6-4C84-B1E6-027615A4E025}"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033B43-4E77-4E3A-BEBF-FD52123A3D8F}" name="Title Winner"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ED49363B-7875-4962-B78D-4B3AB3E9B8B1}" sourceName="season">
  <pivotTables>
    <pivotTable tabId="10" name="PivotTable6"/>
    <pivotTable tabId="3" name="PivotTable1"/>
    <pivotTable tabId="7" name="PivotTable4"/>
    <pivotTable tabId="6" name="PivotTable3"/>
    <pivotTable tabId="5" name="Toss Based"/>
  </pivotTables>
  <data>
    <tabular pivotCacheId="141585713">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83B19F8-DD88-49F6-9958-5096F3ECF6ED}" cache="Slicer_season2" caption="season" startItem="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1CECB48-6124-4E67-B72D-90C36798A4CE}" cache="Slicer_season2" caption="season" startItem="3" rowHeight="260350"/>
  <slicer name="season 4" xr10:uid="{3AEE4147-0FAE-4E33-A767-D27DCA509858}" cache="Slicer_season2" caption="season" startItem="2"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4FB242A-870C-4D93-B2C0-11D412721A69}"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86D155CA-BC57-4A75-A2E5-7709CB6FD331}" cache="Slicer_season2" caption="season" columnCount="11" showCaption="0"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54FA44-026A-4C2F-B8CD-3D2F9FFD231F}" name="Table36" displayName="Table36" ref="A8:E19" totalsRowShown="0" headerRowDxfId="8" headerRowBorderDxfId="6" tableBorderDxfId="7" totalsRowBorderDxfId="5">
  <autoFilter ref="A8:E19" xr:uid="{E854FA44-026A-4C2F-B8CD-3D2F9FFD231F}"/>
  <tableColumns count="5">
    <tableColumn id="1" xr3:uid="{42C38655-25C0-4439-8BA0-5E899B4C8F37}" name="Season" dataDxfId="4"/>
    <tableColumn id="2" xr3:uid="{3688E41E-8797-4BAD-B93C-BDFD62E0B444}" name="Winner" dataDxfId="3"/>
    <tableColumn id="3" xr3:uid="{22B34A92-7E30-45CB-96CD-628D0A7C70C8}" name="Runner Up" dataDxfId="2"/>
    <tableColumn id="4" xr3:uid="{F5CCA6E9-DECA-4AB8-9EBD-E9C9C0550DA3}" name="Player of the Match" dataDxfId="1"/>
    <tableColumn id="5" xr3:uid="{E7051159-5492-4E35-902D-87FD545F8C9F}"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P697" totalsRowShown="0" headerRowDxfId="38" dataDxfId="36" headerRowBorderDxfId="37" tableBorderDxfId="35" totalsRowBorderDxfId="34">
  <autoFilter ref="A1:P697" xr:uid="{00000000-0009-0000-0100-000002000000}"/>
  <tableColumns count="16">
    <tableColumn id="1" xr3:uid="{00000000-0010-0000-0000-000001000000}" name="id" dataDxfId="33"/>
    <tableColumn id="2" xr3:uid="{00000000-0010-0000-0000-000002000000}" name="city" dataDxfId="32"/>
    <tableColumn id="3" xr3:uid="{00000000-0010-0000-0000-000003000000}" name="season" dataDxfId="31"/>
    <tableColumn id="4" xr3:uid="{00000000-0010-0000-0000-000004000000}" name="date" dataDxfId="30"/>
    <tableColumn id="5" xr3:uid="{00000000-0010-0000-0000-000005000000}" name="player_of_match" dataDxfId="29"/>
    <tableColumn id="6" xr3:uid="{00000000-0010-0000-0000-000006000000}" name="venue" dataDxfId="28"/>
    <tableColumn id="7" xr3:uid="{00000000-0010-0000-0000-000007000000}" name="team1" dataDxfId="27"/>
    <tableColumn id="8" xr3:uid="{00000000-0010-0000-0000-000008000000}" name="team2" dataDxfId="26"/>
    <tableColumn id="9" xr3:uid="{00000000-0010-0000-0000-000009000000}" name="toss_winner" dataDxfId="25"/>
    <tableColumn id="10" xr3:uid="{00000000-0010-0000-0000-00000A000000}" name="toss_decision" dataDxfId="24"/>
    <tableColumn id="11" xr3:uid="{00000000-0010-0000-0000-00000B000000}" name="result" dataDxfId="23"/>
    <tableColumn id="12" xr3:uid="{00000000-0010-0000-0000-00000C000000}" name="winner" dataDxfId="22"/>
    <tableColumn id="13" xr3:uid="{00000000-0010-0000-0000-00000D000000}" name="win_by_runs" dataDxfId="21"/>
    <tableColumn id="14" xr3:uid="{00000000-0010-0000-0000-00000E000000}" name="win_by_wickets" dataDxfId="20"/>
    <tableColumn id="15" xr3:uid="{00000000-0010-0000-0000-00000F000000}" name="umpire1" dataDxfId="19"/>
    <tableColumn id="16" xr3:uid="{00000000-0010-0000-0000-000010000000}" name="umpire2"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B474F1-FB3E-442D-9292-3F25D3D21EDA}" name="Table3" displayName="Table3" ref="A1:E12" totalsRowShown="0" headerRowDxfId="9" headerRowBorderDxfId="16" tableBorderDxfId="17" totalsRowBorderDxfId="15">
  <autoFilter ref="A1:E12" xr:uid="{37B474F1-FB3E-442D-9292-3F25D3D21EDA}"/>
  <tableColumns count="5">
    <tableColumn id="1" xr3:uid="{9C0FDA18-DD22-4677-B1F8-604A59239548}" name="Season" dataDxfId="14"/>
    <tableColumn id="2" xr3:uid="{F263F8ED-710E-412E-A3BF-B698E574102C}" name="Winner" dataDxfId="13"/>
    <tableColumn id="3" xr3:uid="{07913683-B83F-4F92-9A51-20C1578B4069}" name="Runner Up" dataDxfId="12"/>
    <tableColumn id="4" xr3:uid="{FBA1A3DA-31C1-4E5E-8B0B-C79E2597B7E9}" name="Player of the Match" dataDxfId="11"/>
    <tableColumn id="5" xr3:uid="{ECEB910E-4646-49F8-B024-8FBF2E7BAE49}"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658AF-E0F8-4515-B3F5-7B519E01914C}">
  <dimension ref="A3:D13"/>
  <sheetViews>
    <sheetView workbookViewId="0">
      <selection activeCell="D5" sqref="D5"/>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423</v>
      </c>
      <c r="B3" s="21" t="s">
        <v>424</v>
      </c>
    </row>
    <row r="4" spans="1:4" x14ac:dyDescent="0.3">
      <c r="A4" s="21" t="s">
        <v>421</v>
      </c>
      <c r="B4" t="s">
        <v>40</v>
      </c>
      <c r="C4" t="s">
        <v>20</v>
      </c>
      <c r="D4" t="s">
        <v>422</v>
      </c>
    </row>
    <row r="5" spans="1:4" x14ac:dyDescent="0.3">
      <c r="A5" s="22" t="s">
        <v>19</v>
      </c>
      <c r="B5" s="23"/>
      <c r="C5" s="23">
        <v>11</v>
      </c>
      <c r="D5" s="23">
        <v>11</v>
      </c>
    </row>
    <row r="6" spans="1:4" x14ac:dyDescent="0.3">
      <c r="A6" s="22" t="s">
        <v>18</v>
      </c>
      <c r="B6" s="23">
        <v>3</v>
      </c>
      <c r="C6" s="23">
        <v>7</v>
      </c>
      <c r="D6" s="23">
        <v>10</v>
      </c>
    </row>
    <row r="7" spans="1:4" x14ac:dyDescent="0.3">
      <c r="A7" s="22" t="s">
        <v>27</v>
      </c>
      <c r="B7" s="23">
        <v>1</v>
      </c>
      <c r="C7" s="23">
        <v>8</v>
      </c>
      <c r="D7" s="23">
        <v>9</v>
      </c>
    </row>
    <row r="8" spans="1:4" x14ac:dyDescent="0.3">
      <c r="A8" s="22" t="s">
        <v>31</v>
      </c>
      <c r="B8" s="23">
        <v>4</v>
      </c>
      <c r="C8" s="23">
        <v>3</v>
      </c>
      <c r="D8" s="23">
        <v>7</v>
      </c>
    </row>
    <row r="9" spans="1:4" x14ac:dyDescent="0.3">
      <c r="A9" s="22" t="s">
        <v>45</v>
      </c>
      <c r="B9" s="23">
        <v>1</v>
      </c>
      <c r="C9" s="23">
        <v>5</v>
      </c>
      <c r="D9" s="23">
        <v>6</v>
      </c>
    </row>
    <row r="10" spans="1:4" x14ac:dyDescent="0.3">
      <c r="A10" s="22" t="s">
        <v>50</v>
      </c>
      <c r="B10" s="23"/>
      <c r="C10" s="23">
        <v>6</v>
      </c>
      <c r="D10" s="23">
        <v>6</v>
      </c>
    </row>
    <row r="11" spans="1:4" x14ac:dyDescent="0.3">
      <c r="A11" s="22" t="s">
        <v>39</v>
      </c>
      <c r="B11" s="23"/>
      <c r="C11" s="23">
        <v>6</v>
      </c>
      <c r="D11" s="23">
        <v>6</v>
      </c>
    </row>
    <row r="12" spans="1:4" x14ac:dyDescent="0.3">
      <c r="A12" s="22" t="s">
        <v>38</v>
      </c>
      <c r="B12" s="23">
        <v>1</v>
      </c>
      <c r="C12" s="23">
        <v>4</v>
      </c>
      <c r="D12" s="23">
        <v>5</v>
      </c>
    </row>
    <row r="13" spans="1:4" x14ac:dyDescent="0.3">
      <c r="A13" s="22" t="s">
        <v>422</v>
      </c>
      <c r="B13" s="23">
        <v>10</v>
      </c>
      <c r="C13" s="23">
        <v>50</v>
      </c>
      <c r="D13" s="23">
        <v>60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EE5C0-F8B3-4E54-AEB8-63FC7DAFC333}">
  <dimension ref="A1"/>
  <sheetViews>
    <sheetView tabSelected="1" zoomScale="70" zoomScaleNormal="70" workbookViewId="0">
      <selection activeCell="AA31" sqref="AA3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D864C-EE12-45AF-A69D-4B0E4927A42F}">
  <dimension ref="A1"/>
  <sheetViews>
    <sheetView workbookViewId="0"/>
  </sheetViews>
  <sheetFormatPr defaultRowHeight="15.6"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0ED9D-AA4D-4D86-9EC7-5839D73411F7}">
  <dimension ref="A3:B6"/>
  <sheetViews>
    <sheetView workbookViewId="0">
      <selection activeCell="N20" sqref="N20"/>
    </sheetView>
  </sheetViews>
  <sheetFormatPr defaultRowHeight="15.6" x14ac:dyDescent="0.3"/>
  <cols>
    <col min="1" max="1" width="12.296875" bestFit="1" customWidth="1"/>
    <col min="2" max="2" width="14.69921875" bestFit="1" customWidth="1"/>
  </cols>
  <sheetData>
    <row r="3" spans="1:2" x14ac:dyDescent="0.3">
      <c r="A3" s="21" t="s">
        <v>421</v>
      </c>
      <c r="B3" t="s">
        <v>425</v>
      </c>
    </row>
    <row r="4" spans="1:2" x14ac:dyDescent="0.3">
      <c r="A4" s="22" t="s">
        <v>40</v>
      </c>
      <c r="B4" s="24">
        <v>0.16666666666666666</v>
      </c>
    </row>
    <row r="5" spans="1:2" x14ac:dyDescent="0.3">
      <c r="A5" s="22" t="s">
        <v>20</v>
      </c>
      <c r="B5" s="24">
        <v>0.83333333333333337</v>
      </c>
    </row>
    <row r="6" spans="1:2" x14ac:dyDescent="0.3">
      <c r="A6" s="22" t="s">
        <v>422</v>
      </c>
      <c r="B6" s="2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EA6E-83A4-470C-A226-BFDDC8B6C4A7}">
  <dimension ref="A3:D15"/>
  <sheetViews>
    <sheetView workbookViewId="0">
      <selection activeCell="B9" sqref="B9"/>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1" t="s">
        <v>425</v>
      </c>
      <c r="B3" s="21" t="s">
        <v>424</v>
      </c>
    </row>
    <row r="4" spans="1:4" x14ac:dyDescent="0.3">
      <c r="A4" s="21" t="s">
        <v>421</v>
      </c>
      <c r="B4" t="s">
        <v>40</v>
      </c>
      <c r="C4" t="s">
        <v>20</v>
      </c>
      <c r="D4" t="s">
        <v>422</v>
      </c>
    </row>
    <row r="5" spans="1:4" x14ac:dyDescent="0.3">
      <c r="A5" s="22" t="s">
        <v>17</v>
      </c>
      <c r="B5" s="23"/>
      <c r="C5" s="23">
        <v>9</v>
      </c>
      <c r="D5" s="23">
        <v>9</v>
      </c>
    </row>
    <row r="6" spans="1:4" x14ac:dyDescent="0.3">
      <c r="A6" s="22" t="s">
        <v>26</v>
      </c>
      <c r="B6" s="23"/>
      <c r="C6" s="23">
        <v>9</v>
      </c>
      <c r="D6" s="23">
        <v>9</v>
      </c>
    </row>
    <row r="7" spans="1:4" x14ac:dyDescent="0.3">
      <c r="A7" s="22" t="s">
        <v>55</v>
      </c>
      <c r="B7" s="23">
        <v>2</v>
      </c>
      <c r="C7" s="23">
        <v>5</v>
      </c>
      <c r="D7" s="23">
        <v>7</v>
      </c>
    </row>
    <row r="8" spans="1:4" x14ac:dyDescent="0.3">
      <c r="A8" s="22" t="s">
        <v>37</v>
      </c>
      <c r="B8" s="23">
        <v>2</v>
      </c>
      <c r="C8" s="23">
        <v>5</v>
      </c>
      <c r="D8" s="23">
        <v>7</v>
      </c>
    </row>
    <row r="9" spans="1:4" x14ac:dyDescent="0.3">
      <c r="A9" s="22" t="s">
        <v>49</v>
      </c>
      <c r="B9" s="23">
        <v>5</v>
      </c>
      <c r="C9" s="23">
        <v>2</v>
      </c>
      <c r="D9" s="23">
        <v>7</v>
      </c>
    </row>
    <row r="10" spans="1:4" x14ac:dyDescent="0.3">
      <c r="A10" s="22" t="s">
        <v>60</v>
      </c>
      <c r="B10" s="23"/>
      <c r="C10" s="23">
        <v>7</v>
      </c>
      <c r="D10" s="23">
        <v>7</v>
      </c>
    </row>
    <row r="11" spans="1:4" x14ac:dyDescent="0.3">
      <c r="A11" s="22" t="s">
        <v>44</v>
      </c>
      <c r="B11" s="23"/>
      <c r="C11" s="23">
        <v>6</v>
      </c>
      <c r="D11" s="23">
        <v>6</v>
      </c>
    </row>
    <row r="12" spans="1:4" x14ac:dyDescent="0.3">
      <c r="A12" s="22" t="s">
        <v>66</v>
      </c>
      <c r="B12" s="23"/>
      <c r="C12" s="23">
        <v>4</v>
      </c>
      <c r="D12" s="23">
        <v>4</v>
      </c>
    </row>
    <row r="13" spans="1:4" x14ac:dyDescent="0.3">
      <c r="A13" s="22" t="s">
        <v>93</v>
      </c>
      <c r="B13" s="23">
        <v>1</v>
      </c>
      <c r="C13" s="23">
        <v>2</v>
      </c>
      <c r="D13" s="23">
        <v>3</v>
      </c>
    </row>
    <row r="14" spans="1:4" x14ac:dyDescent="0.3">
      <c r="A14" s="22" t="s">
        <v>100</v>
      </c>
      <c r="B14" s="23"/>
      <c r="C14" s="23">
        <v>1</v>
      </c>
      <c r="D14" s="23">
        <v>1</v>
      </c>
    </row>
    <row r="15" spans="1:4" x14ac:dyDescent="0.3">
      <c r="A15" s="22" t="s">
        <v>422</v>
      </c>
      <c r="B15" s="23">
        <v>10</v>
      </c>
      <c r="C15" s="23">
        <v>50</v>
      </c>
      <c r="D15" s="2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B8061-9CEC-4CBF-BB4A-034677C945DD}">
  <dimension ref="A3:E42"/>
  <sheetViews>
    <sheetView topLeftCell="B1" workbookViewId="0">
      <selection activeCell="P19" sqref="P19"/>
    </sheetView>
  </sheetViews>
  <sheetFormatPr defaultRowHeight="15.6" x14ac:dyDescent="0.3"/>
  <cols>
    <col min="1" max="1" width="13.296875" bestFit="1" customWidth="1"/>
    <col min="2" max="2" width="23.09765625" bestFit="1" customWidth="1"/>
    <col min="4" max="4" width="14.3984375" customWidth="1"/>
    <col min="5" max="5" width="9.796875" customWidth="1"/>
  </cols>
  <sheetData>
    <row r="3" spans="1:5" x14ac:dyDescent="0.3">
      <c r="A3" s="21" t="s">
        <v>421</v>
      </c>
      <c r="B3" t="s">
        <v>426</v>
      </c>
      <c r="D3" t="s">
        <v>427</v>
      </c>
      <c r="E3" t="s">
        <v>428</v>
      </c>
    </row>
    <row r="4" spans="1:5" x14ac:dyDescent="0.3">
      <c r="A4" s="22" t="s">
        <v>25</v>
      </c>
      <c r="B4" s="23">
        <v>4</v>
      </c>
      <c r="D4" t="str">
        <f>A4</f>
        <v>Rashid Khan</v>
      </c>
      <c r="E4">
        <f>B4</f>
        <v>4</v>
      </c>
    </row>
    <row r="5" spans="1:5" x14ac:dyDescent="0.3">
      <c r="A5" s="22" t="s">
        <v>69</v>
      </c>
      <c r="B5" s="23">
        <v>3</v>
      </c>
      <c r="D5" t="str">
        <f t="shared" ref="D5:D13" si="0">A5</f>
        <v>SP Narine</v>
      </c>
      <c r="E5">
        <f t="shared" ref="E5:E13" si="1">B5</f>
        <v>3</v>
      </c>
    </row>
    <row r="6" spans="1:5" x14ac:dyDescent="0.3">
      <c r="A6" s="22" t="s">
        <v>16</v>
      </c>
      <c r="B6" s="23">
        <v>3</v>
      </c>
      <c r="D6" t="str">
        <f t="shared" si="0"/>
        <v>SR Watson</v>
      </c>
      <c r="E6">
        <f t="shared" si="1"/>
        <v>3</v>
      </c>
    </row>
    <row r="7" spans="1:5" x14ac:dyDescent="0.3">
      <c r="A7" s="22" t="s">
        <v>59</v>
      </c>
      <c r="B7" s="23">
        <v>3</v>
      </c>
      <c r="D7" t="str">
        <f t="shared" si="0"/>
        <v>AB de Villiers</v>
      </c>
      <c r="E7">
        <f t="shared" si="1"/>
        <v>3</v>
      </c>
    </row>
    <row r="8" spans="1:5" x14ac:dyDescent="0.3">
      <c r="A8" s="22" t="s">
        <v>68</v>
      </c>
      <c r="B8" s="23">
        <v>3</v>
      </c>
      <c r="D8" t="str">
        <f t="shared" si="0"/>
        <v>JC Buttler</v>
      </c>
      <c r="E8">
        <f t="shared" si="1"/>
        <v>3</v>
      </c>
    </row>
    <row r="9" spans="1:5" x14ac:dyDescent="0.3">
      <c r="A9" s="22" t="s">
        <v>67</v>
      </c>
      <c r="B9" s="23">
        <v>2</v>
      </c>
      <c r="D9" t="str">
        <f t="shared" si="0"/>
        <v>AT Rayudu</v>
      </c>
      <c r="E9">
        <f t="shared" si="1"/>
        <v>2</v>
      </c>
    </row>
    <row r="10" spans="1:5" x14ac:dyDescent="0.3">
      <c r="A10" s="22" t="s">
        <v>83</v>
      </c>
      <c r="B10" s="23">
        <v>2</v>
      </c>
      <c r="D10" t="str">
        <f t="shared" si="0"/>
        <v>RG Sharma</v>
      </c>
      <c r="E10">
        <f t="shared" si="1"/>
        <v>2</v>
      </c>
    </row>
    <row r="11" spans="1:5" x14ac:dyDescent="0.3">
      <c r="A11" s="22" t="s">
        <v>92</v>
      </c>
      <c r="B11" s="23">
        <v>2</v>
      </c>
      <c r="D11" t="str">
        <f t="shared" si="0"/>
        <v>CH Gayle</v>
      </c>
      <c r="E11">
        <f t="shared" si="1"/>
        <v>2</v>
      </c>
    </row>
    <row r="12" spans="1:5" x14ac:dyDescent="0.3">
      <c r="A12" s="22" t="s">
        <v>95</v>
      </c>
      <c r="B12" s="23">
        <v>2</v>
      </c>
      <c r="D12" t="str">
        <f t="shared" si="0"/>
        <v>SV Samson</v>
      </c>
      <c r="E12">
        <f t="shared" si="1"/>
        <v>2</v>
      </c>
    </row>
    <row r="13" spans="1:5" x14ac:dyDescent="0.3">
      <c r="A13" s="22" t="s">
        <v>70</v>
      </c>
      <c r="B13" s="23">
        <v>2</v>
      </c>
      <c r="D13" t="str">
        <f t="shared" si="0"/>
        <v>S Dhawan</v>
      </c>
      <c r="E13">
        <f t="shared" si="1"/>
        <v>2</v>
      </c>
    </row>
    <row r="14" spans="1:5" x14ac:dyDescent="0.3">
      <c r="A14" s="22" t="s">
        <v>65</v>
      </c>
      <c r="B14" s="23">
        <v>2</v>
      </c>
    </row>
    <row r="15" spans="1:5" x14ac:dyDescent="0.3">
      <c r="A15" s="22" t="s">
        <v>54</v>
      </c>
      <c r="B15" s="23">
        <v>2</v>
      </c>
    </row>
    <row r="16" spans="1:5" x14ac:dyDescent="0.3">
      <c r="A16" s="22" t="s">
        <v>94</v>
      </c>
      <c r="B16" s="23">
        <v>2</v>
      </c>
    </row>
    <row r="17" spans="1:2" x14ac:dyDescent="0.3">
      <c r="A17" s="22" t="s">
        <v>86</v>
      </c>
      <c r="B17" s="23">
        <v>2</v>
      </c>
    </row>
    <row r="18" spans="1:2" x14ac:dyDescent="0.3">
      <c r="A18" s="22" t="s">
        <v>73</v>
      </c>
      <c r="B18" s="23">
        <v>2</v>
      </c>
    </row>
    <row r="19" spans="1:2" x14ac:dyDescent="0.3">
      <c r="A19" s="22" t="s">
        <v>90</v>
      </c>
      <c r="B19" s="23">
        <v>2</v>
      </c>
    </row>
    <row r="20" spans="1:2" x14ac:dyDescent="0.3">
      <c r="A20" s="22" t="s">
        <v>56</v>
      </c>
      <c r="B20" s="23">
        <v>1</v>
      </c>
    </row>
    <row r="21" spans="1:2" x14ac:dyDescent="0.3">
      <c r="A21" s="22" t="s">
        <v>33</v>
      </c>
      <c r="B21" s="23">
        <v>1</v>
      </c>
    </row>
    <row r="22" spans="1:2" x14ac:dyDescent="0.3">
      <c r="A22" s="22" t="s">
        <v>99</v>
      </c>
      <c r="B22" s="23">
        <v>1</v>
      </c>
    </row>
    <row r="23" spans="1:2" x14ac:dyDescent="0.3">
      <c r="A23" s="22" t="s">
        <v>96</v>
      </c>
      <c r="B23" s="23">
        <v>1</v>
      </c>
    </row>
    <row r="24" spans="1:2" x14ac:dyDescent="0.3">
      <c r="A24" s="22" t="s">
        <v>74</v>
      </c>
      <c r="B24" s="23">
        <v>1</v>
      </c>
    </row>
    <row r="25" spans="1:2" x14ac:dyDescent="0.3">
      <c r="A25" s="22" t="s">
        <v>36</v>
      </c>
      <c r="B25" s="23">
        <v>1</v>
      </c>
    </row>
    <row r="26" spans="1:2" x14ac:dyDescent="0.3">
      <c r="A26" s="22" t="s">
        <v>85</v>
      </c>
      <c r="B26" s="23">
        <v>1</v>
      </c>
    </row>
    <row r="27" spans="1:2" x14ac:dyDescent="0.3">
      <c r="A27" s="22" t="s">
        <v>78</v>
      </c>
      <c r="B27" s="23">
        <v>1</v>
      </c>
    </row>
    <row r="28" spans="1:2" x14ac:dyDescent="0.3">
      <c r="A28" s="22" t="s">
        <v>97</v>
      </c>
      <c r="B28" s="23">
        <v>1</v>
      </c>
    </row>
    <row r="29" spans="1:2" x14ac:dyDescent="0.3">
      <c r="A29" s="22" t="s">
        <v>63</v>
      </c>
      <c r="B29" s="23">
        <v>1</v>
      </c>
    </row>
    <row r="30" spans="1:2" x14ac:dyDescent="0.3">
      <c r="A30" s="22" t="s">
        <v>79</v>
      </c>
      <c r="B30" s="23">
        <v>1</v>
      </c>
    </row>
    <row r="31" spans="1:2" x14ac:dyDescent="0.3">
      <c r="A31" s="22" t="s">
        <v>43</v>
      </c>
      <c r="B31" s="23">
        <v>1</v>
      </c>
    </row>
    <row r="32" spans="1:2" x14ac:dyDescent="0.3">
      <c r="A32" s="22" t="s">
        <v>48</v>
      </c>
      <c r="B32" s="23">
        <v>1</v>
      </c>
    </row>
    <row r="33" spans="1:2" x14ac:dyDescent="0.3">
      <c r="A33" s="22" t="s">
        <v>76</v>
      </c>
      <c r="B33" s="23">
        <v>1</v>
      </c>
    </row>
    <row r="34" spans="1:2" x14ac:dyDescent="0.3">
      <c r="A34" s="22" t="s">
        <v>71</v>
      </c>
      <c r="B34" s="23">
        <v>1</v>
      </c>
    </row>
    <row r="35" spans="1:2" x14ac:dyDescent="0.3">
      <c r="A35" s="22" t="s">
        <v>87</v>
      </c>
      <c r="B35" s="23">
        <v>1</v>
      </c>
    </row>
    <row r="36" spans="1:2" x14ac:dyDescent="0.3">
      <c r="A36" s="22" t="s">
        <v>88</v>
      </c>
      <c r="B36" s="23">
        <v>1</v>
      </c>
    </row>
    <row r="37" spans="1:2" x14ac:dyDescent="0.3">
      <c r="A37" s="22" t="s">
        <v>30</v>
      </c>
      <c r="B37" s="23">
        <v>1</v>
      </c>
    </row>
    <row r="38" spans="1:2" x14ac:dyDescent="0.3">
      <c r="A38" s="22" t="s">
        <v>80</v>
      </c>
      <c r="B38" s="23">
        <v>1</v>
      </c>
    </row>
    <row r="39" spans="1:2" x14ac:dyDescent="0.3">
      <c r="A39" s="22" t="s">
        <v>77</v>
      </c>
      <c r="B39" s="23">
        <v>1</v>
      </c>
    </row>
    <row r="40" spans="1:2" x14ac:dyDescent="0.3">
      <c r="A40" s="22" t="s">
        <v>62</v>
      </c>
      <c r="B40" s="23">
        <v>1</v>
      </c>
    </row>
    <row r="41" spans="1:2" x14ac:dyDescent="0.3">
      <c r="A41" s="22" t="s">
        <v>101</v>
      </c>
      <c r="B41" s="23">
        <v>1</v>
      </c>
    </row>
    <row r="42" spans="1:2" x14ac:dyDescent="0.3">
      <c r="A42" s="22" t="s">
        <v>422</v>
      </c>
      <c r="B42" s="2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1710-BB07-433E-BB90-39FF18D6E75A}">
  <dimension ref="A3:K19"/>
  <sheetViews>
    <sheetView workbookViewId="0">
      <selection activeCell="J11" sqref="J11"/>
    </sheetView>
  </sheetViews>
  <sheetFormatPr defaultRowHeight="15.6" x14ac:dyDescent="0.3"/>
  <cols>
    <col min="1" max="1" width="12.296875" bestFit="1" customWidth="1"/>
    <col min="6" max="6" width="3.5" customWidth="1"/>
    <col min="8" max="8" width="14.296875" customWidth="1"/>
    <col min="9" max="10" width="12.19921875" customWidth="1"/>
    <col min="11" max="11" width="14.69921875" customWidth="1"/>
    <col min="13" max="13" width="3.8984375" customWidth="1"/>
  </cols>
  <sheetData>
    <row r="3" spans="1:11" x14ac:dyDescent="0.3">
      <c r="A3" s="21" t="s">
        <v>421</v>
      </c>
    </row>
    <row r="4" spans="1:11" ht="28.8" x14ac:dyDescent="0.3">
      <c r="A4" s="22" t="s">
        <v>390</v>
      </c>
      <c r="G4" s="6" t="s">
        <v>384</v>
      </c>
      <c r="H4" s="6" t="s">
        <v>385</v>
      </c>
      <c r="I4" s="6" t="s">
        <v>386</v>
      </c>
      <c r="J4" s="6" t="s">
        <v>387</v>
      </c>
      <c r="K4" s="6" t="s">
        <v>388</v>
      </c>
    </row>
    <row r="5" spans="1:11" x14ac:dyDescent="0.3">
      <c r="A5" s="22" t="s">
        <v>422</v>
      </c>
      <c r="G5" t="str">
        <f>A4</f>
        <v>IPL-2018</v>
      </c>
      <c r="H5" t="str">
        <f>VLOOKUP($G$5,Table36[],2,0)</f>
        <v>Chennai Super Kings</v>
      </c>
      <c r="I5" t="str">
        <f>VLOOKUP($G$5,Table36[],3,0)</f>
        <v>Sunrisers Hyderabad</v>
      </c>
      <c r="J5" t="str">
        <f>VLOOKUP($G$5,Table36[],4,0)</f>
        <v>Shane Watson</v>
      </c>
      <c r="K5" t="str">
        <f>VLOOKUP($G$5,Table36[],5,0)</f>
        <v>Sunil Narine</v>
      </c>
    </row>
    <row r="8" spans="1:11" ht="28.8" x14ac:dyDescent="0.3">
      <c r="A8" s="28" t="s">
        <v>384</v>
      </c>
      <c r="B8" s="29" t="s">
        <v>385</v>
      </c>
      <c r="C8" s="29" t="s">
        <v>386</v>
      </c>
      <c r="D8" s="29" t="s">
        <v>387</v>
      </c>
      <c r="E8" s="30" t="s">
        <v>388</v>
      </c>
    </row>
    <row r="9" spans="1:11" ht="43.2" x14ac:dyDescent="0.3">
      <c r="A9" s="25" t="s">
        <v>390</v>
      </c>
      <c r="B9" s="8" t="s">
        <v>19</v>
      </c>
      <c r="C9" s="7" t="s">
        <v>18</v>
      </c>
      <c r="D9" s="7" t="s">
        <v>391</v>
      </c>
      <c r="E9" s="26" t="s">
        <v>392</v>
      </c>
    </row>
    <row r="10" spans="1:11" ht="57.6" x14ac:dyDescent="0.3">
      <c r="A10" s="25" t="s">
        <v>393</v>
      </c>
      <c r="B10" s="6" t="s">
        <v>39</v>
      </c>
      <c r="C10" s="9" t="s">
        <v>394</v>
      </c>
      <c r="D10" s="9" t="s">
        <v>395</v>
      </c>
      <c r="E10" s="27" t="s">
        <v>396</v>
      </c>
    </row>
    <row r="11" spans="1:11" ht="57.6" x14ac:dyDescent="0.3">
      <c r="A11" s="25" t="s">
        <v>397</v>
      </c>
      <c r="B11" s="8" t="s">
        <v>18</v>
      </c>
      <c r="C11" s="7" t="s">
        <v>50</v>
      </c>
      <c r="D11" s="7" t="s">
        <v>398</v>
      </c>
      <c r="E11" s="26" t="s">
        <v>399</v>
      </c>
    </row>
    <row r="12" spans="1:11" ht="43.2" x14ac:dyDescent="0.3">
      <c r="A12" s="25" t="s">
        <v>400</v>
      </c>
      <c r="B12" s="6" t="s">
        <v>39</v>
      </c>
      <c r="C12" s="9" t="s">
        <v>19</v>
      </c>
      <c r="D12" s="9" t="s">
        <v>401</v>
      </c>
      <c r="E12" s="27" t="s">
        <v>389</v>
      </c>
    </row>
    <row r="13" spans="1:11" ht="43.2" x14ac:dyDescent="0.3">
      <c r="A13" s="25" t="s">
        <v>402</v>
      </c>
      <c r="B13" s="8" t="s">
        <v>27</v>
      </c>
      <c r="C13" s="7" t="s">
        <v>45</v>
      </c>
      <c r="D13" s="7" t="s">
        <v>403</v>
      </c>
      <c r="E13" s="26" t="s">
        <v>404</v>
      </c>
    </row>
    <row r="14" spans="1:11" ht="43.2" x14ac:dyDescent="0.3">
      <c r="A14" s="25" t="s">
        <v>405</v>
      </c>
      <c r="B14" s="6" t="s">
        <v>39</v>
      </c>
      <c r="C14" s="9" t="s">
        <v>19</v>
      </c>
      <c r="D14" s="9" t="s">
        <v>406</v>
      </c>
      <c r="E14" s="27" t="s">
        <v>391</v>
      </c>
    </row>
    <row r="15" spans="1:11" ht="43.2" x14ac:dyDescent="0.3">
      <c r="A15" s="25" t="s">
        <v>407</v>
      </c>
      <c r="B15" s="8" t="s">
        <v>27</v>
      </c>
      <c r="C15" s="7" t="s">
        <v>19</v>
      </c>
      <c r="D15" s="7" t="s">
        <v>408</v>
      </c>
      <c r="E15" s="26" t="s">
        <v>392</v>
      </c>
    </row>
    <row r="16" spans="1:11" ht="57.6" x14ac:dyDescent="0.3">
      <c r="A16" s="25" t="s">
        <v>409</v>
      </c>
      <c r="B16" s="6" t="s">
        <v>19</v>
      </c>
      <c r="C16" s="9" t="s">
        <v>50</v>
      </c>
      <c r="D16" s="9" t="s">
        <v>410</v>
      </c>
      <c r="E16" s="27" t="s">
        <v>411</v>
      </c>
    </row>
    <row r="17" spans="1:5" ht="43.2" x14ac:dyDescent="0.3">
      <c r="A17" s="25" t="s">
        <v>412</v>
      </c>
      <c r="B17" s="8" t="s">
        <v>19</v>
      </c>
      <c r="C17" s="7" t="s">
        <v>39</v>
      </c>
      <c r="D17" s="7" t="s">
        <v>413</v>
      </c>
      <c r="E17" s="26" t="s">
        <v>414</v>
      </c>
    </row>
    <row r="18" spans="1:5" ht="57.6" x14ac:dyDescent="0.3">
      <c r="A18" s="25" t="s">
        <v>415</v>
      </c>
      <c r="B18" s="6" t="s">
        <v>260</v>
      </c>
      <c r="C18" s="9" t="s">
        <v>50</v>
      </c>
      <c r="D18" s="9" t="s">
        <v>416</v>
      </c>
      <c r="E18" s="27" t="s">
        <v>417</v>
      </c>
    </row>
    <row r="19" spans="1:5" ht="43.2" x14ac:dyDescent="0.3">
      <c r="A19" s="31" t="s">
        <v>418</v>
      </c>
      <c r="B19" s="32" t="s">
        <v>31</v>
      </c>
      <c r="C19" s="33" t="s">
        <v>19</v>
      </c>
      <c r="D19" s="33" t="s">
        <v>419</v>
      </c>
      <c r="E19"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97"/>
  <sheetViews>
    <sheetView topLeftCell="A2" zoomScaleNormal="100" workbookViewId="0">
      <selection activeCell="C2" sqref="C2:C69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4"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4"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4"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4"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4"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4"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4"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4"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4"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4"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4"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4"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4"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4"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4"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4"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4"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4"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4"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4"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4"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4"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4"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4"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4"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4"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4"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4"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4"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4"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4"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4"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4"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4"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4"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4"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4"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4"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4"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4"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4"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4"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4"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4"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4"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4"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4"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4"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4"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4"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4"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4"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4"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4"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4"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4"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4"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4"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4"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4"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4"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4"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4"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4"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4"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4"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4"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4"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4"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4"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4"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4"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4"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4"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4"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4"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4"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4"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4"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4"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4"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4"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4"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4"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4"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4"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4"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4"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4"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4"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4"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4"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4"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4"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4"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4"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4"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4"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4"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4"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4"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4"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4"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4"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4"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4"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4"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4"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4"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4"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4"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4"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4"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4"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4"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4"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4"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4"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4"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4"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4"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4"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4"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4"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4"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4"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4"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4"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4"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4"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4"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4"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4"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4"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4"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4"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4"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4"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4"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4"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4"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4"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4"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4"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4"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4"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4"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4"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4"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4"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4"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4"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4"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4"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4"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4"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4"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4"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4"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4"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4"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4"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4"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4"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4"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4"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4"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4"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4"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4"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4"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4"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4"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4"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4"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4"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4"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4"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4"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4"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4"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4"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4"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4"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4"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4"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4"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4"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4"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4"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4"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4"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4"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4"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4"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4"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4"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4"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4"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4"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4"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4"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4"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4"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4"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4"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4"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4"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4"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4"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4"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4"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4"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4"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4"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4"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4"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4"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4"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4"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4"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4"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4"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4"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4"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4"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4"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4"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4"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4"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4"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4"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4"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4"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4"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4"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4"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4"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4"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4"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4"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4"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4"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4"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4"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4"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4"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4"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4"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4"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4"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4"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4"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4"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4"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4"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4"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4"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4"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4"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4"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4"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4"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4"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4"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4"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4"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4"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4"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4"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4"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4"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4"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4"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4"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4"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4"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4"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4"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4"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4"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4"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4"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4"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4"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4"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4"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4"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4"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4"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4"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4"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4"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4"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4"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4"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4"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4"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4"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4"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4"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4"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4"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4"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4"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4"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4"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4"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4"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4"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4"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4"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4"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4"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4"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4"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4"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4"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4"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4"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4"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4"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4"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4"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4"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4"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4"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4"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4"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4"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4"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4"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4"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4"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4"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4"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4"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4"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4"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4"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4"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4"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4"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4"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4"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8" t="s">
        <v>418</v>
      </c>
      <c r="D697" s="19">
        <v>39556</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E9E3-BF23-4D36-9C35-B041FBCBD4FE}">
  <dimension ref="A3:E10"/>
  <sheetViews>
    <sheetView workbookViewId="0">
      <selection activeCell="A3" sqref="A3"/>
    </sheetView>
  </sheetViews>
  <sheetFormatPr defaultRowHeight="15.6" x14ac:dyDescent="0.3"/>
  <cols>
    <col min="1" max="1" width="18.796875" bestFit="1" customWidth="1"/>
    <col min="2" max="2" width="15" bestFit="1" customWidth="1"/>
    <col min="4" max="4" width="18.59765625" customWidth="1"/>
  </cols>
  <sheetData>
    <row r="3" spans="1:5" x14ac:dyDescent="0.3">
      <c r="A3" s="21" t="s">
        <v>421</v>
      </c>
      <c r="B3" t="s">
        <v>429</v>
      </c>
    </row>
    <row r="4" spans="1:5" x14ac:dyDescent="0.3">
      <c r="A4" s="22" t="s">
        <v>19</v>
      </c>
      <c r="B4" s="23">
        <v>3</v>
      </c>
      <c r="D4" t="str">
        <f>A4</f>
        <v>Chennai Super Kings</v>
      </c>
      <c r="E4">
        <f>B4</f>
        <v>3</v>
      </c>
    </row>
    <row r="5" spans="1:5" x14ac:dyDescent="0.3">
      <c r="A5" s="22" t="s">
        <v>39</v>
      </c>
      <c r="B5" s="23">
        <v>3</v>
      </c>
      <c r="D5" t="str">
        <f t="shared" ref="D5:D9" si="0">A5</f>
        <v>Mumbai Indians</v>
      </c>
      <c r="E5">
        <f t="shared" ref="E5:E9" si="1">B5</f>
        <v>3</v>
      </c>
    </row>
    <row r="6" spans="1:5" x14ac:dyDescent="0.3">
      <c r="A6" s="22" t="s">
        <v>27</v>
      </c>
      <c r="B6" s="23">
        <v>2</v>
      </c>
      <c r="D6" t="str">
        <f t="shared" si="0"/>
        <v>Kolkata Knight Riders</v>
      </c>
      <c r="E6">
        <f t="shared" si="1"/>
        <v>2</v>
      </c>
    </row>
    <row r="7" spans="1:5" x14ac:dyDescent="0.3">
      <c r="A7" s="22" t="s">
        <v>260</v>
      </c>
      <c r="B7" s="23">
        <v>1</v>
      </c>
      <c r="D7" t="str">
        <f t="shared" si="0"/>
        <v>Deccan Chargers</v>
      </c>
      <c r="E7">
        <f t="shared" si="1"/>
        <v>1</v>
      </c>
    </row>
    <row r="8" spans="1:5" x14ac:dyDescent="0.3">
      <c r="A8" s="22" t="s">
        <v>18</v>
      </c>
      <c r="B8" s="23">
        <v>1</v>
      </c>
      <c r="D8" t="str">
        <f t="shared" si="0"/>
        <v>Sunrisers Hyderabad</v>
      </c>
      <c r="E8">
        <f t="shared" si="1"/>
        <v>1</v>
      </c>
    </row>
    <row r="9" spans="1:5" x14ac:dyDescent="0.3">
      <c r="A9" s="22" t="s">
        <v>31</v>
      </c>
      <c r="B9" s="23">
        <v>1</v>
      </c>
      <c r="D9" t="str">
        <f t="shared" si="0"/>
        <v>Rajasthan Royals</v>
      </c>
      <c r="E9">
        <f t="shared" si="1"/>
        <v>1</v>
      </c>
    </row>
    <row r="10" spans="1:5" x14ac:dyDescent="0.3">
      <c r="A10" s="22" t="s">
        <v>422</v>
      </c>
      <c r="B10" s="23">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
  <sheetViews>
    <sheetView workbookViewId="0">
      <selection activeCell="C24" sqref="C24"/>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8" t="s">
        <v>384</v>
      </c>
      <c r="B1" s="29" t="s">
        <v>385</v>
      </c>
      <c r="C1" s="29" t="s">
        <v>386</v>
      </c>
      <c r="D1" s="29" t="s">
        <v>387</v>
      </c>
      <c r="E1" s="30" t="s">
        <v>388</v>
      </c>
    </row>
    <row r="2" spans="1:5" ht="19.95" customHeight="1" x14ac:dyDescent="0.3">
      <c r="A2" s="25" t="s">
        <v>390</v>
      </c>
      <c r="B2" s="8" t="s">
        <v>19</v>
      </c>
      <c r="C2" s="7" t="s">
        <v>18</v>
      </c>
      <c r="D2" s="7" t="s">
        <v>391</v>
      </c>
      <c r="E2" s="26" t="s">
        <v>392</v>
      </c>
    </row>
    <row r="3" spans="1:5" ht="19.95" customHeight="1" x14ac:dyDescent="0.3">
      <c r="A3" s="25" t="s">
        <v>393</v>
      </c>
      <c r="B3" s="6" t="s">
        <v>39</v>
      </c>
      <c r="C3" s="9" t="s">
        <v>394</v>
      </c>
      <c r="D3" s="9" t="s">
        <v>395</v>
      </c>
      <c r="E3" s="27" t="s">
        <v>396</v>
      </c>
    </row>
    <row r="4" spans="1:5" ht="19.95" customHeight="1" x14ac:dyDescent="0.3">
      <c r="A4" s="25" t="s">
        <v>397</v>
      </c>
      <c r="B4" s="8" t="s">
        <v>18</v>
      </c>
      <c r="C4" s="7" t="s">
        <v>50</v>
      </c>
      <c r="D4" s="7" t="s">
        <v>398</v>
      </c>
      <c r="E4" s="26" t="s">
        <v>399</v>
      </c>
    </row>
    <row r="5" spans="1:5" ht="19.95" customHeight="1" x14ac:dyDescent="0.3">
      <c r="A5" s="25" t="s">
        <v>400</v>
      </c>
      <c r="B5" s="6" t="s">
        <v>39</v>
      </c>
      <c r="C5" s="9" t="s">
        <v>19</v>
      </c>
      <c r="D5" s="9" t="s">
        <v>401</v>
      </c>
      <c r="E5" s="27" t="s">
        <v>389</v>
      </c>
    </row>
    <row r="6" spans="1:5" ht="19.95" customHeight="1" x14ac:dyDescent="0.3">
      <c r="A6" s="25" t="s">
        <v>402</v>
      </c>
      <c r="B6" s="8" t="s">
        <v>27</v>
      </c>
      <c r="C6" s="7" t="s">
        <v>45</v>
      </c>
      <c r="D6" s="7" t="s">
        <v>403</v>
      </c>
      <c r="E6" s="26" t="s">
        <v>404</v>
      </c>
    </row>
    <row r="7" spans="1:5" ht="19.95" customHeight="1" x14ac:dyDescent="0.3">
      <c r="A7" s="25" t="s">
        <v>405</v>
      </c>
      <c r="B7" s="6" t="s">
        <v>39</v>
      </c>
      <c r="C7" s="9" t="s">
        <v>19</v>
      </c>
      <c r="D7" s="9" t="s">
        <v>406</v>
      </c>
      <c r="E7" s="27" t="s">
        <v>391</v>
      </c>
    </row>
    <row r="8" spans="1:5" ht="19.95" customHeight="1" x14ac:dyDescent="0.3">
      <c r="A8" s="25" t="s">
        <v>407</v>
      </c>
      <c r="B8" s="8" t="s">
        <v>27</v>
      </c>
      <c r="C8" s="7" t="s">
        <v>19</v>
      </c>
      <c r="D8" s="7" t="s">
        <v>408</v>
      </c>
      <c r="E8" s="26" t="s">
        <v>392</v>
      </c>
    </row>
    <row r="9" spans="1:5" ht="19.95" customHeight="1" x14ac:dyDescent="0.3">
      <c r="A9" s="25" t="s">
        <v>409</v>
      </c>
      <c r="B9" s="6" t="s">
        <v>19</v>
      </c>
      <c r="C9" s="9" t="s">
        <v>50</v>
      </c>
      <c r="D9" s="9" t="s">
        <v>410</v>
      </c>
      <c r="E9" s="27" t="s">
        <v>411</v>
      </c>
    </row>
    <row r="10" spans="1:5" ht="19.95" customHeight="1" x14ac:dyDescent="0.3">
      <c r="A10" s="25" t="s">
        <v>412</v>
      </c>
      <c r="B10" s="8" t="s">
        <v>19</v>
      </c>
      <c r="C10" s="7" t="s">
        <v>39</v>
      </c>
      <c r="D10" s="7" t="s">
        <v>413</v>
      </c>
      <c r="E10" s="26" t="s">
        <v>414</v>
      </c>
    </row>
    <row r="11" spans="1:5" ht="19.95" customHeight="1" x14ac:dyDescent="0.3">
      <c r="A11" s="25" t="s">
        <v>415</v>
      </c>
      <c r="B11" s="6" t="s">
        <v>260</v>
      </c>
      <c r="C11" s="9" t="s">
        <v>50</v>
      </c>
      <c r="D11" s="9" t="s">
        <v>416</v>
      </c>
      <c r="E11" s="27" t="s">
        <v>417</v>
      </c>
    </row>
    <row r="12" spans="1:5" ht="19.95" customHeight="1" x14ac:dyDescent="0.3">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3</vt:i4>
      </vt:variant>
    </vt:vector>
  </HeadingPairs>
  <TitlesOfParts>
    <vt:vector size="13" baseType="lpstr">
      <vt:lpstr>Matches win by team</vt:lpstr>
      <vt:lpstr>Sheet2</vt:lpstr>
      <vt:lpstr>Toss Based decision</vt:lpstr>
      <vt:lpstr>Top 10 Venues</vt:lpstr>
      <vt:lpstr>MoM</vt:lpstr>
      <vt:lpstr>Sheet8</vt:lpstr>
      <vt:lpstr>Full data</vt:lpstr>
      <vt:lpstr>Title Winner</vt:lpstr>
      <vt:lpstr>Winner Data</vt:lpstr>
      <vt:lpstr>Dashboard</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Akshat Jain</cp:lastModifiedBy>
  <dcterms:created xsi:type="dcterms:W3CDTF">2023-05-25T13:59:02Z</dcterms:created>
  <dcterms:modified xsi:type="dcterms:W3CDTF">2024-08-24T12:05:19Z</dcterms:modified>
</cp:coreProperties>
</file>