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AKSHAT\internship_clone\mastering\backup excel\"/>
    </mc:Choice>
  </mc:AlternateContent>
  <xr:revisionPtr revIDLastSave="0" documentId="13_ncr:1_{0FC4579D-8485-4185-B426-16767128A974}" xr6:coauthVersionLast="47" xr6:coauthVersionMax="47" xr10:uidLastSave="{00000000-0000-0000-0000-000000000000}"/>
  <bookViews>
    <workbookView xWindow="0" yWindow="0" windowWidth="23040" windowHeight="12360" firstSheet="2" activeTab="12" xr2:uid="{00000000-000D-0000-FFFF-FFFF00000000}"/>
  </bookViews>
  <sheets>
    <sheet name="keycap" sheetId="1" r:id="rId1"/>
    <sheet name="sheet1" sheetId="13" r:id="rId2"/>
    <sheet name="kaushal" sheetId="10" r:id="rId3"/>
    <sheet name="nimeshbhai" sheetId="11" r:id="rId4"/>
    <sheet name="chitra" sheetId="12" r:id="rId5"/>
    <sheet name="manisha" sheetId="3" r:id="rId6"/>
    <sheet name="tejus" sheetId="8" r:id="rId7"/>
    <sheet name="hemantp" sheetId="9" r:id="rId8"/>
    <sheet name="home" sheetId="2" r:id="rId9"/>
    <sheet name="sanjayg" sheetId="4" r:id="rId10"/>
    <sheet name="jeetprk" sheetId="5" r:id="rId11"/>
    <sheet name="umang" sheetId="6" r:id="rId12"/>
    <sheet name="chetan" sheetId="7" r:id="rId13"/>
  </sheets>
  <definedNames>
    <definedName name="_xlnm._FilterDatabase" localSheetId="2" hidden="1">kaushal!$A$1:$G$22</definedName>
    <definedName name="_xlnm._FilterDatabase" localSheetId="0" hidden="1">keycap!$A$1:$G$42</definedName>
    <definedName name="_xlnm._FilterDatabase" localSheetId="3" hidden="1">nimeshbhai!$A$1:$G$18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E3" i="7" s="1"/>
  <c r="B4" i="7"/>
  <c r="E4" i="7" s="1"/>
  <c r="B5" i="7"/>
  <c r="E7" i="7" s="1"/>
  <c r="B12" i="6"/>
  <c r="E14" i="6" s="1"/>
  <c r="B11" i="6"/>
  <c r="E11" i="6" s="1"/>
  <c r="B4" i="6"/>
  <c r="E8" i="6" s="1"/>
  <c r="B2" i="6"/>
  <c r="E3" i="6" s="1"/>
  <c r="B11" i="4"/>
  <c r="E14" i="4" s="1"/>
  <c r="B4" i="4"/>
  <c r="E7" i="4" s="1"/>
  <c r="B2" i="4"/>
  <c r="E3" i="4" s="1"/>
  <c r="B39" i="2"/>
  <c r="B38" i="2"/>
  <c r="B35" i="2"/>
  <c r="B28" i="2"/>
  <c r="B22" i="2"/>
  <c r="B18" i="2"/>
  <c r="B11" i="2"/>
  <c r="B4" i="2"/>
  <c r="B2" i="2"/>
  <c r="B26" i="9"/>
  <c r="E26" i="9" s="1"/>
  <c r="B25" i="9"/>
  <c r="E25" i="9" s="1"/>
  <c r="B18" i="9"/>
  <c r="E24" i="9" s="1"/>
  <c r="B11" i="9"/>
  <c r="E13" i="9" s="1"/>
  <c r="B4" i="9"/>
  <c r="E6" i="9" s="1"/>
  <c r="B2" i="9"/>
  <c r="E3" i="9" s="1"/>
  <c r="B4" i="8"/>
  <c r="E10" i="8" s="1"/>
  <c r="B2" i="8"/>
  <c r="E3" i="8" s="1"/>
  <c r="B18" i="3"/>
  <c r="E18" i="3" s="1"/>
  <c r="B11" i="3"/>
  <c r="E15" i="3" s="1"/>
  <c r="B4" i="3"/>
  <c r="E4" i="3" s="1"/>
  <c r="B2" i="3"/>
  <c r="E3" i="3" s="1"/>
  <c r="B4" i="12"/>
  <c r="E10" i="12" s="1"/>
  <c r="B2" i="12"/>
  <c r="E3" i="12" s="1"/>
  <c r="B11" i="11"/>
  <c r="E14" i="11" s="1"/>
  <c r="B4" i="11"/>
  <c r="E7" i="11" s="1"/>
  <c r="B2" i="11"/>
  <c r="E3" i="11" s="1"/>
  <c r="B19" i="10"/>
  <c r="E20" i="10" s="1"/>
  <c r="B18" i="10"/>
  <c r="E18" i="10" s="1"/>
  <c r="B11" i="10"/>
  <c r="E14" i="10" s="1"/>
  <c r="B4" i="10"/>
  <c r="E6" i="10" s="1"/>
  <c r="B2" i="10"/>
  <c r="E3" i="10" s="1"/>
  <c r="B39" i="1"/>
  <c r="B38" i="1"/>
  <c r="B35" i="1"/>
  <c r="B28" i="1"/>
  <c r="B22" i="1"/>
  <c r="B18" i="1"/>
  <c r="B11" i="1"/>
  <c r="B4" i="1"/>
  <c r="B2" i="1"/>
  <c r="B11" i="5"/>
  <c r="E11" i="5" s="1"/>
  <c r="B4" i="5"/>
  <c r="E6" i="5" s="1"/>
  <c r="B2" i="5"/>
  <c r="E3" i="5" s="1"/>
  <c r="B18" i="4"/>
  <c r="E18" i="4" s="1"/>
  <c r="E2" i="7" l="1"/>
  <c r="E5" i="7"/>
  <c r="E6" i="7"/>
  <c r="E9" i="6"/>
  <c r="E13" i="6"/>
  <c r="E4" i="6"/>
  <c r="E2" i="6"/>
  <c r="E7" i="6"/>
  <c r="E10" i="6"/>
  <c r="E5" i="6"/>
  <c r="E6" i="6"/>
  <c r="E12" i="6"/>
  <c r="E5" i="5"/>
  <c r="E7" i="5"/>
  <c r="E8" i="5"/>
  <c r="E9" i="5"/>
  <c r="E4" i="5"/>
  <c r="E2" i="5"/>
  <c r="E10" i="5"/>
  <c r="E16" i="4"/>
  <c r="E17" i="4"/>
  <c r="E8" i="4"/>
  <c r="E9" i="4"/>
  <c r="E10" i="4"/>
  <c r="E11" i="4"/>
  <c r="E4" i="4"/>
  <c r="E15" i="4"/>
  <c r="E2" i="4"/>
  <c r="E5" i="4"/>
  <c r="E12" i="4"/>
  <c r="E6" i="4"/>
  <c r="E13" i="4"/>
  <c r="E28" i="9"/>
  <c r="E14" i="9"/>
  <c r="E15" i="9"/>
  <c r="E7" i="9"/>
  <c r="E8" i="9"/>
  <c r="E27" i="9"/>
  <c r="E18" i="9"/>
  <c r="E2" i="9"/>
  <c r="E9" i="9"/>
  <c r="E16" i="9"/>
  <c r="E19" i="9"/>
  <c r="E10" i="9"/>
  <c r="E17" i="9"/>
  <c r="E20" i="9"/>
  <c r="E21" i="9"/>
  <c r="E12" i="9"/>
  <c r="E23" i="9"/>
  <c r="E4" i="9"/>
  <c r="E11" i="9"/>
  <c r="E22" i="9"/>
  <c r="E5" i="9"/>
  <c r="E4" i="8"/>
  <c r="E5" i="8"/>
  <c r="E8" i="8"/>
  <c r="E6" i="8"/>
  <c r="E7" i="8"/>
  <c r="E2" i="8"/>
  <c r="E9" i="8"/>
  <c r="E10" i="3"/>
  <c r="E9" i="3"/>
  <c r="E8" i="3"/>
  <c r="E6" i="3"/>
  <c r="E7" i="3"/>
  <c r="E5" i="3"/>
  <c r="E17" i="3"/>
  <c r="E16" i="3"/>
  <c r="E2" i="3"/>
  <c r="E11" i="3"/>
  <c r="E12" i="3"/>
  <c r="E13" i="3"/>
  <c r="E14" i="3"/>
  <c r="E2" i="12"/>
  <c r="E5" i="12"/>
  <c r="E6" i="12"/>
  <c r="E7" i="12"/>
  <c r="E4" i="12"/>
  <c r="E8" i="12"/>
  <c r="E9" i="12"/>
  <c r="E17" i="11"/>
  <c r="E8" i="11"/>
  <c r="E9" i="11"/>
  <c r="E15" i="11"/>
  <c r="E16" i="11"/>
  <c r="E10" i="11"/>
  <c r="E2" i="11"/>
  <c r="E11" i="11"/>
  <c r="E5" i="11"/>
  <c r="E6" i="11"/>
  <c r="E13" i="11"/>
  <c r="E4" i="11"/>
  <c r="E12" i="11"/>
  <c r="E12" i="10"/>
  <c r="E17" i="10"/>
  <c r="E10" i="10"/>
  <c r="E15" i="10"/>
  <c r="E5" i="10"/>
  <c r="E7" i="10"/>
  <c r="E8" i="10"/>
  <c r="E21" i="10"/>
  <c r="E2" i="10"/>
  <c r="E9" i="10"/>
  <c r="E16" i="10"/>
  <c r="E4" i="10"/>
  <c r="E11" i="10"/>
  <c r="E13" i="10"/>
  <c r="E19" i="10"/>
  <c r="E39" i="1" l="1"/>
  <c r="E38" i="1"/>
  <c r="E37" i="1"/>
  <c r="E34" i="1"/>
  <c r="E27" i="1"/>
  <c r="E20" i="1"/>
  <c r="E13" i="1"/>
  <c r="E6" i="1"/>
  <c r="E2" i="1"/>
  <c r="E40" i="2"/>
  <c r="E38" i="2"/>
  <c r="E37" i="2"/>
  <c r="E34" i="2"/>
  <c r="E27" i="2"/>
  <c r="E21" i="2"/>
  <c r="E17" i="2"/>
  <c r="E10" i="2"/>
  <c r="E3" i="2"/>
  <c r="E29" i="2" l="1"/>
  <c r="E30" i="2"/>
  <c r="E28" i="2"/>
  <c r="E31" i="2"/>
  <c r="E17" i="1"/>
  <c r="E23" i="1"/>
  <c r="E7" i="1"/>
  <c r="E14" i="1"/>
  <c r="E32" i="2"/>
  <c r="E41" i="2"/>
  <c r="E22" i="2"/>
  <c r="E35" i="2"/>
  <c r="E36" i="2"/>
  <c r="E3" i="1"/>
  <c r="E21" i="1"/>
  <c r="E41" i="1"/>
  <c r="E40" i="1"/>
  <c r="E10" i="1"/>
  <c r="E8" i="1"/>
  <c r="E15" i="1"/>
  <c r="E28" i="1"/>
  <c r="E35" i="1"/>
  <c r="E9" i="1"/>
  <c r="E16" i="1"/>
  <c r="E22" i="1"/>
  <c r="E29" i="1"/>
  <c r="E36" i="1"/>
  <c r="E24" i="1"/>
  <c r="E31" i="1"/>
  <c r="E4" i="1"/>
  <c r="E18" i="1"/>
  <c r="E25" i="1"/>
  <c r="E5" i="1"/>
  <c r="E12" i="1"/>
  <c r="E19" i="1"/>
  <c r="E26" i="1"/>
  <c r="E33" i="1"/>
  <c r="E30" i="1"/>
  <c r="E11" i="1"/>
  <c r="E32" i="1"/>
  <c r="E23" i="2"/>
  <c r="E24" i="2"/>
  <c r="E25" i="2"/>
  <c r="E33" i="2"/>
  <c r="E26" i="2"/>
  <c r="E39" i="2"/>
  <c r="E4" i="2"/>
  <c r="E11" i="2"/>
  <c r="E5" i="2"/>
  <c r="E6" i="2"/>
  <c r="E13" i="2"/>
  <c r="E20" i="2"/>
  <c r="E12" i="2"/>
  <c r="E7" i="2"/>
  <c r="E14" i="2"/>
  <c r="E8" i="2"/>
  <c r="E15" i="2"/>
  <c r="E9" i="2"/>
  <c r="E16" i="2"/>
  <c r="E2" i="2"/>
  <c r="E18" i="2"/>
  <c r="E19" i="2"/>
</calcChain>
</file>

<file path=xl/sharedStrings.xml><?xml version="1.0" encoding="utf-8"?>
<sst xmlns="http://schemas.openxmlformats.org/spreadsheetml/2006/main" count="489" uniqueCount="63">
  <si>
    <t>Trend Only Buy</t>
  </si>
  <si>
    <t xml:space="preserve">Result Conviction </t>
  </si>
  <si>
    <t>BNH based on Upsdie</t>
  </si>
  <si>
    <t>BNH based on Quant</t>
  </si>
  <si>
    <t xml:space="preserve">Ulta Only Buy (All stocks) </t>
  </si>
  <si>
    <t>Upside &gt;67%</t>
  </si>
  <si>
    <t>Split (Corporate Action)</t>
  </si>
  <si>
    <t xml:space="preserve">Buyback </t>
  </si>
  <si>
    <t>ETF</t>
  </si>
  <si>
    <t>Weightage</t>
  </si>
  <si>
    <t>Script</t>
  </si>
  <si>
    <t>CONFIPET</t>
  </si>
  <si>
    <t>ONWARDTEC</t>
  </si>
  <si>
    <t>CIGNITITEC</t>
  </si>
  <si>
    <t>BBL</t>
  </si>
  <si>
    <t>HDFC</t>
  </si>
  <si>
    <t>LAOPALA</t>
  </si>
  <si>
    <t>GOCLCORP</t>
  </si>
  <si>
    <t>LICI</t>
  </si>
  <si>
    <t>LTIM</t>
  </si>
  <si>
    <t>MANAPPURAM</t>
  </si>
  <si>
    <t>KPIGREEN</t>
  </si>
  <si>
    <t>BHARTIARTL</t>
  </si>
  <si>
    <t>BAJFINANCE</t>
  </si>
  <si>
    <t>INDUSINDBK</t>
  </si>
  <si>
    <t>INFY</t>
  </si>
  <si>
    <t xml:space="preserve">MAGELLANIC </t>
  </si>
  <si>
    <t>AUBANK</t>
  </si>
  <si>
    <t>PSUBANKBEES</t>
  </si>
  <si>
    <t>REC</t>
  </si>
  <si>
    <t>POWERGRID</t>
  </si>
  <si>
    <t>SHREEPUSHKAR</t>
  </si>
  <si>
    <t>PFC</t>
  </si>
  <si>
    <t>GPTINFRA</t>
  </si>
  <si>
    <t>JKIL</t>
  </si>
  <si>
    <t>APOLLOHSP</t>
  </si>
  <si>
    <t>M&amp;M</t>
  </si>
  <si>
    <t>ASTRAL</t>
  </si>
  <si>
    <t>VBL</t>
  </si>
  <si>
    <t>IONEXCHANGE</t>
  </si>
  <si>
    <t>WIPRO</t>
  </si>
  <si>
    <t>MON100</t>
  </si>
  <si>
    <t>VMART</t>
  </si>
  <si>
    <t>JSWSTEEL</t>
  </si>
  <si>
    <t>Strategy</t>
  </si>
  <si>
    <t>Total Allocation</t>
  </si>
  <si>
    <t>Allocated</t>
  </si>
  <si>
    <t>No of position</t>
  </si>
  <si>
    <t>total</t>
  </si>
  <si>
    <t>CLIENT NAME</t>
  </si>
  <si>
    <t>keycap</t>
  </si>
  <si>
    <t>kaushal</t>
  </si>
  <si>
    <t>nimeshbhai</t>
  </si>
  <si>
    <t>chitra</t>
  </si>
  <si>
    <t>manisha</t>
  </si>
  <si>
    <t>tejus</t>
  </si>
  <si>
    <t>hemantp</t>
  </si>
  <si>
    <t>sanjayg</t>
  </si>
  <si>
    <t>jeetprk</t>
  </si>
  <si>
    <t>umang</t>
  </si>
  <si>
    <t>chetan</t>
  </si>
  <si>
    <t>home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</si>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</sst>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9" customWidth="1"/>
    <col min="7" max="12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9" t="s">
        <v>47</v>
      </c>
    </row>
    <row r="2" spans="1:6" x14ac:dyDescent="0.3">
      <c r="A2" t="s">
        <v>1</v>
      </c>
      <c r="B2">
        <f>E42*C2/100</f>
        <v>434384.18599999999</v>
      </c>
      <c r="C2" s="7">
        <v>7.9</v>
      </c>
      <c r="D2" t="s">
        <v>12</v>
      </c>
      <c r="E2" s="1">
        <f>B2/F2</f>
        <v>217192.09299999999</v>
      </c>
      <c r="F2" s="9">
        <v>2</v>
      </c>
    </row>
    <row r="3" spans="1:6" x14ac:dyDescent="0.3">
      <c r="C3" s="7"/>
      <c r="D3" t="s">
        <v>13</v>
      </c>
      <c r="E3" s="1">
        <f>B2/F2</f>
        <v>217192.09299999999</v>
      </c>
    </row>
    <row r="4" spans="1:6" x14ac:dyDescent="0.3">
      <c r="A4" t="s">
        <v>2</v>
      </c>
      <c r="B4">
        <f>E42*C4/100</f>
        <v>1990469.3079999997</v>
      </c>
      <c r="C4" s="7">
        <v>36.199999999999996</v>
      </c>
      <c r="D4" t="s">
        <v>11</v>
      </c>
      <c r="E4" s="1">
        <f>B4/F4</f>
        <v>284352.75828571426</v>
      </c>
      <c r="F4" s="9">
        <v>7</v>
      </c>
    </row>
    <row r="5" spans="1:6" x14ac:dyDescent="0.3">
      <c r="C5" s="7"/>
      <c r="D5" t="s">
        <v>14</v>
      </c>
      <c r="E5" s="1">
        <f>B4/F4</f>
        <v>284352.75828571426</v>
      </c>
    </row>
    <row r="6" spans="1:6" x14ac:dyDescent="0.3">
      <c r="C6" s="7"/>
      <c r="D6" t="s">
        <v>15</v>
      </c>
      <c r="E6" s="1">
        <f>B4/F4</f>
        <v>284352.75828571426</v>
      </c>
    </row>
    <row r="7" spans="1:6" x14ac:dyDescent="0.3">
      <c r="C7" s="7"/>
      <c r="D7" t="s">
        <v>16</v>
      </c>
      <c r="E7" s="1">
        <f>B4/F4</f>
        <v>284352.75828571426</v>
      </c>
    </row>
    <row r="8" spans="1:6" x14ac:dyDescent="0.3">
      <c r="C8" s="7"/>
      <c r="D8" t="s">
        <v>17</v>
      </c>
      <c r="E8" s="1">
        <f>B4/F4</f>
        <v>284352.75828571426</v>
      </c>
    </row>
    <row r="9" spans="1:6" x14ac:dyDescent="0.3">
      <c r="C9" s="7"/>
      <c r="D9" t="s">
        <v>18</v>
      </c>
      <c r="E9" s="1">
        <f>B4/F4</f>
        <v>284352.75828571426</v>
      </c>
    </row>
    <row r="10" spans="1:6" x14ac:dyDescent="0.3">
      <c r="C10" s="7"/>
      <c r="D10" t="s">
        <v>21</v>
      </c>
      <c r="E10" s="1">
        <f>B4/F4</f>
        <v>284352.75828571426</v>
      </c>
    </row>
    <row r="11" spans="1:6" x14ac:dyDescent="0.3">
      <c r="A11" t="s">
        <v>3</v>
      </c>
      <c r="B11">
        <f>E42*C11/100</f>
        <v>951246.38199999987</v>
      </c>
      <c r="C11" s="7">
        <v>17.299999999999997</v>
      </c>
      <c r="D11" t="s">
        <v>22</v>
      </c>
      <c r="E11" s="1">
        <f>B11/F11</f>
        <v>135892.34028571428</v>
      </c>
      <c r="F11" s="9">
        <v>7</v>
      </c>
    </row>
    <row r="12" spans="1:6" x14ac:dyDescent="0.3">
      <c r="C12" s="7"/>
      <c r="D12" t="s">
        <v>23</v>
      </c>
      <c r="E12" s="1">
        <f>B11/F11</f>
        <v>135892.34028571428</v>
      </c>
    </row>
    <row r="13" spans="1:6" x14ac:dyDescent="0.3">
      <c r="C13" s="7"/>
      <c r="D13" t="s">
        <v>24</v>
      </c>
      <c r="E13" s="1">
        <f>B11/F11</f>
        <v>135892.34028571428</v>
      </c>
    </row>
    <row r="14" spans="1:6" x14ac:dyDescent="0.3">
      <c r="C14" s="7"/>
      <c r="D14" t="s">
        <v>27</v>
      </c>
      <c r="E14" s="1">
        <f>B11/F11</f>
        <v>135892.34028571428</v>
      </c>
    </row>
    <row r="15" spans="1:6" x14ac:dyDescent="0.3">
      <c r="C15" s="7"/>
      <c r="D15" t="s">
        <v>32</v>
      </c>
      <c r="E15" s="1">
        <f>B11/F11</f>
        <v>135892.34028571428</v>
      </c>
    </row>
    <row r="16" spans="1:6" x14ac:dyDescent="0.3">
      <c r="C16" s="7"/>
      <c r="D16" t="s">
        <v>29</v>
      </c>
      <c r="E16" s="1">
        <f>B11/F11</f>
        <v>135892.34028571428</v>
      </c>
    </row>
    <row r="17" spans="1:6" x14ac:dyDescent="0.3">
      <c r="C17" s="7"/>
      <c r="D17" t="s">
        <v>30</v>
      </c>
      <c r="E17" s="1">
        <f>B11/F11</f>
        <v>135892.34028571428</v>
      </c>
    </row>
    <row r="18" spans="1:6" x14ac:dyDescent="0.3">
      <c r="A18" t="s">
        <v>0</v>
      </c>
      <c r="B18">
        <f>E42*C18/100</f>
        <v>285923.76799999998</v>
      </c>
      <c r="C18" s="7">
        <v>5.2</v>
      </c>
      <c r="D18" t="s">
        <v>35</v>
      </c>
      <c r="E18" s="1">
        <f>B18/F18</f>
        <v>71480.941999999995</v>
      </c>
      <c r="F18" s="9">
        <v>4</v>
      </c>
    </row>
    <row r="19" spans="1:6" x14ac:dyDescent="0.3">
      <c r="C19" s="7"/>
      <c r="D19" t="s">
        <v>36</v>
      </c>
      <c r="E19" s="1">
        <f>B18/F18</f>
        <v>71480.941999999995</v>
      </c>
    </row>
    <row r="20" spans="1:6" x14ac:dyDescent="0.3">
      <c r="C20" s="7"/>
      <c r="D20" t="s">
        <v>43</v>
      </c>
      <c r="E20" s="1">
        <f>B18/F18</f>
        <v>71480.941999999995</v>
      </c>
    </row>
    <row r="21" spans="1:6" x14ac:dyDescent="0.3">
      <c r="C21" s="7"/>
      <c r="D21" t="s">
        <v>37</v>
      </c>
      <c r="E21" s="1">
        <f>B18/F18</f>
        <v>71480.941999999995</v>
      </c>
    </row>
    <row r="22" spans="1:6" x14ac:dyDescent="0.3">
      <c r="A22" t="s">
        <v>4</v>
      </c>
      <c r="B22">
        <f>E42*C22/100</f>
        <v>313416.43800000002</v>
      </c>
      <c r="C22" s="7">
        <v>5.7</v>
      </c>
      <c r="D22" t="s">
        <v>25</v>
      </c>
      <c r="E22" s="1">
        <f>B22/F22</f>
        <v>52236.073000000004</v>
      </c>
      <c r="F22" s="9">
        <v>6</v>
      </c>
    </row>
    <row r="23" spans="1:6" x14ac:dyDescent="0.3">
      <c r="C23" s="7"/>
      <c r="D23" t="s">
        <v>19</v>
      </c>
      <c r="E23" s="1">
        <f>B22/F22</f>
        <v>52236.073000000004</v>
      </c>
    </row>
    <row r="24" spans="1:6" x14ac:dyDescent="0.3">
      <c r="C24" s="7"/>
      <c r="D24" t="s">
        <v>19</v>
      </c>
      <c r="E24" s="1">
        <f>B22/F22</f>
        <v>52236.073000000004</v>
      </c>
    </row>
    <row r="25" spans="1:6" x14ac:dyDescent="0.3">
      <c r="C25" s="7"/>
      <c r="D25" t="s">
        <v>19</v>
      </c>
      <c r="E25" s="1">
        <f>B22/F22</f>
        <v>52236.073000000004</v>
      </c>
    </row>
    <row r="26" spans="1:6" x14ac:dyDescent="0.3">
      <c r="C26" s="7"/>
      <c r="D26" t="s">
        <v>18</v>
      </c>
      <c r="E26" s="1">
        <f>B22/F22</f>
        <v>52236.073000000004</v>
      </c>
    </row>
    <row r="27" spans="1:6" x14ac:dyDescent="0.3">
      <c r="C27" s="7"/>
      <c r="D27" t="s">
        <v>42</v>
      </c>
      <c r="E27" s="1">
        <f>B22/F22</f>
        <v>52236.073000000004</v>
      </c>
    </row>
    <row r="28" spans="1:6" x14ac:dyDescent="0.3">
      <c r="A28" t="s">
        <v>5</v>
      </c>
      <c r="B28">
        <f>E42*C28/100</f>
        <v>285923.76799999998</v>
      </c>
      <c r="C28" s="7">
        <v>5.2</v>
      </c>
      <c r="D28" t="s">
        <v>20</v>
      </c>
      <c r="E28" s="1">
        <f>B28/F28</f>
        <v>40846.252571428566</v>
      </c>
      <c r="F28" s="9">
        <v>7</v>
      </c>
    </row>
    <row r="29" spans="1:6" x14ac:dyDescent="0.3">
      <c r="C29" s="7"/>
      <c r="D29" t="s">
        <v>21</v>
      </c>
      <c r="E29" s="1">
        <f>B28/F28</f>
        <v>40846.252571428566</v>
      </c>
    </row>
    <row r="30" spans="1:6" x14ac:dyDescent="0.3">
      <c r="C30" s="7"/>
      <c r="D30" t="s">
        <v>15</v>
      </c>
      <c r="E30" s="1">
        <f>B28/F28</f>
        <v>40846.252571428566</v>
      </c>
    </row>
    <row r="31" spans="1:6" x14ac:dyDescent="0.3">
      <c r="C31" s="7"/>
      <c r="D31" t="s">
        <v>31</v>
      </c>
      <c r="E31" s="1">
        <f>B28/F28</f>
        <v>40846.252571428566</v>
      </c>
    </row>
    <row r="32" spans="1:6" x14ac:dyDescent="0.3">
      <c r="C32" s="7"/>
      <c r="D32" t="s">
        <v>26</v>
      </c>
      <c r="E32" s="1">
        <f>B28/F28</f>
        <v>40846.252571428566</v>
      </c>
    </row>
    <row r="33" spans="1:6" x14ac:dyDescent="0.3">
      <c r="C33" s="7"/>
      <c r="D33" t="s">
        <v>33</v>
      </c>
      <c r="E33" s="1">
        <f>B28/F28</f>
        <v>40846.252571428566</v>
      </c>
    </row>
    <row r="34" spans="1:6" x14ac:dyDescent="0.3">
      <c r="C34" s="7"/>
      <c r="D34" t="s">
        <v>34</v>
      </c>
      <c r="E34" s="1">
        <f>B28/F28</f>
        <v>40846.252571428566</v>
      </c>
    </row>
    <row r="35" spans="1:6" x14ac:dyDescent="0.3">
      <c r="A35" t="s">
        <v>6</v>
      </c>
      <c r="B35">
        <f>E42*C35/100</f>
        <v>170454.55400000003</v>
      </c>
      <c r="C35" s="7">
        <v>3.1</v>
      </c>
      <c r="D35" t="s">
        <v>39</v>
      </c>
      <c r="E35" s="1">
        <f>B35/F35</f>
        <v>56818.184666666675</v>
      </c>
      <c r="F35" s="9">
        <v>3</v>
      </c>
    </row>
    <row r="36" spans="1:6" x14ac:dyDescent="0.3">
      <c r="C36" s="7"/>
      <c r="D36" t="s">
        <v>38</v>
      </c>
      <c r="E36" s="1">
        <f>B35/F35</f>
        <v>56818.184666666675</v>
      </c>
    </row>
    <row r="37" spans="1:6" x14ac:dyDescent="0.3">
      <c r="C37" s="7"/>
      <c r="E37" s="1">
        <f>B35/F35</f>
        <v>56818.184666666675</v>
      </c>
    </row>
    <row r="38" spans="1:6" x14ac:dyDescent="0.3">
      <c r="A38" t="s">
        <v>7</v>
      </c>
      <c r="B38">
        <f>E42*C38/100</f>
        <v>120967.74799999999</v>
      </c>
      <c r="C38" s="7">
        <v>2.1999999999999997</v>
      </c>
      <c r="D38" t="s">
        <v>40</v>
      </c>
      <c r="E38" s="1">
        <f>B38/F38</f>
        <v>120967.74799999999</v>
      </c>
      <c r="F38" s="9">
        <v>1</v>
      </c>
    </row>
    <row r="39" spans="1:6" x14ac:dyDescent="0.3">
      <c r="A39" t="s">
        <v>8</v>
      </c>
      <c r="B39">
        <f>E42*C39/100</f>
        <v>428885.65199999994</v>
      </c>
      <c r="C39" s="7">
        <v>7.8</v>
      </c>
      <c r="D39" t="s">
        <v>28</v>
      </c>
      <c r="E39" s="1">
        <f>B39/F39</f>
        <v>142961.88399999999</v>
      </c>
      <c r="F39" s="9">
        <v>3</v>
      </c>
    </row>
    <row r="40" spans="1:6" x14ac:dyDescent="0.3">
      <c r="C40" s="7"/>
      <c r="D40" t="s">
        <v>28</v>
      </c>
      <c r="E40" s="1">
        <f>B39/F39</f>
        <v>142961.88399999999</v>
      </c>
    </row>
    <row r="41" spans="1:6" x14ac:dyDescent="0.3">
      <c r="C41" s="7"/>
      <c r="D41" t="s">
        <v>41</v>
      </c>
      <c r="E41" s="1">
        <f>B39/F39</f>
        <v>142961.88399999999</v>
      </c>
    </row>
    <row r="42" spans="1:6" x14ac:dyDescent="0.3">
      <c r="A42" t="s">
        <v>48</v>
      </c>
      <c r="E42">
        <v>5498534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E19*C2/100</f>
        <v>272467.08199999999</v>
      </c>
      <c r="C2" s="7">
        <v>10.9</v>
      </c>
      <c r="D2" t="s">
        <v>12</v>
      </c>
      <c r="E2" s="1">
        <f>B2/F2</f>
        <v>136233.541</v>
      </c>
      <c r="F2" s="11">
        <v>2</v>
      </c>
    </row>
    <row r="3" spans="1:6" x14ac:dyDescent="0.3">
      <c r="C3" s="7"/>
      <c r="D3" t="s">
        <v>13</v>
      </c>
      <c r="E3" s="1">
        <f>B2/F2</f>
        <v>136233.541</v>
      </c>
      <c r="F3" s="11"/>
    </row>
    <row r="4" spans="1:6" x14ac:dyDescent="0.3">
      <c r="B4">
        <f>E19*C4/100</f>
        <v>1244849.6039999998</v>
      </c>
      <c r="C4" s="7">
        <v>49.8</v>
      </c>
      <c r="D4" t="s">
        <v>11</v>
      </c>
      <c r="E4" s="1">
        <f>B4/F4</f>
        <v>177835.65771428568</v>
      </c>
      <c r="F4" s="11">
        <v>7</v>
      </c>
    </row>
    <row r="5" spans="1:6" x14ac:dyDescent="0.3">
      <c r="C5" s="7"/>
      <c r="D5" t="s">
        <v>14</v>
      </c>
      <c r="E5" s="1">
        <f>B4/F4</f>
        <v>177835.65771428568</v>
      </c>
      <c r="F5" s="11"/>
    </row>
    <row r="6" spans="1:6" x14ac:dyDescent="0.3">
      <c r="C6" s="7"/>
      <c r="D6" t="s">
        <v>15</v>
      </c>
      <c r="E6" s="1">
        <f>B4/F4</f>
        <v>177835.65771428568</v>
      </c>
      <c r="F6" s="11"/>
    </row>
    <row r="7" spans="1:6" x14ac:dyDescent="0.3">
      <c r="C7" s="7"/>
      <c r="D7" t="s">
        <v>16</v>
      </c>
      <c r="E7" s="1">
        <f>B4/F4</f>
        <v>177835.65771428568</v>
      </c>
      <c r="F7" s="11"/>
    </row>
    <row r="8" spans="1:6" x14ac:dyDescent="0.3">
      <c r="C8" s="7"/>
      <c r="D8" t="s">
        <v>17</v>
      </c>
      <c r="E8" s="1">
        <f>B4/F4</f>
        <v>177835.65771428568</v>
      </c>
      <c r="F8" s="11"/>
    </row>
    <row r="9" spans="1:6" x14ac:dyDescent="0.3">
      <c r="C9" s="7"/>
      <c r="D9" t="s">
        <v>18</v>
      </c>
      <c r="E9" s="1">
        <f>B4/F4</f>
        <v>177835.65771428568</v>
      </c>
      <c r="F9" s="11"/>
    </row>
    <row r="10" spans="1:6" x14ac:dyDescent="0.3">
      <c r="C10" s="7"/>
      <c r="D10" t="s">
        <v>21</v>
      </c>
      <c r="E10" s="1">
        <f>B4/F4</f>
        <v>177835.65771428568</v>
      </c>
      <c r="F10" s="11"/>
    </row>
    <row r="11" spans="1:6" x14ac:dyDescent="0.3">
      <c r="A11" t="s">
        <v>3</v>
      </c>
      <c r="B11">
        <f>E19*C11</f>
        <v>59492812.399999999</v>
      </c>
      <c r="C11" s="7">
        <v>23.8</v>
      </c>
      <c r="D11" t="s">
        <v>22</v>
      </c>
      <c r="E11" s="1">
        <f>B11/F11</f>
        <v>8498973.1999999993</v>
      </c>
      <c r="F11" s="11">
        <v>7</v>
      </c>
    </row>
    <row r="12" spans="1:6" x14ac:dyDescent="0.3">
      <c r="C12" s="7"/>
      <c r="D12" t="s">
        <v>23</v>
      </c>
      <c r="E12" s="1">
        <f>B11/F11</f>
        <v>8498973.1999999993</v>
      </c>
      <c r="F12" s="11"/>
    </row>
    <row r="13" spans="1:6" x14ac:dyDescent="0.3">
      <c r="C13" s="7"/>
      <c r="D13" t="s">
        <v>24</v>
      </c>
      <c r="E13" s="1">
        <f>B11/F11</f>
        <v>8498973.1999999993</v>
      </c>
      <c r="F13" s="11"/>
    </row>
    <row r="14" spans="1:6" x14ac:dyDescent="0.3">
      <c r="C14" s="7"/>
      <c r="D14" t="s">
        <v>27</v>
      </c>
      <c r="E14" s="1">
        <f>B11/F11</f>
        <v>8498973.1999999993</v>
      </c>
      <c r="F14" s="11"/>
    </row>
    <row r="15" spans="1:6" x14ac:dyDescent="0.3">
      <c r="C15" s="7"/>
      <c r="D15" t="s">
        <v>32</v>
      </c>
      <c r="E15" s="1">
        <f>B11/F11</f>
        <v>8498973.1999999993</v>
      </c>
      <c r="F15" s="11"/>
    </row>
    <row r="16" spans="1:6" x14ac:dyDescent="0.3">
      <c r="C16" s="7"/>
      <c r="D16" t="s">
        <v>29</v>
      </c>
      <c r="E16" s="1">
        <f>B11/F11</f>
        <v>8498973.1999999993</v>
      </c>
      <c r="F16" s="11"/>
    </row>
    <row r="17" spans="1:6" x14ac:dyDescent="0.3">
      <c r="C17" s="7"/>
      <c r="D17" t="s">
        <v>30</v>
      </c>
      <c r="E17" s="1">
        <f>B11/F11</f>
        <v>8498973.1999999993</v>
      </c>
      <c r="F17" s="11"/>
    </row>
    <row r="18" spans="1:6" x14ac:dyDescent="0.3">
      <c r="A18" t="s">
        <v>7</v>
      </c>
      <c r="B18">
        <f>E19*C18</f>
        <v>7749063.7999999998</v>
      </c>
      <c r="C18" s="7">
        <v>3.1</v>
      </c>
      <c r="D18" t="s">
        <v>40</v>
      </c>
      <c r="E18" s="1">
        <f>B18/F18</f>
        <v>7749063.7999999998</v>
      </c>
      <c r="F18" s="9">
        <v>1</v>
      </c>
    </row>
    <row r="19" spans="1:6" x14ac:dyDescent="0.3">
      <c r="A19" t="s">
        <v>48</v>
      </c>
      <c r="E19">
        <v>2499698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11" x14ac:dyDescent="0.3">
      <c r="A2" t="s">
        <v>1</v>
      </c>
      <c r="B2">
        <f>E12*C2</f>
        <v>227160.027</v>
      </c>
      <c r="C2" s="2">
        <v>0.21299999999999999</v>
      </c>
      <c r="D2" t="s">
        <v>12</v>
      </c>
      <c r="E2" s="1">
        <f>B2/F2</f>
        <v>113580.0135</v>
      </c>
      <c r="F2" s="11">
        <v>2</v>
      </c>
    </row>
    <row r="3" spans="1:11" x14ac:dyDescent="0.3">
      <c r="C3" s="2"/>
      <c r="D3" t="s">
        <v>13</v>
      </c>
      <c r="E3" s="1">
        <f>B2/F2</f>
        <v>113580.0135</v>
      </c>
      <c r="F3" s="11"/>
    </row>
    <row r="4" spans="1:11" x14ac:dyDescent="0.3">
      <c r="A4" t="s">
        <v>3</v>
      </c>
      <c r="B4">
        <f>E12*C4</f>
        <v>498045.69300000003</v>
      </c>
      <c r="C4" s="2">
        <v>0.46700000000000003</v>
      </c>
      <c r="D4" t="s">
        <v>22</v>
      </c>
      <c r="E4" s="1">
        <f>B4/F4</f>
        <v>71149.384714285712</v>
      </c>
      <c r="F4" s="11">
        <v>7</v>
      </c>
    </row>
    <row r="5" spans="1:11" x14ac:dyDescent="0.3">
      <c r="C5" s="2"/>
      <c r="D5" t="s">
        <v>23</v>
      </c>
      <c r="E5" s="1">
        <f>B4/F4</f>
        <v>71149.384714285712</v>
      </c>
      <c r="F5" s="11"/>
    </row>
    <row r="6" spans="1:11" x14ac:dyDescent="0.3">
      <c r="C6" s="2"/>
      <c r="D6" t="s">
        <v>24</v>
      </c>
      <c r="E6" s="1">
        <f>B4/F4</f>
        <v>71149.384714285712</v>
      </c>
      <c r="F6" s="11"/>
    </row>
    <row r="7" spans="1:11" x14ac:dyDescent="0.3">
      <c r="C7" s="2"/>
      <c r="D7" t="s">
        <v>27</v>
      </c>
      <c r="E7" s="1">
        <f>B4/F4</f>
        <v>71149.384714285712</v>
      </c>
      <c r="F7" s="11"/>
    </row>
    <row r="8" spans="1:11" x14ac:dyDescent="0.3">
      <c r="C8" s="2"/>
      <c r="D8" t="s">
        <v>32</v>
      </c>
      <c r="E8" s="1">
        <f>B4/F4</f>
        <v>71149.384714285712</v>
      </c>
      <c r="F8" s="11"/>
    </row>
    <row r="9" spans="1:11" x14ac:dyDescent="0.3">
      <c r="C9" s="2"/>
      <c r="D9" t="s">
        <v>29</v>
      </c>
      <c r="E9" s="1">
        <f>B4/F4</f>
        <v>71149.384714285712</v>
      </c>
      <c r="F9" s="11"/>
    </row>
    <row r="10" spans="1:11" x14ac:dyDescent="0.3">
      <c r="C10" s="2"/>
      <c r="D10" t="s">
        <v>30</v>
      </c>
      <c r="E10" s="1">
        <f>B4/F4</f>
        <v>71149.384714285712</v>
      </c>
      <c r="F10" s="11"/>
      <c r="K10" s="1"/>
    </row>
    <row r="11" spans="1:11" x14ac:dyDescent="0.3">
      <c r="A11" t="s">
        <v>7</v>
      </c>
      <c r="B11">
        <f>E12*C11</f>
        <v>65055.218999999997</v>
      </c>
      <c r="C11" s="2">
        <v>6.0999999999999999E-2</v>
      </c>
      <c r="D11" t="s">
        <v>40</v>
      </c>
      <c r="E11" s="1">
        <f>B11/F11</f>
        <v>65055.218999999997</v>
      </c>
      <c r="F11" s="9">
        <v>1</v>
      </c>
    </row>
    <row r="12" spans="1:11" x14ac:dyDescent="0.3">
      <c r="A12" t="s">
        <v>48</v>
      </c>
      <c r="E12">
        <v>1066479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"/>
  <sheetViews>
    <sheetView workbookViewId="0">
      <selection activeCell="F1" sqref="F1:F1048576"/>
    </sheetView>
  </sheetViews>
  <sheetFormatPr defaultRowHeight="14.4" x14ac:dyDescent="0.3"/>
  <cols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E15*C2/100</f>
        <v>403237.15199999994</v>
      </c>
      <c r="C2" s="7">
        <v>17.7</v>
      </c>
      <c r="D2" t="s">
        <v>12</v>
      </c>
      <c r="E2" s="1">
        <f>B2/F2</f>
        <v>201618.57599999997</v>
      </c>
      <c r="F2" s="10">
        <v>2</v>
      </c>
    </row>
    <row r="3" spans="1:6" x14ac:dyDescent="0.3">
      <c r="C3" s="7"/>
      <c r="D3" t="s">
        <v>13</v>
      </c>
      <c r="E3" s="1">
        <f>B2/F2</f>
        <v>201618.57599999997</v>
      </c>
    </row>
    <row r="4" spans="1:6" x14ac:dyDescent="0.3">
      <c r="A4" t="s">
        <v>3</v>
      </c>
      <c r="B4">
        <f>E15*C4/100</f>
        <v>881654.11200000008</v>
      </c>
      <c r="C4" s="7">
        <v>38.700000000000003</v>
      </c>
      <c r="D4" t="s">
        <v>22</v>
      </c>
      <c r="E4" s="1">
        <f>B4/F4</f>
        <v>125950.58742857144</v>
      </c>
      <c r="F4" s="10">
        <v>7</v>
      </c>
    </row>
    <row r="5" spans="1:6" x14ac:dyDescent="0.3">
      <c r="C5" s="7"/>
      <c r="D5" t="s">
        <v>23</v>
      </c>
      <c r="E5" s="1">
        <f>B4/F4</f>
        <v>125950.58742857144</v>
      </c>
    </row>
    <row r="6" spans="1:6" x14ac:dyDescent="0.3">
      <c r="C6" s="7"/>
      <c r="D6" t="s">
        <v>24</v>
      </c>
      <c r="E6" s="1">
        <f>B4/F4</f>
        <v>125950.58742857144</v>
      </c>
    </row>
    <row r="7" spans="1:6" x14ac:dyDescent="0.3">
      <c r="C7" s="7"/>
      <c r="D7" t="s">
        <v>27</v>
      </c>
      <c r="E7" s="1">
        <f>B4/F4</f>
        <v>125950.58742857144</v>
      </c>
    </row>
    <row r="8" spans="1:6" x14ac:dyDescent="0.3">
      <c r="C8" s="7"/>
      <c r="D8" t="s">
        <v>32</v>
      </c>
      <c r="E8" s="1">
        <f>B4/F4</f>
        <v>125950.58742857144</v>
      </c>
    </row>
    <row r="9" spans="1:6" x14ac:dyDescent="0.3">
      <c r="C9" s="7"/>
      <c r="D9" t="s">
        <v>29</v>
      </c>
      <c r="E9" s="1">
        <f>B4/F4</f>
        <v>125950.58742857144</v>
      </c>
    </row>
    <row r="10" spans="1:6" x14ac:dyDescent="0.3">
      <c r="C10" s="7"/>
      <c r="D10" t="s">
        <v>30</v>
      </c>
      <c r="E10" s="1">
        <f>B4/F4</f>
        <v>125950.58742857144</v>
      </c>
    </row>
    <row r="11" spans="1:6" x14ac:dyDescent="0.3">
      <c r="A11" t="s">
        <v>7</v>
      </c>
      <c r="B11">
        <f>E15*C11/100</f>
        <v>113908.8</v>
      </c>
      <c r="C11" s="7">
        <v>5</v>
      </c>
      <c r="D11" t="s">
        <v>40</v>
      </c>
      <c r="E11" s="1">
        <f>B11/F11</f>
        <v>113908.8</v>
      </c>
      <c r="F11" s="9">
        <v>1</v>
      </c>
    </row>
    <row r="12" spans="1:6" x14ac:dyDescent="0.3">
      <c r="A12" t="s">
        <v>8</v>
      </c>
      <c r="B12">
        <f>E15*C12/100</f>
        <v>398680.8</v>
      </c>
      <c r="C12" s="7">
        <v>17.5</v>
      </c>
      <c r="D12" t="s">
        <v>28</v>
      </c>
      <c r="E12" s="1">
        <f>B12/F12</f>
        <v>132893.6</v>
      </c>
      <c r="F12" s="10">
        <v>3</v>
      </c>
    </row>
    <row r="13" spans="1:6" x14ac:dyDescent="0.3">
      <c r="C13" s="7"/>
      <c r="D13" t="s">
        <v>28</v>
      </c>
      <c r="E13" s="1">
        <f>B12/F12</f>
        <v>132893.6</v>
      </c>
    </row>
    <row r="14" spans="1:6" x14ac:dyDescent="0.3">
      <c r="C14" s="7"/>
      <c r="D14" t="s">
        <v>41</v>
      </c>
      <c r="E14" s="1">
        <f>B12/F12</f>
        <v>132893.6</v>
      </c>
    </row>
    <row r="15" spans="1:6" x14ac:dyDescent="0.3">
      <c r="A15" t="s">
        <v>48</v>
      </c>
      <c r="E15">
        <v>2278176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tabSelected="1"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11" x14ac:dyDescent="0.3">
      <c r="A2" t="s">
        <v>1</v>
      </c>
      <c r="B2">
        <f>E8*C2/100</f>
        <v>490048.24799999996</v>
      </c>
      <c r="C2" s="7">
        <v>28.4</v>
      </c>
      <c r="D2" t="s">
        <v>12</v>
      </c>
      <c r="E2" s="1">
        <f>B2/F2</f>
        <v>245024.12399999998</v>
      </c>
      <c r="F2" s="10">
        <v>2</v>
      </c>
    </row>
    <row r="3" spans="1:11" ht="15" customHeight="1" x14ac:dyDescent="0.3">
      <c r="C3" s="7"/>
      <c r="D3" t="s">
        <v>13</v>
      </c>
      <c r="E3" s="1">
        <f>B2/F2</f>
        <v>245024.12399999998</v>
      </c>
      <c r="K3" s="1"/>
    </row>
    <row r="4" spans="1:11" x14ac:dyDescent="0.3">
      <c r="A4" t="s">
        <v>7</v>
      </c>
      <c r="B4">
        <f>E8*C4/100</f>
        <v>139767.28200000001</v>
      </c>
      <c r="C4" s="7">
        <v>8.1</v>
      </c>
      <c r="D4" t="s">
        <v>40</v>
      </c>
      <c r="E4" s="1">
        <f>B4/F4</f>
        <v>139767.28200000001</v>
      </c>
      <c r="F4" s="9">
        <v>1</v>
      </c>
      <c r="H4" s="4"/>
      <c r="K4" s="1"/>
    </row>
    <row r="5" spans="1:11" x14ac:dyDescent="0.3">
      <c r="A5" t="s">
        <v>8</v>
      </c>
      <c r="B5">
        <f>E8*C5/100</f>
        <v>484871.68200000003</v>
      </c>
      <c r="C5" s="7">
        <v>28.1</v>
      </c>
      <c r="D5" t="s">
        <v>28</v>
      </c>
      <c r="E5" s="1">
        <f>B5/F5</f>
        <v>161623.894</v>
      </c>
      <c r="F5" s="10">
        <v>3</v>
      </c>
      <c r="H5" s="4"/>
      <c r="K5" s="1"/>
    </row>
    <row r="6" spans="1:11" x14ac:dyDescent="0.3">
      <c r="C6" s="7"/>
      <c r="D6" t="s">
        <v>28</v>
      </c>
      <c r="E6" s="1">
        <f>B5/F5</f>
        <v>161623.894</v>
      </c>
      <c r="H6" s="4"/>
      <c r="K6" s="1"/>
    </row>
    <row r="7" spans="1:11" x14ac:dyDescent="0.3">
      <c r="C7" s="7"/>
      <c r="D7" t="s">
        <v>41</v>
      </c>
      <c r="E7" s="1">
        <f>B5/F5</f>
        <v>161623.894</v>
      </c>
      <c r="H7" s="4"/>
      <c r="K7" s="1"/>
    </row>
    <row r="8" spans="1:11" x14ac:dyDescent="0.3">
      <c r="A8" t="s">
        <v>48</v>
      </c>
      <c r="E8">
        <v>1725522</v>
      </c>
    </row>
    <row r="9" spans="1:11" x14ac:dyDescent="0.3">
      <c r="H9" s="3"/>
      <c r="I9" s="1"/>
      <c r="K9" s="1"/>
    </row>
    <row r="10" spans="1:11" x14ac:dyDescent="0.3">
      <c r="K10" s="1"/>
    </row>
    <row r="11" spans="1:11" x14ac:dyDescent="0.3">
      <c r="D11" s="5"/>
      <c r="E11" s="1"/>
      <c r="K11" s="1"/>
    </row>
    <row r="12" spans="1:11" x14ac:dyDescent="0.3">
      <c r="B12" s="3"/>
      <c r="C12" s="1"/>
      <c r="E12" s="1"/>
      <c r="K12" s="1"/>
    </row>
    <row r="13" spans="1:11" x14ac:dyDescent="0.3">
      <c r="E13" s="1"/>
      <c r="K13" s="1"/>
    </row>
    <row r="14" spans="1:11" x14ac:dyDescent="0.3">
      <c r="E14" s="1"/>
      <c r="K14" s="1"/>
    </row>
    <row r="15" spans="1:11" x14ac:dyDescent="0.3">
      <c r="E15" s="1"/>
    </row>
    <row r="16" spans="1:11" x14ac:dyDescent="0.3">
      <c r="E16" s="1"/>
    </row>
    <row r="17" spans="5:9" x14ac:dyDescent="0.3">
      <c r="E17" s="1"/>
    </row>
    <row r="18" spans="5:9" x14ac:dyDescent="0.3">
      <c r="H18" s="3"/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7854-EC9A-4CD4-93F0-386FDD8C1598}">
  <dimension ref="A1:J13"/>
  <sheetViews>
    <sheetView showFormulas="1" zoomScaleNormal="100" workbookViewId="0">
      <selection activeCell="G19" sqref="G19"/>
    </sheetView>
  </sheetViews>
  <sheetFormatPr defaultRowHeight="14.4" x14ac:dyDescent="0.3"/>
  <sheetData>
    <row r="1" spans="1:10" x14ac:dyDescent="0.3">
      <c r="A1" t="s">
        <v>49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50</v>
      </c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51</v>
      </c>
      <c r="B3" t="s">
        <v>1</v>
      </c>
      <c r="C3" t="s">
        <v>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7</v>
      </c>
      <c r="J3" t="s">
        <v>8</v>
      </c>
    </row>
    <row r="4" spans="1:10" x14ac:dyDescent="0.3">
      <c r="A4" t="s">
        <v>52</v>
      </c>
      <c r="B4" t="s">
        <v>1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</row>
    <row r="5" spans="1:10" x14ac:dyDescent="0.3">
      <c r="A5" t="s">
        <v>53</v>
      </c>
      <c r="B5" t="s">
        <v>1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</row>
    <row r="6" spans="1:10" x14ac:dyDescent="0.3">
      <c r="A6" t="s">
        <v>54</v>
      </c>
      <c r="B6" t="s">
        <v>1</v>
      </c>
      <c r="C6" t="s">
        <v>2</v>
      </c>
      <c r="D6" t="s">
        <v>3</v>
      </c>
      <c r="E6" t="s">
        <v>62</v>
      </c>
      <c r="F6" t="s">
        <v>62</v>
      </c>
      <c r="G6" t="s">
        <v>62</v>
      </c>
      <c r="H6" t="s">
        <v>62</v>
      </c>
      <c r="I6" t="s">
        <v>7</v>
      </c>
      <c r="J6" t="s">
        <v>62</v>
      </c>
    </row>
    <row r="7" spans="1:10" x14ac:dyDescent="0.3">
      <c r="A7" t="s">
        <v>55</v>
      </c>
      <c r="B7" t="s">
        <v>1</v>
      </c>
      <c r="C7" t="s">
        <v>62</v>
      </c>
      <c r="D7" t="s">
        <v>3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</row>
    <row r="8" spans="1:10" x14ac:dyDescent="0.3">
      <c r="A8" t="s">
        <v>56</v>
      </c>
      <c r="B8" t="s">
        <v>1</v>
      </c>
      <c r="C8" t="s">
        <v>2</v>
      </c>
      <c r="D8" t="s">
        <v>3</v>
      </c>
      <c r="E8" t="s">
        <v>62</v>
      </c>
      <c r="F8" t="s">
        <v>62</v>
      </c>
      <c r="G8" t="s">
        <v>5</v>
      </c>
      <c r="H8" t="s">
        <v>62</v>
      </c>
      <c r="I8" t="s">
        <v>7</v>
      </c>
      <c r="J8" t="s">
        <v>8</v>
      </c>
    </row>
    <row r="9" spans="1:10" x14ac:dyDescent="0.3">
      <c r="A9" t="s">
        <v>57</v>
      </c>
      <c r="B9" t="s">
        <v>1</v>
      </c>
      <c r="C9" t="s">
        <v>2</v>
      </c>
      <c r="D9" t="s">
        <v>3</v>
      </c>
      <c r="E9" t="s">
        <v>62</v>
      </c>
      <c r="F9" t="s">
        <v>62</v>
      </c>
      <c r="G9" t="s">
        <v>62</v>
      </c>
      <c r="H9" t="s">
        <v>62</v>
      </c>
      <c r="I9" t="s">
        <v>7</v>
      </c>
      <c r="J9" t="s">
        <v>62</v>
      </c>
    </row>
    <row r="10" spans="1:10" x14ac:dyDescent="0.3">
      <c r="A10" t="s">
        <v>58</v>
      </c>
      <c r="B10" t="s">
        <v>1</v>
      </c>
      <c r="C10" t="s">
        <v>62</v>
      </c>
      <c r="D10" t="s">
        <v>3</v>
      </c>
      <c r="E10" t="s">
        <v>62</v>
      </c>
      <c r="F10" t="s">
        <v>62</v>
      </c>
      <c r="G10" t="s">
        <v>62</v>
      </c>
      <c r="H10" t="s">
        <v>62</v>
      </c>
      <c r="I10" t="s">
        <v>7</v>
      </c>
      <c r="J10" t="s">
        <v>62</v>
      </c>
    </row>
    <row r="11" spans="1:10" x14ac:dyDescent="0.3">
      <c r="A11" t="s">
        <v>59</v>
      </c>
      <c r="B11" t="s">
        <v>1</v>
      </c>
      <c r="C11" t="s">
        <v>62</v>
      </c>
      <c r="D11" t="s">
        <v>3</v>
      </c>
      <c r="E11" t="s">
        <v>62</v>
      </c>
      <c r="F11" t="s">
        <v>62</v>
      </c>
      <c r="G11" t="s">
        <v>62</v>
      </c>
      <c r="H11" t="s">
        <v>62</v>
      </c>
      <c r="I11" t="s">
        <v>7</v>
      </c>
      <c r="J11" t="s">
        <v>8</v>
      </c>
    </row>
    <row r="12" spans="1:10" x14ac:dyDescent="0.3">
      <c r="A12" t="s">
        <v>60</v>
      </c>
      <c r="B12" t="s">
        <v>1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7</v>
      </c>
      <c r="J12" t="s">
        <v>8</v>
      </c>
    </row>
    <row r="13" spans="1:10" x14ac:dyDescent="0.3">
      <c r="A13" t="s">
        <v>61</v>
      </c>
      <c r="B13" t="s">
        <v>1</v>
      </c>
      <c r="C13" t="s">
        <v>2</v>
      </c>
      <c r="D13" t="s">
        <v>3</v>
      </c>
      <c r="E13" t="s">
        <v>0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E22*C2/100</f>
        <v>294000.00000000006</v>
      </c>
      <c r="C2" s="7">
        <v>9.8000000000000007</v>
      </c>
      <c r="D2" t="s">
        <v>12</v>
      </c>
      <c r="E2" s="1">
        <f>B2/F2</f>
        <v>147000.00000000003</v>
      </c>
      <c r="F2" s="11">
        <v>2</v>
      </c>
    </row>
    <row r="3" spans="1:6" x14ac:dyDescent="0.3">
      <c r="C3" s="7"/>
      <c r="D3" t="s">
        <v>13</v>
      </c>
      <c r="E3" s="1">
        <f>B2/F2</f>
        <v>147000.00000000003</v>
      </c>
      <c r="F3" s="11"/>
    </row>
    <row r="4" spans="1:6" x14ac:dyDescent="0.3">
      <c r="A4" t="s">
        <v>2</v>
      </c>
      <c r="B4">
        <f>E22*C4/100</f>
        <v>1341000.0000000002</v>
      </c>
      <c r="C4" s="7">
        <v>44.7</v>
      </c>
      <c r="D4" t="s">
        <v>11</v>
      </c>
      <c r="E4" s="1">
        <f>B4/F4</f>
        <v>191571.42857142861</v>
      </c>
      <c r="F4" s="11">
        <v>7</v>
      </c>
    </row>
    <row r="5" spans="1:6" x14ac:dyDescent="0.3">
      <c r="C5" s="7"/>
      <c r="D5" t="s">
        <v>14</v>
      </c>
      <c r="E5" s="1">
        <f>B4/F4</f>
        <v>191571.42857142861</v>
      </c>
      <c r="F5" s="11"/>
    </row>
    <row r="6" spans="1:6" x14ac:dyDescent="0.3">
      <c r="C6" s="7"/>
      <c r="D6" t="s">
        <v>15</v>
      </c>
      <c r="E6" s="1">
        <f>B4/F4</f>
        <v>191571.42857142861</v>
      </c>
      <c r="F6" s="11"/>
    </row>
    <row r="7" spans="1:6" x14ac:dyDescent="0.3">
      <c r="C7" s="7"/>
      <c r="D7" t="s">
        <v>16</v>
      </c>
      <c r="E7" s="1">
        <f>B4/F4</f>
        <v>191571.42857142861</v>
      </c>
      <c r="F7" s="11"/>
    </row>
    <row r="8" spans="1:6" x14ac:dyDescent="0.3">
      <c r="C8" s="7"/>
      <c r="D8" t="s">
        <v>17</v>
      </c>
      <c r="E8" s="1">
        <f>B4/F4</f>
        <v>191571.42857142861</v>
      </c>
      <c r="F8" s="11"/>
    </row>
    <row r="9" spans="1:6" x14ac:dyDescent="0.3">
      <c r="C9" s="7"/>
      <c r="D9" t="s">
        <v>18</v>
      </c>
      <c r="E9" s="1">
        <f>B4/F4</f>
        <v>191571.42857142861</v>
      </c>
      <c r="F9" s="11"/>
    </row>
    <row r="10" spans="1:6" x14ac:dyDescent="0.3">
      <c r="C10" s="7"/>
      <c r="D10" t="s">
        <v>21</v>
      </c>
      <c r="E10" s="1">
        <f>B4/F4</f>
        <v>191571.42857142861</v>
      </c>
      <c r="F10" s="11"/>
    </row>
    <row r="11" spans="1:6" x14ac:dyDescent="0.3">
      <c r="A11" t="s">
        <v>3</v>
      </c>
      <c r="B11">
        <f>E22*C11/100</f>
        <v>641999.99999999988</v>
      </c>
      <c r="C11" s="7">
        <v>21.4</v>
      </c>
      <c r="D11" t="s">
        <v>22</v>
      </c>
      <c r="E11" s="1">
        <f>B11/F11</f>
        <v>91714.285714285696</v>
      </c>
      <c r="F11" s="11">
        <v>7</v>
      </c>
    </row>
    <row r="12" spans="1:6" x14ac:dyDescent="0.3">
      <c r="C12" s="7"/>
      <c r="D12" t="s">
        <v>23</v>
      </c>
      <c r="E12" s="1">
        <f>B11/F11</f>
        <v>91714.285714285696</v>
      </c>
      <c r="F12" s="11"/>
    </row>
    <row r="13" spans="1:6" x14ac:dyDescent="0.3">
      <c r="C13" s="7"/>
      <c r="D13" t="s">
        <v>24</v>
      </c>
      <c r="E13" s="1">
        <f>B11/F11</f>
        <v>91714.285714285696</v>
      </c>
      <c r="F13" s="11"/>
    </row>
    <row r="14" spans="1:6" x14ac:dyDescent="0.3">
      <c r="C14" s="7"/>
      <c r="D14" t="s">
        <v>27</v>
      </c>
      <c r="E14" s="1">
        <f>B11/F11</f>
        <v>91714.285714285696</v>
      </c>
      <c r="F14" s="11"/>
    </row>
    <row r="15" spans="1:6" x14ac:dyDescent="0.3">
      <c r="C15" s="7"/>
      <c r="D15" t="s">
        <v>32</v>
      </c>
      <c r="E15" s="1">
        <f>B11/F11</f>
        <v>91714.285714285696</v>
      </c>
      <c r="F15" s="11"/>
    </row>
    <row r="16" spans="1:6" x14ac:dyDescent="0.3">
      <c r="C16" s="7"/>
      <c r="D16" t="s">
        <v>29</v>
      </c>
      <c r="E16" s="1">
        <f>B11/F11</f>
        <v>91714.285714285696</v>
      </c>
      <c r="F16" s="11"/>
    </row>
    <row r="17" spans="1:6" x14ac:dyDescent="0.3">
      <c r="C17" s="7"/>
      <c r="D17" t="s">
        <v>30</v>
      </c>
      <c r="E17" s="1">
        <f>B11/F11</f>
        <v>91714.285714285696</v>
      </c>
      <c r="F17" s="11"/>
    </row>
    <row r="18" spans="1:6" x14ac:dyDescent="0.3">
      <c r="A18" t="s">
        <v>7</v>
      </c>
      <c r="B18">
        <f>E22*C18/100</f>
        <v>84000</v>
      </c>
      <c r="C18" s="7">
        <v>2.8000000000000003</v>
      </c>
      <c r="D18" t="s">
        <v>40</v>
      </c>
      <c r="E18" s="1">
        <f>B18/F18</f>
        <v>84000</v>
      </c>
      <c r="F18" s="9">
        <v>1</v>
      </c>
    </row>
    <row r="19" spans="1:6" x14ac:dyDescent="0.3">
      <c r="A19" t="s">
        <v>8</v>
      </c>
      <c r="B19">
        <f>E22*C19/100</f>
        <v>291000.00000000006</v>
      </c>
      <c r="C19" s="7">
        <v>9.7000000000000011</v>
      </c>
      <c r="D19" t="s">
        <v>28</v>
      </c>
      <c r="E19" s="1">
        <f>B19/F19</f>
        <v>97000.000000000015</v>
      </c>
      <c r="F19" s="11">
        <v>3</v>
      </c>
    </row>
    <row r="20" spans="1:6" x14ac:dyDescent="0.3">
      <c r="C20" s="7"/>
      <c r="D20" t="s">
        <v>28</v>
      </c>
      <c r="E20" s="1">
        <f>B19/F19</f>
        <v>97000.000000000015</v>
      </c>
      <c r="F20" s="11"/>
    </row>
    <row r="21" spans="1:6" x14ac:dyDescent="0.3">
      <c r="C21" s="7"/>
      <c r="D21" t="s">
        <v>41</v>
      </c>
      <c r="E21" s="1">
        <f>B19/F19</f>
        <v>97000.000000000015</v>
      </c>
      <c r="F21" s="11"/>
    </row>
    <row r="22" spans="1:6" x14ac:dyDescent="0.3">
      <c r="A22" t="s">
        <v>48</v>
      </c>
      <c r="E22">
        <v>3000000</v>
      </c>
    </row>
  </sheetData>
  <autoFilter ref="A1:G22" xr:uid="{00000000-0001-0000-01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F1" sqref="F1:F1048576"/>
    </sheetView>
  </sheetViews>
  <sheetFormatPr defaultRowHeight="14.4" x14ac:dyDescent="0.3"/>
  <cols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E18*C2/100</f>
        <v>169691.2</v>
      </c>
      <c r="C2" s="7">
        <v>11.200000000000001</v>
      </c>
      <c r="D2" t="s">
        <v>12</v>
      </c>
      <c r="E2" s="1">
        <f>B2/F2</f>
        <v>84845.6</v>
      </c>
      <c r="F2" s="10">
        <v>2</v>
      </c>
    </row>
    <row r="3" spans="1:6" x14ac:dyDescent="0.3">
      <c r="C3" s="7"/>
      <c r="D3" t="s">
        <v>13</v>
      </c>
      <c r="E3" s="1">
        <f>B2/F2</f>
        <v>84845.6</v>
      </c>
    </row>
    <row r="4" spans="1:6" x14ac:dyDescent="0.3">
      <c r="A4" t="s">
        <v>2</v>
      </c>
      <c r="B4">
        <f>E18*C4/100</f>
        <v>778761.4</v>
      </c>
      <c r="C4" s="7">
        <v>51.4</v>
      </c>
      <c r="D4" t="s">
        <v>11</v>
      </c>
      <c r="E4" s="1">
        <f>B4/F4</f>
        <v>111251.62857142858</v>
      </c>
      <c r="F4" s="10">
        <v>7</v>
      </c>
    </row>
    <row r="5" spans="1:6" x14ac:dyDescent="0.3">
      <c r="C5" s="7"/>
      <c r="D5" t="s">
        <v>14</v>
      </c>
      <c r="E5" s="1">
        <f>B4/F4</f>
        <v>111251.62857142858</v>
      </c>
    </row>
    <row r="6" spans="1:6" x14ac:dyDescent="0.3">
      <c r="C6" s="7"/>
      <c r="D6" t="s">
        <v>15</v>
      </c>
      <c r="E6" s="1">
        <f>B4/F4</f>
        <v>111251.62857142858</v>
      </c>
    </row>
    <row r="7" spans="1:6" x14ac:dyDescent="0.3">
      <c r="C7" s="7"/>
      <c r="D7" t="s">
        <v>16</v>
      </c>
      <c r="E7" s="1">
        <f>B4/F4</f>
        <v>111251.62857142858</v>
      </c>
    </row>
    <row r="8" spans="1:6" x14ac:dyDescent="0.3">
      <c r="C8" s="7"/>
      <c r="D8" t="s">
        <v>17</v>
      </c>
      <c r="E8" s="1">
        <f>B4/F4</f>
        <v>111251.62857142858</v>
      </c>
    </row>
    <row r="9" spans="1:6" x14ac:dyDescent="0.3">
      <c r="C9" s="7"/>
      <c r="D9" t="s">
        <v>18</v>
      </c>
      <c r="E9" s="1">
        <f>B4/F4</f>
        <v>111251.62857142858</v>
      </c>
    </row>
    <row r="10" spans="1:6" x14ac:dyDescent="0.3">
      <c r="C10" s="7"/>
      <c r="D10" t="s">
        <v>21</v>
      </c>
      <c r="E10" s="1">
        <f>B4/F4</f>
        <v>111251.62857142858</v>
      </c>
    </row>
    <row r="11" spans="1:6" x14ac:dyDescent="0.3">
      <c r="A11" t="s">
        <v>3</v>
      </c>
      <c r="B11">
        <f>E18*C11/100</f>
        <v>372714.6</v>
      </c>
      <c r="C11" s="7">
        <v>24.6</v>
      </c>
      <c r="D11" t="s">
        <v>22</v>
      </c>
      <c r="E11" s="1">
        <f>B11/F11</f>
        <v>53244.942857142851</v>
      </c>
      <c r="F11" s="10">
        <v>7</v>
      </c>
    </row>
    <row r="12" spans="1:6" x14ac:dyDescent="0.3">
      <c r="C12" s="7"/>
      <c r="D12" t="s">
        <v>23</v>
      </c>
      <c r="E12" s="1">
        <f>B11/F11</f>
        <v>53244.942857142851</v>
      </c>
    </row>
    <row r="13" spans="1:6" x14ac:dyDescent="0.3">
      <c r="C13" s="7"/>
      <c r="D13" t="s">
        <v>24</v>
      </c>
      <c r="E13" s="1">
        <f>B11/F11</f>
        <v>53244.942857142851</v>
      </c>
    </row>
    <row r="14" spans="1:6" x14ac:dyDescent="0.3">
      <c r="C14" s="7"/>
      <c r="D14" t="s">
        <v>27</v>
      </c>
      <c r="E14" s="1">
        <f>B11/F11</f>
        <v>53244.942857142851</v>
      </c>
    </row>
    <row r="15" spans="1:6" x14ac:dyDescent="0.3">
      <c r="C15" s="7"/>
      <c r="D15" t="s">
        <v>32</v>
      </c>
      <c r="E15" s="1">
        <f>B11/F11</f>
        <v>53244.942857142851</v>
      </c>
    </row>
    <row r="16" spans="1:6" x14ac:dyDescent="0.3">
      <c r="C16" s="7"/>
      <c r="D16" t="s">
        <v>29</v>
      </c>
      <c r="E16" s="1">
        <f>B11/F11</f>
        <v>53244.942857142851</v>
      </c>
    </row>
    <row r="17" spans="1:5" x14ac:dyDescent="0.3">
      <c r="C17" s="7"/>
      <c r="D17" t="s">
        <v>30</v>
      </c>
      <c r="E17" s="1">
        <f>B11/F11</f>
        <v>53244.942857142851</v>
      </c>
    </row>
    <row r="18" spans="1:5" x14ac:dyDescent="0.3">
      <c r="A18" t="s">
        <v>48</v>
      </c>
      <c r="E18">
        <v>1515100</v>
      </c>
    </row>
  </sheetData>
  <autoFilter ref="A1:G18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F1" sqref="F1:F1048576"/>
    </sheetView>
  </sheetViews>
  <sheetFormatPr defaultRowHeight="14.4" x14ac:dyDescent="0.3"/>
  <cols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E11*C2/100</f>
        <v>211199.20704999997</v>
      </c>
      <c r="C2" s="7">
        <v>31.3</v>
      </c>
      <c r="D2" t="s">
        <v>12</v>
      </c>
      <c r="E2" s="1">
        <f>B2/F2</f>
        <v>105599.60352499998</v>
      </c>
      <c r="F2" s="11">
        <v>2</v>
      </c>
    </row>
    <row r="3" spans="1:6" x14ac:dyDescent="0.3">
      <c r="C3" s="7"/>
      <c r="D3" t="s">
        <v>13</v>
      </c>
      <c r="E3" s="1">
        <f>B2/F2</f>
        <v>105599.60352499998</v>
      </c>
      <c r="F3" s="11"/>
    </row>
    <row r="4" spans="1:6" x14ac:dyDescent="0.3">
      <c r="A4" t="s">
        <v>3</v>
      </c>
      <c r="B4">
        <f>E11*C4/100</f>
        <v>463558.64295000001</v>
      </c>
      <c r="C4" s="7">
        <v>68.7</v>
      </c>
      <c r="D4" t="s">
        <v>22</v>
      </c>
      <c r="E4" s="1">
        <f>B4/F4</f>
        <v>66222.663278571432</v>
      </c>
      <c r="F4" s="11">
        <v>7</v>
      </c>
    </row>
    <row r="5" spans="1:6" x14ac:dyDescent="0.3">
      <c r="C5" s="7"/>
      <c r="D5" t="s">
        <v>23</v>
      </c>
      <c r="E5" s="1">
        <f>B4/F4</f>
        <v>66222.663278571432</v>
      </c>
      <c r="F5" s="11"/>
    </row>
    <row r="6" spans="1:6" x14ac:dyDescent="0.3">
      <c r="C6" s="7"/>
      <c r="D6" t="s">
        <v>24</v>
      </c>
      <c r="E6" s="1">
        <f>B4/F4</f>
        <v>66222.663278571432</v>
      </c>
      <c r="F6" s="11"/>
    </row>
    <row r="7" spans="1:6" x14ac:dyDescent="0.3">
      <c r="C7" s="7"/>
      <c r="D7" t="s">
        <v>27</v>
      </c>
      <c r="E7" s="1">
        <f>B4/F4</f>
        <v>66222.663278571432</v>
      </c>
      <c r="F7" s="11"/>
    </row>
    <row r="8" spans="1:6" x14ac:dyDescent="0.3">
      <c r="C8" s="7"/>
      <c r="D8" t="s">
        <v>32</v>
      </c>
      <c r="E8" s="1">
        <f>B4/F4</f>
        <v>66222.663278571432</v>
      </c>
      <c r="F8" s="11"/>
    </row>
    <row r="9" spans="1:6" x14ac:dyDescent="0.3">
      <c r="C9" s="7"/>
      <c r="D9" t="s">
        <v>29</v>
      </c>
      <c r="E9" s="1">
        <f>B4/F4</f>
        <v>66222.663278571432</v>
      </c>
      <c r="F9" s="11"/>
    </row>
    <row r="10" spans="1:6" x14ac:dyDescent="0.3">
      <c r="C10" s="7"/>
      <c r="D10" t="s">
        <v>30</v>
      </c>
      <c r="E10" s="1">
        <f>B4/F4</f>
        <v>66222.663278571432</v>
      </c>
      <c r="F10" s="11"/>
    </row>
    <row r="11" spans="1:6" x14ac:dyDescent="0.3">
      <c r="A11" t="s">
        <v>48</v>
      </c>
      <c r="E11">
        <v>674757.85</v>
      </c>
    </row>
    <row r="12" spans="1:6" x14ac:dyDescent="0.3">
      <c r="B1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1" sqref="F1:F1048576"/>
    </sheetView>
  </sheetViews>
  <sheetFormatPr defaultRowHeight="14.4" x14ac:dyDescent="0.3"/>
  <cols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E19*C2/100</f>
        <v>241053.71799999999</v>
      </c>
      <c r="C2" s="7">
        <v>10.9</v>
      </c>
      <c r="D2" t="s">
        <v>12</v>
      </c>
      <c r="E2" s="1">
        <f>B2/F2</f>
        <v>120526.859</v>
      </c>
      <c r="F2" s="11">
        <v>2</v>
      </c>
    </row>
    <row r="3" spans="1:6" x14ac:dyDescent="0.3">
      <c r="C3" s="7"/>
      <c r="D3" t="s">
        <v>13</v>
      </c>
      <c r="E3" s="1">
        <f>B2/F2</f>
        <v>120526.859</v>
      </c>
      <c r="F3" s="11"/>
    </row>
    <row r="4" spans="1:6" x14ac:dyDescent="0.3">
      <c r="A4" t="s">
        <v>2</v>
      </c>
      <c r="B4">
        <f>E19*C4/100</f>
        <v>1101327.996</v>
      </c>
      <c r="C4" s="7">
        <v>49.8</v>
      </c>
      <c r="D4" t="s">
        <v>11</v>
      </c>
      <c r="E4" s="1">
        <f>B4/F4</f>
        <v>157332.57085714285</v>
      </c>
      <c r="F4" s="11">
        <v>7</v>
      </c>
    </row>
    <row r="5" spans="1:6" x14ac:dyDescent="0.3">
      <c r="C5" s="7"/>
      <c r="D5" t="s">
        <v>14</v>
      </c>
      <c r="E5" s="1">
        <f>B4/F4</f>
        <v>157332.57085714285</v>
      </c>
      <c r="F5" s="11"/>
    </row>
    <row r="6" spans="1:6" x14ac:dyDescent="0.3">
      <c r="C6" s="7"/>
      <c r="D6" t="s">
        <v>15</v>
      </c>
      <c r="E6" s="1">
        <f>B4/F4</f>
        <v>157332.57085714285</v>
      </c>
      <c r="F6" s="11"/>
    </row>
    <row r="7" spans="1:6" x14ac:dyDescent="0.3">
      <c r="C7" s="7"/>
      <c r="D7" t="s">
        <v>16</v>
      </c>
      <c r="E7" s="1">
        <f>B4/F4</f>
        <v>157332.57085714285</v>
      </c>
      <c r="F7" s="11"/>
    </row>
    <row r="8" spans="1:6" x14ac:dyDescent="0.3">
      <c r="C8" s="7"/>
      <c r="D8" t="s">
        <v>17</v>
      </c>
      <c r="E8" s="1">
        <f>B4/F4</f>
        <v>157332.57085714285</v>
      </c>
      <c r="F8" s="11"/>
    </row>
    <row r="9" spans="1:6" x14ac:dyDescent="0.3">
      <c r="C9" s="7"/>
      <c r="D9" t="s">
        <v>18</v>
      </c>
      <c r="E9" s="1">
        <f>B4/F4</f>
        <v>157332.57085714285</v>
      </c>
      <c r="F9" s="11"/>
    </row>
    <row r="10" spans="1:6" x14ac:dyDescent="0.3">
      <c r="C10" s="7"/>
      <c r="D10" t="s">
        <v>21</v>
      </c>
      <c r="E10" s="1">
        <f>B4/F4</f>
        <v>157332.57085714285</v>
      </c>
      <c r="F10" s="11"/>
    </row>
    <row r="11" spans="1:6" x14ac:dyDescent="0.3">
      <c r="A11" t="s">
        <v>3</v>
      </c>
      <c r="B11">
        <f>E19*C11/100</f>
        <v>526337.47600000002</v>
      </c>
      <c r="C11" s="7">
        <v>23.8</v>
      </c>
      <c r="D11" t="s">
        <v>22</v>
      </c>
      <c r="E11" s="1">
        <f>B11/F11</f>
        <v>75191.067999999999</v>
      </c>
      <c r="F11" s="11">
        <v>7</v>
      </c>
    </row>
    <row r="12" spans="1:6" x14ac:dyDescent="0.3">
      <c r="C12" s="7"/>
      <c r="D12" t="s">
        <v>23</v>
      </c>
      <c r="E12" s="1">
        <f>B11/F11</f>
        <v>75191.067999999999</v>
      </c>
      <c r="F12" s="11"/>
    </row>
    <row r="13" spans="1:6" x14ac:dyDescent="0.3">
      <c r="C13" s="7"/>
      <c r="D13" t="s">
        <v>24</v>
      </c>
      <c r="E13" s="1">
        <f>B11/F11</f>
        <v>75191.067999999999</v>
      </c>
      <c r="F13" s="11"/>
    </row>
    <row r="14" spans="1:6" x14ac:dyDescent="0.3">
      <c r="C14" s="7"/>
      <c r="D14" t="s">
        <v>27</v>
      </c>
      <c r="E14" s="1">
        <f>B11/F11</f>
        <v>75191.067999999999</v>
      </c>
      <c r="F14" s="11"/>
    </row>
    <row r="15" spans="1:6" x14ac:dyDescent="0.3">
      <c r="C15" s="7"/>
      <c r="D15" t="s">
        <v>32</v>
      </c>
      <c r="E15" s="1">
        <f>B11/F11</f>
        <v>75191.067999999999</v>
      </c>
      <c r="F15" s="11"/>
    </row>
    <row r="16" spans="1:6" x14ac:dyDescent="0.3">
      <c r="C16" s="7"/>
      <c r="D16" t="s">
        <v>29</v>
      </c>
      <c r="E16" s="1">
        <f>B11/F11</f>
        <v>75191.067999999999</v>
      </c>
      <c r="F16" s="11"/>
    </row>
    <row r="17" spans="1:6" x14ac:dyDescent="0.3">
      <c r="C17" s="7"/>
      <c r="D17" t="s">
        <v>30</v>
      </c>
      <c r="E17" s="1">
        <f>B11/F11</f>
        <v>75191.067999999999</v>
      </c>
      <c r="F17" s="11"/>
    </row>
    <row r="18" spans="1:6" x14ac:dyDescent="0.3">
      <c r="A18" t="s">
        <v>7</v>
      </c>
      <c r="B18">
        <f>E19*C18/100</f>
        <v>685565.62</v>
      </c>
      <c r="C18" s="7">
        <v>31</v>
      </c>
      <c r="D18" t="s">
        <v>40</v>
      </c>
      <c r="E18" s="1">
        <f>B18/F18</f>
        <v>685565.62</v>
      </c>
      <c r="F18" s="9">
        <v>1</v>
      </c>
    </row>
    <row r="19" spans="1:6" x14ac:dyDescent="0.3">
      <c r="A19" t="s">
        <v>48</v>
      </c>
      <c r="E19">
        <v>2211502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>
      <selection activeCell="F1" sqref="F1:F1048576"/>
    </sheetView>
  </sheetViews>
  <sheetFormatPr defaultRowHeight="14.4" x14ac:dyDescent="0.3"/>
  <cols>
    <col min="6" max="6" width="8.88671875" style="10"/>
    <col min="7" max="7" width="23" bestFit="1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11" x14ac:dyDescent="0.3">
      <c r="A2" t="s">
        <v>1</v>
      </c>
      <c r="B2">
        <f>E11*C2/100</f>
        <v>293928.28400000004</v>
      </c>
      <c r="C2" s="7">
        <v>31.3</v>
      </c>
      <c r="D2" t="s">
        <v>12</v>
      </c>
      <c r="E2" s="1">
        <f>B2/F2</f>
        <v>146964.14200000002</v>
      </c>
      <c r="F2" s="11">
        <v>2</v>
      </c>
    </row>
    <row r="3" spans="1:11" x14ac:dyDescent="0.3">
      <c r="C3" s="7"/>
      <c r="D3" t="s">
        <v>13</v>
      </c>
      <c r="E3" s="1">
        <f>B2/F2</f>
        <v>146964.14200000002</v>
      </c>
      <c r="F3" s="11"/>
    </row>
    <row r="4" spans="1:11" x14ac:dyDescent="0.3">
      <c r="A4" t="s">
        <v>3</v>
      </c>
      <c r="B4">
        <f>E11*C4/100</f>
        <v>645139.71600000001</v>
      </c>
      <c r="C4" s="7">
        <v>68.7</v>
      </c>
      <c r="D4" t="s">
        <v>22</v>
      </c>
      <c r="E4" s="1">
        <f>B4/F4</f>
        <v>92162.816571428571</v>
      </c>
      <c r="F4" s="11">
        <v>7</v>
      </c>
    </row>
    <row r="5" spans="1:11" x14ac:dyDescent="0.3">
      <c r="C5" s="2"/>
      <c r="D5" t="s">
        <v>23</v>
      </c>
      <c r="E5" s="1">
        <f>B4/F4</f>
        <v>92162.816571428571</v>
      </c>
      <c r="F5" s="11"/>
    </row>
    <row r="6" spans="1:11" x14ac:dyDescent="0.3">
      <c r="C6" s="2"/>
      <c r="D6" t="s">
        <v>24</v>
      </c>
      <c r="E6" s="1">
        <f>B4/F4</f>
        <v>92162.816571428571</v>
      </c>
      <c r="F6" s="11"/>
    </row>
    <row r="7" spans="1:11" x14ac:dyDescent="0.3">
      <c r="C7" s="2"/>
      <c r="D7" t="s">
        <v>27</v>
      </c>
      <c r="E7" s="1">
        <f>B4/F4</f>
        <v>92162.816571428571</v>
      </c>
      <c r="F7" s="11"/>
    </row>
    <row r="8" spans="1:11" x14ac:dyDescent="0.3">
      <c r="C8" s="2"/>
      <c r="D8" t="s">
        <v>32</v>
      </c>
      <c r="E8" s="1">
        <f>B4/F4</f>
        <v>92162.816571428571</v>
      </c>
      <c r="F8" s="11"/>
    </row>
    <row r="9" spans="1:11" x14ac:dyDescent="0.3">
      <c r="C9" s="2"/>
      <c r="D9" t="s">
        <v>29</v>
      </c>
      <c r="E9" s="1">
        <f>B4/F4</f>
        <v>92162.816571428571</v>
      </c>
      <c r="F9" s="11"/>
    </row>
    <row r="10" spans="1:11" x14ac:dyDescent="0.3">
      <c r="C10" s="2"/>
      <c r="D10" t="s">
        <v>30</v>
      </c>
      <c r="E10" s="1">
        <f>B4/F4</f>
        <v>92162.816571428571</v>
      </c>
      <c r="F10" s="11"/>
    </row>
    <row r="11" spans="1:11" x14ac:dyDescent="0.3">
      <c r="A11" t="s">
        <v>48</v>
      </c>
      <c r="E11">
        <v>939068</v>
      </c>
    </row>
    <row r="12" spans="1:11" x14ac:dyDescent="0.3">
      <c r="K12" s="1"/>
    </row>
    <row r="13" spans="1:11" x14ac:dyDescent="0.3">
      <c r="K13" s="1"/>
    </row>
    <row r="14" spans="1:11" x14ac:dyDescent="0.3">
      <c r="K14" s="1"/>
    </row>
    <row r="15" spans="1:11" x14ac:dyDescent="0.3">
      <c r="K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topLeftCell="A9" workbookViewId="0">
      <selection activeCell="F1" sqref="F1:F1048576"/>
    </sheetView>
  </sheetViews>
  <sheetFormatPr defaultRowHeight="14.4" x14ac:dyDescent="0.3"/>
  <cols>
    <col min="6" max="6" width="8.88671875" style="10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10" t="s">
        <v>47</v>
      </c>
    </row>
    <row r="2" spans="1:6" x14ac:dyDescent="0.3">
      <c r="A2" t="s">
        <v>1</v>
      </c>
      <c r="B2">
        <f>E29*C2/100</f>
        <v>3172400</v>
      </c>
      <c r="C2" s="7">
        <v>10.3</v>
      </c>
      <c r="D2" t="s">
        <v>12</v>
      </c>
      <c r="E2" s="1">
        <f>B2/F2</f>
        <v>1586200</v>
      </c>
      <c r="F2" s="10">
        <v>2</v>
      </c>
    </row>
    <row r="3" spans="1:6" x14ac:dyDescent="0.3">
      <c r="C3" s="7"/>
      <c r="D3" t="s">
        <v>13</v>
      </c>
      <c r="E3" s="1">
        <f>B2/F2</f>
        <v>1586200</v>
      </c>
    </row>
    <row r="4" spans="1:6" x14ac:dyDescent="0.3">
      <c r="A4" t="s">
        <v>2</v>
      </c>
      <c r="B4">
        <f>E29*C4/100</f>
        <v>14537600</v>
      </c>
      <c r="C4" s="7">
        <v>47.2</v>
      </c>
      <c r="D4" t="s">
        <v>11</v>
      </c>
      <c r="E4" s="1">
        <f>B4/F4</f>
        <v>2076800</v>
      </c>
      <c r="F4" s="10">
        <v>7</v>
      </c>
    </row>
    <row r="5" spans="1:6" x14ac:dyDescent="0.3">
      <c r="C5" s="7"/>
      <c r="D5" t="s">
        <v>14</v>
      </c>
      <c r="E5" s="1">
        <f>B4/F4</f>
        <v>2076800</v>
      </c>
    </row>
    <row r="6" spans="1:6" x14ac:dyDescent="0.3">
      <c r="C6" s="7"/>
      <c r="D6" t="s">
        <v>15</v>
      </c>
      <c r="E6" s="1">
        <f>B4/F4</f>
        <v>2076800</v>
      </c>
    </row>
    <row r="7" spans="1:6" x14ac:dyDescent="0.3">
      <c r="C7" s="7"/>
      <c r="D7" t="s">
        <v>16</v>
      </c>
      <c r="E7" s="1">
        <f>B4/F4</f>
        <v>2076800</v>
      </c>
    </row>
    <row r="8" spans="1:6" x14ac:dyDescent="0.3">
      <c r="C8" s="7"/>
      <c r="D8" t="s">
        <v>17</v>
      </c>
      <c r="E8" s="1">
        <f>B4/F4</f>
        <v>2076800</v>
      </c>
    </row>
    <row r="9" spans="1:6" x14ac:dyDescent="0.3">
      <c r="C9" s="7"/>
      <c r="D9" t="s">
        <v>18</v>
      </c>
      <c r="E9" s="1">
        <f>B4/F4</f>
        <v>2076800</v>
      </c>
    </row>
    <row r="10" spans="1:6" x14ac:dyDescent="0.3">
      <c r="C10" s="7"/>
      <c r="D10" t="s">
        <v>21</v>
      </c>
      <c r="E10" s="1">
        <f>B4/F4</f>
        <v>2076800</v>
      </c>
    </row>
    <row r="11" spans="1:6" x14ac:dyDescent="0.3">
      <c r="A11" t="s">
        <v>3</v>
      </c>
      <c r="B11">
        <f>E29*C11/100</f>
        <v>6960800</v>
      </c>
      <c r="C11" s="7">
        <v>22.6</v>
      </c>
      <c r="D11" t="s">
        <v>22</v>
      </c>
      <c r="E11" s="1">
        <f>B11/F11</f>
        <v>994400</v>
      </c>
      <c r="F11" s="10">
        <v>7</v>
      </c>
    </row>
    <row r="12" spans="1:6" x14ac:dyDescent="0.3">
      <c r="C12" s="7"/>
      <c r="D12" t="s">
        <v>23</v>
      </c>
      <c r="E12" s="1">
        <f>B11/F11</f>
        <v>994400</v>
      </c>
    </row>
    <row r="13" spans="1:6" x14ac:dyDescent="0.3">
      <c r="C13" s="7"/>
      <c r="D13" t="s">
        <v>24</v>
      </c>
      <c r="E13" s="1">
        <f>B11/F11</f>
        <v>994400</v>
      </c>
    </row>
    <row r="14" spans="1:6" x14ac:dyDescent="0.3">
      <c r="C14" s="7"/>
      <c r="D14" t="s">
        <v>27</v>
      </c>
      <c r="E14" s="1">
        <f>B11/F11</f>
        <v>994400</v>
      </c>
    </row>
    <row r="15" spans="1:6" x14ac:dyDescent="0.3">
      <c r="C15" s="7"/>
      <c r="D15" t="s">
        <v>32</v>
      </c>
      <c r="E15" s="1">
        <f>B11/F11</f>
        <v>994400</v>
      </c>
    </row>
    <row r="16" spans="1:6" x14ac:dyDescent="0.3">
      <c r="C16" s="7"/>
      <c r="D16" t="s">
        <v>29</v>
      </c>
      <c r="E16" s="1">
        <f>B11/F11</f>
        <v>994400</v>
      </c>
    </row>
    <row r="17" spans="1:6" x14ac:dyDescent="0.3">
      <c r="C17" s="7"/>
      <c r="D17" t="s">
        <v>30</v>
      </c>
      <c r="E17" s="1">
        <f>B11/F11</f>
        <v>994400</v>
      </c>
    </row>
    <row r="18" spans="1:6" x14ac:dyDescent="0.3">
      <c r="A18" t="s">
        <v>5</v>
      </c>
      <c r="B18">
        <f>E29*C18/100</f>
        <v>2094400</v>
      </c>
      <c r="C18" s="7">
        <v>6.8</v>
      </c>
      <c r="D18" t="s">
        <v>20</v>
      </c>
      <c r="E18" s="1">
        <f>B18/F18</f>
        <v>299200</v>
      </c>
      <c r="F18" s="10">
        <v>7</v>
      </c>
    </row>
    <row r="19" spans="1:6" x14ac:dyDescent="0.3">
      <c r="C19" s="7"/>
      <c r="D19" t="s">
        <v>21</v>
      </c>
      <c r="E19" s="1">
        <f>B18/F18</f>
        <v>299200</v>
      </c>
    </row>
    <row r="20" spans="1:6" x14ac:dyDescent="0.3">
      <c r="C20" s="7"/>
      <c r="D20" t="s">
        <v>15</v>
      </c>
      <c r="E20" s="1">
        <f>B18/F18</f>
        <v>299200</v>
      </c>
    </row>
    <row r="21" spans="1:6" x14ac:dyDescent="0.3">
      <c r="C21" s="7"/>
      <c r="D21" t="s">
        <v>31</v>
      </c>
      <c r="E21" s="1">
        <f>B18/F18</f>
        <v>299200</v>
      </c>
    </row>
    <row r="22" spans="1:6" x14ac:dyDescent="0.3">
      <c r="C22" s="7"/>
      <c r="D22" t="s">
        <v>26</v>
      </c>
      <c r="E22" s="1">
        <f>B18/F18</f>
        <v>299200</v>
      </c>
    </row>
    <row r="23" spans="1:6" x14ac:dyDescent="0.3">
      <c r="C23" s="7"/>
      <c r="D23" t="s">
        <v>33</v>
      </c>
      <c r="E23" s="1">
        <f>B18/F18</f>
        <v>299200</v>
      </c>
    </row>
    <row r="24" spans="1:6" x14ac:dyDescent="0.3">
      <c r="C24" s="7"/>
      <c r="D24" t="s">
        <v>34</v>
      </c>
      <c r="E24" s="1">
        <f>B18/F18</f>
        <v>299200</v>
      </c>
    </row>
    <row r="25" spans="1:6" x14ac:dyDescent="0.3">
      <c r="A25" t="s">
        <v>7</v>
      </c>
      <c r="B25">
        <f>E29*C25/100</f>
        <v>893200</v>
      </c>
      <c r="C25" s="7">
        <v>2.9</v>
      </c>
      <c r="D25" t="s">
        <v>40</v>
      </c>
      <c r="E25" s="1">
        <f>B25/F25</f>
        <v>893200</v>
      </c>
      <c r="F25" s="9">
        <v>1</v>
      </c>
    </row>
    <row r="26" spans="1:6" x14ac:dyDescent="0.3">
      <c r="A26" t="s">
        <v>8</v>
      </c>
      <c r="B26">
        <f>E29*C26/100</f>
        <v>3141600</v>
      </c>
      <c r="C26" s="7">
        <v>10.199999999999999</v>
      </c>
      <c r="D26" t="s">
        <v>28</v>
      </c>
      <c r="E26" s="1">
        <f>B26/F26</f>
        <v>1047200</v>
      </c>
      <c r="F26" s="10">
        <v>3</v>
      </c>
    </row>
    <row r="27" spans="1:6" x14ac:dyDescent="0.3">
      <c r="C27" s="7"/>
      <c r="D27" t="s">
        <v>28</v>
      </c>
      <c r="E27" s="1">
        <f>B26/F26</f>
        <v>1047200</v>
      </c>
    </row>
    <row r="28" spans="1:6" x14ac:dyDescent="0.3">
      <c r="C28" s="7"/>
      <c r="D28" t="s">
        <v>41</v>
      </c>
      <c r="E28" s="1">
        <f>B26/F26</f>
        <v>1047200</v>
      </c>
    </row>
    <row r="29" spans="1:6" x14ac:dyDescent="0.3">
      <c r="A29" t="s">
        <v>48</v>
      </c>
      <c r="E29">
        <v>30800000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8" customWidth="1"/>
    <col min="7" max="13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s="8" t="s">
        <v>47</v>
      </c>
    </row>
    <row r="2" spans="1:6" x14ac:dyDescent="0.3">
      <c r="A2" t="s">
        <v>1</v>
      </c>
      <c r="B2">
        <f>E42*C2/100</f>
        <v>917629.39799999993</v>
      </c>
      <c r="C2" s="7">
        <v>7.9</v>
      </c>
      <c r="D2" t="s">
        <v>12</v>
      </c>
      <c r="E2" s="1">
        <f>B2/F2</f>
        <v>458814.69899999996</v>
      </c>
      <c r="F2" s="8">
        <v>2</v>
      </c>
    </row>
    <row r="3" spans="1:6" x14ac:dyDescent="0.3">
      <c r="C3" s="7"/>
      <c r="D3" t="s">
        <v>13</v>
      </c>
      <c r="E3" s="1">
        <f>B2/F2</f>
        <v>458814.69899999996</v>
      </c>
    </row>
    <row r="4" spans="1:6" x14ac:dyDescent="0.3">
      <c r="A4" t="s">
        <v>2</v>
      </c>
      <c r="B4">
        <f>E42*C4/100</f>
        <v>4204833.4440000001</v>
      </c>
      <c r="C4" s="7">
        <v>36.200000000000003</v>
      </c>
      <c r="D4" t="s">
        <v>11</v>
      </c>
      <c r="E4" s="1">
        <f>B4/F4</f>
        <v>600690.49199999997</v>
      </c>
      <c r="F4" s="8">
        <v>7</v>
      </c>
    </row>
    <row r="5" spans="1:6" x14ac:dyDescent="0.3">
      <c r="C5" s="7"/>
      <c r="D5" t="s">
        <v>14</v>
      </c>
      <c r="E5" s="1">
        <f>B4/F4</f>
        <v>600690.49199999997</v>
      </c>
    </row>
    <row r="6" spans="1:6" x14ac:dyDescent="0.3">
      <c r="C6" s="7"/>
      <c r="D6" t="s">
        <v>15</v>
      </c>
      <c r="E6" s="1">
        <f>B4/F4</f>
        <v>600690.49199999997</v>
      </c>
    </row>
    <row r="7" spans="1:6" x14ac:dyDescent="0.3">
      <c r="C7" s="7"/>
      <c r="D7" t="s">
        <v>16</v>
      </c>
      <c r="E7" s="1">
        <f>B4/F4</f>
        <v>600690.49199999997</v>
      </c>
    </row>
    <row r="8" spans="1:6" x14ac:dyDescent="0.3">
      <c r="C8" s="7"/>
      <c r="D8" t="s">
        <v>17</v>
      </c>
      <c r="E8" s="1">
        <f>B4/F4</f>
        <v>600690.49199999997</v>
      </c>
    </row>
    <row r="9" spans="1:6" x14ac:dyDescent="0.3">
      <c r="C9" s="7"/>
      <c r="D9" t="s">
        <v>18</v>
      </c>
      <c r="E9" s="1">
        <f>B4/F4</f>
        <v>600690.49199999997</v>
      </c>
    </row>
    <row r="10" spans="1:6" x14ac:dyDescent="0.3">
      <c r="C10" s="7"/>
      <c r="D10" t="s">
        <v>21</v>
      </c>
      <c r="E10" s="1">
        <f>B4/F4</f>
        <v>600690.49199999997</v>
      </c>
    </row>
    <row r="11" spans="1:6" x14ac:dyDescent="0.3">
      <c r="A11" t="s">
        <v>3</v>
      </c>
      <c r="B11">
        <f>E42*C11/100</f>
        <v>2009492.226</v>
      </c>
      <c r="C11" s="7">
        <v>17.3</v>
      </c>
      <c r="D11" t="s">
        <v>22</v>
      </c>
      <c r="E11" s="1">
        <f>B11/F11</f>
        <v>287070.31800000003</v>
      </c>
      <c r="F11" s="8">
        <v>7</v>
      </c>
    </row>
    <row r="12" spans="1:6" x14ac:dyDescent="0.3">
      <c r="C12" s="7"/>
      <c r="D12" t="s">
        <v>23</v>
      </c>
      <c r="E12" s="1">
        <f>B11/F11</f>
        <v>287070.31800000003</v>
      </c>
    </row>
    <row r="13" spans="1:6" x14ac:dyDescent="0.3">
      <c r="C13" s="7"/>
      <c r="D13" t="s">
        <v>24</v>
      </c>
      <c r="E13" s="1">
        <f>B11/F11</f>
        <v>287070.31800000003</v>
      </c>
    </row>
    <row r="14" spans="1:6" x14ac:dyDescent="0.3">
      <c r="C14" s="7"/>
      <c r="D14" t="s">
        <v>27</v>
      </c>
      <c r="E14" s="1">
        <f>B11/F11</f>
        <v>287070.31800000003</v>
      </c>
    </row>
    <row r="15" spans="1:6" x14ac:dyDescent="0.3">
      <c r="C15" s="7"/>
      <c r="D15" t="s">
        <v>32</v>
      </c>
      <c r="E15" s="1">
        <f>B11/F11</f>
        <v>287070.31800000003</v>
      </c>
    </row>
    <row r="16" spans="1:6" x14ac:dyDescent="0.3">
      <c r="C16" s="7"/>
      <c r="D16" t="s">
        <v>29</v>
      </c>
      <c r="E16" s="1">
        <f>B11/F11</f>
        <v>287070.31800000003</v>
      </c>
    </row>
    <row r="17" spans="1:6" x14ac:dyDescent="0.3">
      <c r="C17" s="7"/>
      <c r="D17" t="s">
        <v>30</v>
      </c>
      <c r="E17" s="1">
        <f>B11/F11</f>
        <v>287070.31800000003</v>
      </c>
    </row>
    <row r="18" spans="1:6" x14ac:dyDescent="0.3">
      <c r="A18" t="s">
        <v>0</v>
      </c>
      <c r="B18">
        <f>E42*C18/100</f>
        <v>604009.22399999993</v>
      </c>
      <c r="C18" s="7">
        <v>5.2</v>
      </c>
      <c r="D18" t="s">
        <v>35</v>
      </c>
      <c r="E18" s="1">
        <f>B18/F18</f>
        <v>151002.30599999998</v>
      </c>
      <c r="F18" s="8">
        <v>4</v>
      </c>
    </row>
    <row r="19" spans="1:6" x14ac:dyDescent="0.3">
      <c r="C19" s="7"/>
      <c r="D19" t="s">
        <v>36</v>
      </c>
      <c r="E19" s="1">
        <f>B18/F18</f>
        <v>151002.30599999998</v>
      </c>
    </row>
    <row r="20" spans="1:6" x14ac:dyDescent="0.3">
      <c r="C20" s="7"/>
      <c r="D20" t="s">
        <v>43</v>
      </c>
      <c r="E20" s="1">
        <f>B18/F18</f>
        <v>151002.30599999998</v>
      </c>
    </row>
    <row r="21" spans="1:6" x14ac:dyDescent="0.3">
      <c r="C21" s="7"/>
      <c r="D21" t="s">
        <v>37</v>
      </c>
      <c r="E21" s="1">
        <f>B18/F18</f>
        <v>151002.30599999998</v>
      </c>
    </row>
    <row r="22" spans="1:6" x14ac:dyDescent="0.3">
      <c r="A22" t="s">
        <v>4</v>
      </c>
      <c r="B22">
        <f>E42*C22/100</f>
        <v>662087.03399999999</v>
      </c>
      <c r="C22" s="7">
        <v>5.7</v>
      </c>
      <c r="D22" t="s">
        <v>25</v>
      </c>
      <c r="E22" s="1">
        <f>B22/F22</f>
        <v>110347.83899999999</v>
      </c>
      <c r="F22" s="8">
        <v>6</v>
      </c>
    </row>
    <row r="23" spans="1:6" x14ac:dyDescent="0.3">
      <c r="C23" s="7"/>
      <c r="D23" t="s">
        <v>19</v>
      </c>
      <c r="E23" s="1">
        <f>B22/F22</f>
        <v>110347.83899999999</v>
      </c>
    </row>
    <row r="24" spans="1:6" x14ac:dyDescent="0.3">
      <c r="C24" s="7"/>
      <c r="D24" t="s">
        <v>19</v>
      </c>
      <c r="E24" s="1">
        <f>B22/F22</f>
        <v>110347.83899999999</v>
      </c>
    </row>
    <row r="25" spans="1:6" x14ac:dyDescent="0.3">
      <c r="C25" s="7"/>
      <c r="D25" t="s">
        <v>19</v>
      </c>
      <c r="E25" s="1">
        <f>B22/F22</f>
        <v>110347.83899999999</v>
      </c>
    </row>
    <row r="26" spans="1:6" x14ac:dyDescent="0.3">
      <c r="C26" s="7"/>
      <c r="D26" t="s">
        <v>18</v>
      </c>
      <c r="E26" s="1">
        <f>B22/F22</f>
        <v>110347.83899999999</v>
      </c>
    </row>
    <row r="27" spans="1:6" x14ac:dyDescent="0.3">
      <c r="C27" s="7"/>
      <c r="D27" t="s">
        <v>42</v>
      </c>
      <c r="E27" s="1">
        <f>B22/F22</f>
        <v>110347.83899999999</v>
      </c>
    </row>
    <row r="28" spans="1:6" x14ac:dyDescent="0.3">
      <c r="A28" t="s">
        <v>5</v>
      </c>
      <c r="B28">
        <f>E42*C28/100</f>
        <v>604009.22399999993</v>
      </c>
      <c r="C28" s="7">
        <v>5.2</v>
      </c>
      <c r="D28" t="s">
        <v>20</v>
      </c>
      <c r="E28" s="1">
        <f>B28/F28</f>
        <v>86287.031999999992</v>
      </c>
      <c r="F28" s="8">
        <v>7</v>
      </c>
    </row>
    <row r="29" spans="1:6" x14ac:dyDescent="0.3">
      <c r="C29" s="7"/>
      <c r="D29" t="s">
        <v>21</v>
      </c>
      <c r="E29" s="1">
        <f>B28/F28</f>
        <v>86287.031999999992</v>
      </c>
    </row>
    <row r="30" spans="1:6" x14ac:dyDescent="0.3">
      <c r="C30" s="7"/>
      <c r="D30" t="s">
        <v>15</v>
      </c>
      <c r="E30" s="1">
        <f>B28/F28</f>
        <v>86287.031999999992</v>
      </c>
    </row>
    <row r="31" spans="1:6" x14ac:dyDescent="0.3">
      <c r="C31" s="7"/>
      <c r="D31" t="s">
        <v>31</v>
      </c>
      <c r="E31" s="1">
        <f>B28/F28</f>
        <v>86287.031999999992</v>
      </c>
    </row>
    <row r="32" spans="1:6" x14ac:dyDescent="0.3">
      <c r="C32" s="7"/>
      <c r="D32" t="s">
        <v>26</v>
      </c>
      <c r="E32" s="1">
        <f>B28/F28</f>
        <v>86287.031999999992</v>
      </c>
    </row>
    <row r="33" spans="1:6" x14ac:dyDescent="0.3">
      <c r="C33" s="7"/>
      <c r="D33" t="s">
        <v>33</v>
      </c>
      <c r="E33" s="1">
        <f>B28/F28</f>
        <v>86287.031999999992</v>
      </c>
    </row>
    <row r="34" spans="1:6" x14ac:dyDescent="0.3">
      <c r="C34" s="7"/>
      <c r="D34" t="s">
        <v>34</v>
      </c>
      <c r="E34" s="1">
        <f>B28/F28</f>
        <v>86287.031999999992</v>
      </c>
    </row>
    <row r="35" spans="1:6" x14ac:dyDescent="0.3">
      <c r="A35" t="s">
        <v>6</v>
      </c>
      <c r="B35">
        <f>E42*C35/100</f>
        <v>360082.42200000002</v>
      </c>
      <c r="C35" s="7">
        <v>3.1</v>
      </c>
      <c r="D35" t="s">
        <v>39</v>
      </c>
      <c r="E35" s="1">
        <f>B35/F35</f>
        <v>120027.474</v>
      </c>
      <c r="F35" s="8">
        <v>3</v>
      </c>
    </row>
    <row r="36" spans="1:6" x14ac:dyDescent="0.3">
      <c r="C36" s="7"/>
      <c r="D36" t="s">
        <v>38</v>
      </c>
      <c r="E36" s="1">
        <f>B35/F35</f>
        <v>120027.474</v>
      </c>
    </row>
    <row r="37" spans="1:6" x14ac:dyDescent="0.3">
      <c r="C37" s="7"/>
      <c r="E37" s="1">
        <f>B35/F35</f>
        <v>120027.474</v>
      </c>
    </row>
    <row r="38" spans="1:6" x14ac:dyDescent="0.3">
      <c r="A38" t="s">
        <v>7</v>
      </c>
      <c r="B38">
        <f>E42*C38/100</f>
        <v>255542.36400000003</v>
      </c>
      <c r="C38" s="7">
        <v>2.2000000000000002</v>
      </c>
      <c r="D38" t="s">
        <v>40</v>
      </c>
      <c r="E38" s="1">
        <f>B38/F38</f>
        <v>255542.36400000003</v>
      </c>
      <c r="F38" s="6">
        <v>1</v>
      </c>
    </row>
    <row r="39" spans="1:6" x14ac:dyDescent="0.3">
      <c r="A39" t="s">
        <v>8</v>
      </c>
      <c r="B39">
        <f>E42*C39/100</f>
        <v>906013.83599999989</v>
      </c>
      <c r="C39" s="7">
        <v>7.8</v>
      </c>
      <c r="D39" t="s">
        <v>28</v>
      </c>
      <c r="E39" s="1">
        <f>B39/F39</f>
        <v>302004.61199999996</v>
      </c>
      <c r="F39" s="8">
        <v>3</v>
      </c>
    </row>
    <row r="40" spans="1:6" x14ac:dyDescent="0.3">
      <c r="C40" s="7"/>
      <c r="D40" t="s">
        <v>28</v>
      </c>
      <c r="E40" s="1">
        <f>B39/F39</f>
        <v>302004.61199999996</v>
      </c>
    </row>
    <row r="41" spans="1:6" x14ac:dyDescent="0.3">
      <c r="C41" s="7"/>
      <c r="D41" t="s">
        <v>41</v>
      </c>
      <c r="E41" s="1">
        <f>B39/F39</f>
        <v>302004.61199999996</v>
      </c>
    </row>
    <row r="42" spans="1:6" x14ac:dyDescent="0.3">
      <c r="A42" t="s">
        <v>48</v>
      </c>
      <c r="E42">
        <v>11615562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keycap</vt:lpstr>
      <vt:lpstr>sheet1</vt:lpstr>
      <vt:lpstr>kaushal</vt:lpstr>
      <vt:lpstr>nimeshbhai</vt:lpstr>
      <vt:lpstr>chitra</vt:lpstr>
      <vt:lpstr>manisha</vt:lpstr>
      <vt:lpstr>tejus</vt:lpstr>
      <vt:lpstr>hemantp</vt:lpstr>
      <vt:lpstr>home</vt:lpstr>
      <vt:lpstr>sanjayg</vt:lpstr>
      <vt:lpstr>jeetprk</vt:lpstr>
      <vt:lpstr>umang</vt:lpstr>
      <vt:lpstr>chetan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Kotak</dc:creator>
  <cp:lastModifiedBy>AKSHAT</cp:lastModifiedBy>
  <dcterms:created xsi:type="dcterms:W3CDTF">2022-12-02T19:26:09Z</dcterms:created>
  <dcterms:modified xsi:type="dcterms:W3CDTF">2023-07-10T20:02:29Z</dcterms:modified>
</cp:coreProperties>
</file>