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kshay.rao\Downloads\"/>
    </mc:Choice>
  </mc:AlternateContent>
  <bookViews>
    <workbookView xWindow="6510" yWindow="0" windowWidth="19560" windowHeight="8235" activeTab="1"/>
  </bookViews>
  <sheets>
    <sheet name="duplicates" sheetId="3" r:id="rId1"/>
    <sheet name="Sheet2" sheetId="5" r:id="rId2"/>
    <sheet name="Sheet1" sheetId="4" r:id="rId3"/>
    <sheet name="prop" sheetId="2" r:id="rId4"/>
    <sheet name="contracts" sheetId="1" r:id="rId5"/>
  </sheets>
  <definedNames>
    <definedName name="_xlnm._FilterDatabase" localSheetId="4" hidden="1">contracts!$A$1:$J$506</definedName>
    <definedName name="_xlnm._FilterDatabase" localSheetId="0" hidden="1">duplicates!$A$1:$L$134</definedName>
    <definedName name="_xlnm._FilterDatabase" localSheetId="3" hidden="1">prop!$A$1:$K$1232</definedName>
    <definedName name="_xlnm._FilterDatabase" localSheetId="2" hidden="1">Sheet1!$A$1:$J$40</definedName>
  </definedNames>
  <calcPr calcId="162913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2" i="2"/>
  <c r="D5" i="3" l="1"/>
  <c r="D4" i="3"/>
  <c r="D7" i="3"/>
  <c r="D6" i="3"/>
  <c r="D20" i="3"/>
  <c r="D8" i="3"/>
  <c r="D41" i="3"/>
  <c r="D10" i="3"/>
  <c r="D9" i="3"/>
  <c r="D12" i="3"/>
  <c r="D17" i="3"/>
  <c r="D13" i="3"/>
  <c r="D11" i="3"/>
  <c r="D16" i="3"/>
  <c r="D19" i="3"/>
  <c r="D18" i="3"/>
  <c r="D15" i="3"/>
  <c r="D14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3" i="3"/>
  <c r="D42" i="3"/>
  <c r="D45" i="3"/>
  <c r="D44" i="3"/>
  <c r="D47" i="3"/>
  <c r="D46" i="3"/>
  <c r="D49" i="3"/>
  <c r="D48" i="3"/>
  <c r="D51" i="3"/>
  <c r="D50" i="3"/>
  <c r="D53" i="3"/>
  <c r="D52" i="3"/>
  <c r="D55" i="3"/>
  <c r="D54" i="3"/>
  <c r="D57" i="3"/>
  <c r="D56" i="3"/>
  <c r="D59" i="3"/>
  <c r="D58" i="3"/>
  <c r="D61" i="3"/>
  <c r="D60" i="3"/>
  <c r="D63" i="3"/>
  <c r="D62" i="3"/>
  <c r="D65" i="3"/>
  <c r="D64" i="3"/>
  <c r="D67" i="3"/>
  <c r="D66" i="3"/>
  <c r="D69" i="3"/>
  <c r="D68" i="3"/>
  <c r="D71" i="3"/>
  <c r="D70" i="3"/>
  <c r="D75" i="3"/>
  <c r="D72" i="3"/>
  <c r="D73" i="3"/>
  <c r="D74" i="3"/>
  <c r="D77" i="3"/>
  <c r="D76" i="3"/>
  <c r="D79" i="3"/>
  <c r="D78" i="3"/>
  <c r="D82" i="3"/>
  <c r="D80" i="3"/>
  <c r="D81" i="3"/>
  <c r="D84" i="3"/>
  <c r="D83" i="3"/>
  <c r="D85" i="3"/>
  <c r="D87" i="3"/>
  <c r="D86" i="3"/>
  <c r="D89" i="3"/>
  <c r="D88" i="3"/>
  <c r="D3" i="3"/>
  <c r="D105" i="3"/>
  <c r="D91" i="3"/>
  <c r="D92" i="3"/>
  <c r="D90" i="3"/>
  <c r="D94" i="3"/>
  <c r="D95" i="3"/>
  <c r="D93" i="3"/>
  <c r="D97" i="3"/>
  <c r="D98" i="3"/>
  <c r="D99" i="3"/>
  <c r="D100" i="3"/>
  <c r="D101" i="3"/>
  <c r="D96" i="3"/>
  <c r="D103" i="3"/>
  <c r="D104" i="3"/>
  <c r="D102" i="3"/>
  <c r="D109" i="3"/>
  <c r="D110" i="3"/>
  <c r="D108" i="3"/>
  <c r="D107" i="3"/>
  <c r="D106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903" i="2"/>
  <c r="C919" i="2"/>
  <c r="C94" i="2"/>
  <c r="C156" i="2"/>
  <c r="C42" i="2"/>
  <c r="C43" i="2"/>
  <c r="C44" i="2"/>
  <c r="C45" i="2"/>
  <c r="C189" i="2"/>
  <c r="C47" i="2"/>
  <c r="C48" i="2"/>
  <c r="C49" i="2"/>
  <c r="C50" i="2"/>
  <c r="C51" i="2"/>
  <c r="C889" i="2"/>
  <c r="C796" i="2"/>
  <c r="C54" i="2"/>
  <c r="C55" i="2"/>
  <c r="C56" i="2"/>
  <c r="C57" i="2"/>
  <c r="C58" i="2"/>
  <c r="C59" i="2"/>
  <c r="C60" i="2"/>
  <c r="C61" i="2"/>
  <c r="C800" i="2"/>
  <c r="C920" i="2"/>
  <c r="C64" i="2"/>
  <c r="C65" i="2"/>
  <c r="C66" i="2"/>
  <c r="C67" i="2"/>
  <c r="C68" i="2"/>
  <c r="C69" i="2"/>
  <c r="C70" i="2"/>
  <c r="C71" i="2"/>
  <c r="C72" i="2"/>
  <c r="C73" i="2"/>
  <c r="C38" i="2"/>
  <c r="C39" i="2"/>
  <c r="C76" i="2"/>
  <c r="C40" i="2"/>
  <c r="C41" i="2"/>
  <c r="C79" i="2"/>
  <c r="C890" i="2"/>
  <c r="C81" i="2"/>
  <c r="C82" i="2"/>
  <c r="C83" i="2"/>
  <c r="C84" i="2"/>
  <c r="C85" i="2"/>
  <c r="C86" i="2"/>
  <c r="C87" i="2"/>
  <c r="C88" i="2"/>
  <c r="C46" i="2"/>
  <c r="C90" i="2"/>
  <c r="C91" i="2"/>
  <c r="C92" i="2"/>
  <c r="C52" i="2"/>
  <c r="C53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62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938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63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74" i="2"/>
  <c r="C245" i="2"/>
  <c r="C246" i="2"/>
  <c r="C247" i="2"/>
  <c r="C248" i="2"/>
  <c r="C249" i="2"/>
  <c r="C250" i="2"/>
  <c r="C251" i="2"/>
  <c r="C75" i="2"/>
  <c r="C77" i="2"/>
  <c r="C78" i="2"/>
  <c r="C255" i="2"/>
  <c r="C256" i="2"/>
  <c r="C257" i="2"/>
  <c r="C258" i="2"/>
  <c r="C80" i="2"/>
  <c r="C260" i="2"/>
  <c r="C261" i="2"/>
  <c r="C262" i="2"/>
  <c r="C844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847" i="2"/>
  <c r="C277" i="2"/>
  <c r="C278" i="2"/>
  <c r="C279" i="2"/>
  <c r="C280" i="2"/>
  <c r="C281" i="2"/>
  <c r="C282" i="2"/>
  <c r="C283" i="2"/>
  <c r="C284" i="2"/>
  <c r="C89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93" i="2"/>
  <c r="C656" i="2"/>
  <c r="C309" i="2"/>
  <c r="C310" i="2"/>
  <c r="C311" i="2"/>
  <c r="C312" i="2"/>
  <c r="C313" i="2"/>
  <c r="C314" i="2"/>
  <c r="C315" i="2"/>
  <c r="C657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687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888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893" i="2"/>
  <c r="C891" i="2"/>
  <c r="C894" i="2"/>
  <c r="C230" i="2"/>
  <c r="C244" i="2"/>
  <c r="C252" i="2"/>
  <c r="C253" i="2"/>
  <c r="C254" i="2"/>
  <c r="C511" i="2"/>
  <c r="C259" i="2"/>
  <c r="C513" i="2"/>
  <c r="C263" i="2"/>
  <c r="C515" i="2"/>
  <c r="C516" i="2"/>
  <c r="C517" i="2"/>
  <c r="C518" i="2"/>
  <c r="C519" i="2"/>
  <c r="C276" i="2"/>
  <c r="C285" i="2"/>
  <c r="C522" i="2"/>
  <c r="C784" i="2"/>
  <c r="C524" i="2"/>
  <c r="C525" i="2"/>
  <c r="C526" i="2"/>
  <c r="C527" i="2"/>
  <c r="C528" i="2"/>
  <c r="C529" i="2"/>
  <c r="C530" i="2"/>
  <c r="C531" i="2"/>
  <c r="C532" i="2"/>
  <c r="C533" i="2"/>
  <c r="C797" i="2"/>
  <c r="C799" i="2"/>
  <c r="C307" i="2"/>
  <c r="C308" i="2"/>
  <c r="C316" i="2"/>
  <c r="C370" i="2"/>
  <c r="C540" i="2"/>
  <c r="C541" i="2"/>
  <c r="C542" i="2"/>
  <c r="C543" i="2"/>
  <c r="C544" i="2"/>
  <c r="C545" i="2"/>
  <c r="C546" i="2"/>
  <c r="C547" i="2"/>
  <c r="C548" i="2"/>
  <c r="C549" i="2"/>
  <c r="C451" i="2"/>
  <c r="C503" i="2"/>
  <c r="C552" i="2"/>
  <c r="C553" i="2"/>
  <c r="C554" i="2"/>
  <c r="C504" i="2"/>
  <c r="C505" i="2"/>
  <c r="C506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07" i="2"/>
  <c r="C508" i="2"/>
  <c r="C601" i="2"/>
  <c r="C509" i="2"/>
  <c r="C510" i="2"/>
  <c r="C512" i="2"/>
  <c r="C514" i="2"/>
  <c r="C606" i="2"/>
  <c r="C607" i="2"/>
  <c r="C608" i="2"/>
  <c r="C520" i="2"/>
  <c r="C521" i="2"/>
  <c r="C611" i="2"/>
  <c r="C612" i="2"/>
  <c r="C613" i="2"/>
  <c r="C614" i="2"/>
  <c r="C615" i="2"/>
  <c r="C616" i="2"/>
  <c r="C523" i="2"/>
  <c r="C618" i="2"/>
  <c r="C619" i="2"/>
  <c r="C534" i="2"/>
  <c r="C621" i="2"/>
  <c r="C622" i="2"/>
  <c r="C623" i="2"/>
  <c r="C624" i="2"/>
  <c r="C535" i="2"/>
  <c r="C536" i="2"/>
  <c r="C627" i="2"/>
  <c r="C628" i="2"/>
  <c r="C537" i="2"/>
  <c r="C831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538" i="2"/>
  <c r="C832" i="2"/>
  <c r="C991" i="2"/>
  <c r="C650" i="2"/>
  <c r="C1014" i="2"/>
  <c r="C1055" i="2"/>
  <c r="C1134" i="2"/>
  <c r="C1136" i="2"/>
  <c r="C1138" i="2"/>
  <c r="C1140" i="2"/>
  <c r="C1142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1144" i="2"/>
  <c r="C1159" i="2"/>
  <c r="C689" i="2"/>
  <c r="C690" i="2"/>
  <c r="C691" i="2"/>
  <c r="C692" i="2"/>
  <c r="C693" i="2"/>
  <c r="C694" i="2"/>
  <c r="C688" i="2"/>
  <c r="C696" i="2"/>
  <c r="C697" i="2"/>
  <c r="C698" i="2"/>
  <c r="C699" i="2"/>
  <c r="C700" i="2"/>
  <c r="C701" i="2"/>
  <c r="C702" i="2"/>
  <c r="C539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845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550" i="2"/>
  <c r="C779" i="2"/>
  <c r="C840" i="2"/>
  <c r="C551" i="2"/>
  <c r="C782" i="2"/>
  <c r="C783" i="2"/>
  <c r="C555" i="2"/>
  <c r="C785" i="2"/>
  <c r="C786" i="2"/>
  <c r="C787" i="2"/>
  <c r="C788" i="2"/>
  <c r="C789" i="2"/>
  <c r="C790" i="2"/>
  <c r="C791" i="2"/>
  <c r="C792" i="2"/>
  <c r="C793" i="2"/>
  <c r="C794" i="2"/>
  <c r="C795" i="2"/>
  <c r="C556" i="2"/>
  <c r="C557" i="2"/>
  <c r="C798" i="2"/>
  <c r="C599" i="2"/>
  <c r="C6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602" i="2"/>
  <c r="C603" i="2"/>
  <c r="C604" i="2"/>
  <c r="C833" i="2"/>
  <c r="C834" i="2"/>
  <c r="C835" i="2"/>
  <c r="C836" i="2"/>
  <c r="C837" i="2"/>
  <c r="C838" i="2"/>
  <c r="C839" i="2"/>
  <c r="C605" i="2"/>
  <c r="C841" i="2"/>
  <c r="C842" i="2"/>
  <c r="C843" i="2"/>
  <c r="C609" i="2"/>
  <c r="C610" i="2"/>
  <c r="C617" i="2"/>
  <c r="C620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625" i="2"/>
  <c r="C626" i="2"/>
  <c r="C629" i="2"/>
  <c r="C630" i="2"/>
  <c r="C892" i="2"/>
  <c r="C647" i="2"/>
  <c r="C648" i="2"/>
  <c r="C895" i="2"/>
  <c r="C896" i="2"/>
  <c r="C897" i="2"/>
  <c r="C898" i="2"/>
  <c r="C899" i="2"/>
  <c r="C900" i="2"/>
  <c r="C901" i="2"/>
  <c r="C902" i="2"/>
  <c r="C649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651" i="2"/>
  <c r="C695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652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653" i="2"/>
  <c r="C703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654" i="2"/>
  <c r="C655" i="2"/>
  <c r="C1015" i="2"/>
  <c r="C1016" i="2"/>
  <c r="C1017" i="2"/>
  <c r="C1018" i="2"/>
  <c r="C1019" i="2"/>
  <c r="C1020" i="2"/>
  <c r="C1021" i="2"/>
  <c r="C1022" i="2"/>
  <c r="C1023" i="2"/>
  <c r="C830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753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846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778" i="2"/>
  <c r="C990" i="2"/>
  <c r="C1013" i="2"/>
  <c r="C1024" i="2"/>
  <c r="C1109" i="2"/>
  <c r="C1135" i="2"/>
  <c r="C1137" i="2"/>
  <c r="C1139" i="2"/>
  <c r="C1141" i="2"/>
  <c r="C1143" i="2"/>
  <c r="C1145" i="2"/>
  <c r="C119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780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781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890" i="2"/>
  <c r="I47" i="2"/>
  <c r="I48" i="2"/>
  <c r="I49" i="2"/>
  <c r="I50" i="2"/>
  <c r="I51" i="2"/>
  <c r="I46" i="2"/>
  <c r="I52" i="2"/>
  <c r="I54" i="2"/>
  <c r="I55" i="2"/>
  <c r="I56" i="2"/>
  <c r="I57" i="2"/>
  <c r="I58" i="2"/>
  <c r="I59" i="2"/>
  <c r="I60" i="2"/>
  <c r="I61" i="2"/>
  <c r="I53" i="2"/>
  <c r="I62" i="2"/>
  <c r="I64" i="2"/>
  <c r="I65" i="2"/>
  <c r="I66" i="2"/>
  <c r="I67" i="2"/>
  <c r="I68" i="2"/>
  <c r="I69" i="2"/>
  <c r="I70" i="2"/>
  <c r="I71" i="2"/>
  <c r="I72" i="2"/>
  <c r="I73" i="2"/>
  <c r="I903" i="2"/>
  <c r="I938" i="2"/>
  <c r="I76" i="2"/>
  <c r="I63" i="2"/>
  <c r="I74" i="2"/>
  <c r="I79" i="2"/>
  <c r="I75" i="2"/>
  <c r="I81" i="2"/>
  <c r="I82" i="2"/>
  <c r="I83" i="2"/>
  <c r="I84" i="2"/>
  <c r="I85" i="2"/>
  <c r="I86" i="2"/>
  <c r="I87" i="2"/>
  <c r="I88" i="2"/>
  <c r="I77" i="2"/>
  <c r="I90" i="2"/>
  <c r="I91" i="2"/>
  <c r="I92" i="2"/>
  <c r="I78" i="2"/>
  <c r="I80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844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847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919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89" i="2"/>
  <c r="I245" i="2"/>
  <c r="I246" i="2"/>
  <c r="I247" i="2"/>
  <c r="I248" i="2"/>
  <c r="I249" i="2"/>
  <c r="I250" i="2"/>
  <c r="I251" i="2"/>
  <c r="I93" i="2"/>
  <c r="I94" i="2"/>
  <c r="I156" i="2"/>
  <c r="I255" i="2"/>
  <c r="I256" i="2"/>
  <c r="I257" i="2"/>
  <c r="I258" i="2"/>
  <c r="I189" i="2"/>
  <c r="I260" i="2"/>
  <c r="I261" i="2"/>
  <c r="I262" i="2"/>
  <c r="I656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695" i="2"/>
  <c r="I277" i="2"/>
  <c r="I278" i="2"/>
  <c r="I279" i="2"/>
  <c r="I280" i="2"/>
  <c r="I281" i="2"/>
  <c r="I282" i="2"/>
  <c r="I283" i="2"/>
  <c r="I284" i="2"/>
  <c r="I687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888" i="2"/>
  <c r="I889" i="2"/>
  <c r="I309" i="2"/>
  <c r="I310" i="2"/>
  <c r="I311" i="2"/>
  <c r="I312" i="2"/>
  <c r="I313" i="2"/>
  <c r="I314" i="2"/>
  <c r="I315" i="2"/>
  <c r="I893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891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894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230" i="2"/>
  <c r="I244" i="2"/>
  <c r="I252" i="2"/>
  <c r="I253" i="2"/>
  <c r="I254" i="2"/>
  <c r="I259" i="2"/>
  <c r="I263" i="2"/>
  <c r="I276" i="2"/>
  <c r="I511" i="2"/>
  <c r="I285" i="2"/>
  <c r="I513" i="2"/>
  <c r="I784" i="2"/>
  <c r="I515" i="2"/>
  <c r="I516" i="2"/>
  <c r="I517" i="2"/>
  <c r="I518" i="2"/>
  <c r="I519" i="2"/>
  <c r="I796" i="2"/>
  <c r="I797" i="2"/>
  <c r="I522" i="2"/>
  <c r="I799" i="2"/>
  <c r="I524" i="2"/>
  <c r="I525" i="2"/>
  <c r="I526" i="2"/>
  <c r="I527" i="2"/>
  <c r="I528" i="2"/>
  <c r="I529" i="2"/>
  <c r="I530" i="2"/>
  <c r="I531" i="2"/>
  <c r="I532" i="2"/>
  <c r="I533" i="2"/>
  <c r="I307" i="2"/>
  <c r="I308" i="2"/>
  <c r="I316" i="2"/>
  <c r="I370" i="2"/>
  <c r="I451" i="2"/>
  <c r="I503" i="2"/>
  <c r="I540" i="2"/>
  <c r="I541" i="2"/>
  <c r="I542" i="2"/>
  <c r="I543" i="2"/>
  <c r="I544" i="2"/>
  <c r="I545" i="2"/>
  <c r="I546" i="2"/>
  <c r="I547" i="2"/>
  <c r="I548" i="2"/>
  <c r="I549" i="2"/>
  <c r="I504" i="2"/>
  <c r="I505" i="2"/>
  <c r="I552" i="2"/>
  <c r="I553" i="2"/>
  <c r="I554" i="2"/>
  <c r="I506" i="2"/>
  <c r="I507" i="2"/>
  <c r="I508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09" i="2"/>
  <c r="I510" i="2"/>
  <c r="I601" i="2"/>
  <c r="I512" i="2"/>
  <c r="I514" i="2"/>
  <c r="I520" i="2"/>
  <c r="I521" i="2"/>
  <c r="I606" i="2"/>
  <c r="I607" i="2"/>
  <c r="I608" i="2"/>
  <c r="I523" i="2"/>
  <c r="I534" i="2"/>
  <c r="I611" i="2"/>
  <c r="I612" i="2"/>
  <c r="I613" i="2"/>
  <c r="I614" i="2"/>
  <c r="I615" i="2"/>
  <c r="I616" i="2"/>
  <c r="I535" i="2"/>
  <c r="I618" i="2"/>
  <c r="I619" i="2"/>
  <c r="I536" i="2"/>
  <c r="I621" i="2"/>
  <c r="I622" i="2"/>
  <c r="I623" i="2"/>
  <c r="I624" i="2"/>
  <c r="I537" i="2"/>
  <c r="I831" i="2"/>
  <c r="I627" i="2"/>
  <c r="I628" i="2"/>
  <c r="I538" i="2"/>
  <c r="I832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991" i="2"/>
  <c r="I1014" i="2"/>
  <c r="I1055" i="2"/>
  <c r="I650" i="2"/>
  <c r="I1134" i="2"/>
  <c r="I1136" i="2"/>
  <c r="I1138" i="2"/>
  <c r="I1140" i="2"/>
  <c r="I1142" i="2"/>
  <c r="I1144" i="2"/>
  <c r="I1159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753" i="2"/>
  <c r="I539" i="2"/>
  <c r="I689" i="2"/>
  <c r="I690" i="2"/>
  <c r="I691" i="2"/>
  <c r="I692" i="2"/>
  <c r="I693" i="2"/>
  <c r="I694" i="2"/>
  <c r="I845" i="2"/>
  <c r="I696" i="2"/>
  <c r="I697" i="2"/>
  <c r="I698" i="2"/>
  <c r="I699" i="2"/>
  <c r="I700" i="2"/>
  <c r="I701" i="2"/>
  <c r="I702" i="2"/>
  <c r="I550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840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551" i="2"/>
  <c r="I779" i="2"/>
  <c r="I555" i="2"/>
  <c r="I556" i="2"/>
  <c r="I782" i="2"/>
  <c r="I783" i="2"/>
  <c r="I557" i="2"/>
  <c r="I785" i="2"/>
  <c r="I786" i="2"/>
  <c r="I787" i="2"/>
  <c r="I788" i="2"/>
  <c r="I789" i="2"/>
  <c r="I790" i="2"/>
  <c r="I791" i="2"/>
  <c r="I792" i="2"/>
  <c r="I793" i="2"/>
  <c r="I794" i="2"/>
  <c r="I795" i="2"/>
  <c r="I599" i="2"/>
  <c r="I600" i="2"/>
  <c r="I798" i="2"/>
  <c r="I602" i="2"/>
  <c r="I603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604" i="2"/>
  <c r="I605" i="2"/>
  <c r="I609" i="2"/>
  <c r="I833" i="2"/>
  <c r="I834" i="2"/>
  <c r="I835" i="2"/>
  <c r="I836" i="2"/>
  <c r="I837" i="2"/>
  <c r="I838" i="2"/>
  <c r="I839" i="2"/>
  <c r="I610" i="2"/>
  <c r="I841" i="2"/>
  <c r="I842" i="2"/>
  <c r="I843" i="2"/>
  <c r="I617" i="2"/>
  <c r="I620" i="2"/>
  <c r="I625" i="2"/>
  <c r="I626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629" i="2"/>
  <c r="I630" i="2"/>
  <c r="I647" i="2"/>
  <c r="I648" i="2"/>
  <c r="I892" i="2"/>
  <c r="I649" i="2"/>
  <c r="I651" i="2"/>
  <c r="I895" i="2"/>
  <c r="I896" i="2"/>
  <c r="I897" i="2"/>
  <c r="I898" i="2"/>
  <c r="I899" i="2"/>
  <c r="I900" i="2"/>
  <c r="I901" i="2"/>
  <c r="I902" i="2"/>
  <c r="I688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652" i="2"/>
  <c r="I653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703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654" i="2"/>
  <c r="I655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800" i="2"/>
  <c r="I830" i="2"/>
  <c r="I1015" i="2"/>
  <c r="I1016" i="2"/>
  <c r="I1017" i="2"/>
  <c r="I1018" i="2"/>
  <c r="I1019" i="2"/>
  <c r="I1020" i="2"/>
  <c r="I1021" i="2"/>
  <c r="I1022" i="2"/>
  <c r="I1023" i="2"/>
  <c r="I778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846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657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920" i="2"/>
  <c r="I990" i="2"/>
  <c r="I1013" i="2"/>
  <c r="I1024" i="2"/>
  <c r="I1109" i="2"/>
  <c r="I1135" i="2"/>
  <c r="I1137" i="2"/>
  <c r="I1139" i="2"/>
  <c r="I1141" i="2"/>
  <c r="I1143" i="2"/>
  <c r="I1145" i="2"/>
  <c r="I119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780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781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2" i="2"/>
  <c r="H3" i="2"/>
  <c r="H4" i="2"/>
  <c r="H5" i="2"/>
  <c r="H6" i="2"/>
  <c r="H608" i="2"/>
  <c r="H8" i="2"/>
  <c r="H523" i="2"/>
  <c r="H537" i="2"/>
  <c r="H11" i="2"/>
  <c r="H850" i="2"/>
  <c r="H13" i="2"/>
  <c r="H14" i="2"/>
  <c r="H15" i="2"/>
  <c r="H16" i="2"/>
  <c r="H17" i="2"/>
  <c r="H55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562" i="2"/>
  <c r="H563" i="2"/>
  <c r="H564" i="2"/>
  <c r="H565" i="2"/>
  <c r="H567" i="2"/>
  <c r="H568" i="2"/>
  <c r="H1189" i="2"/>
  <c r="H44" i="2"/>
  <c r="H45" i="2"/>
  <c r="H890" i="2"/>
  <c r="H47" i="2"/>
  <c r="H48" i="2"/>
  <c r="H49" i="2"/>
  <c r="H50" i="2"/>
  <c r="H51" i="2"/>
  <c r="H1164" i="2"/>
  <c r="H1167" i="2"/>
  <c r="H1124" i="2"/>
  <c r="H55" i="2"/>
  <c r="H56" i="2"/>
  <c r="H57" i="2"/>
  <c r="H58" i="2"/>
  <c r="H59" i="2"/>
  <c r="H60" i="2"/>
  <c r="H880" i="2"/>
  <c r="H899" i="2"/>
  <c r="H900" i="2"/>
  <c r="H901" i="2"/>
  <c r="H65" i="2"/>
  <c r="H40" i="2"/>
  <c r="H1028" i="2"/>
  <c r="H535" i="2"/>
  <c r="H69" i="2"/>
  <c r="H94" i="2"/>
  <c r="H678" i="2"/>
  <c r="H72" i="2"/>
  <c r="H73" i="2"/>
  <c r="H903" i="2"/>
  <c r="H938" i="2"/>
  <c r="H76" i="2"/>
  <c r="H1208" i="2"/>
  <c r="H1209" i="2"/>
  <c r="H1211" i="2"/>
  <c r="H977" i="2"/>
  <c r="H81" i="2"/>
  <c r="H82" i="2"/>
  <c r="H83" i="2"/>
  <c r="H84" i="2"/>
  <c r="H85" i="2"/>
  <c r="H86" i="2"/>
  <c r="H87" i="2"/>
  <c r="H88" i="2"/>
  <c r="H950" i="2"/>
  <c r="H951" i="2"/>
  <c r="H952" i="2"/>
  <c r="H953" i="2"/>
  <c r="H1212" i="2"/>
  <c r="H1216" i="2"/>
  <c r="H102" i="2"/>
  <c r="H103" i="2"/>
  <c r="H104" i="2"/>
  <c r="H105" i="2"/>
  <c r="H99" i="2"/>
  <c r="H100" i="2"/>
  <c r="H649" i="2"/>
  <c r="H895" i="2"/>
  <c r="H896" i="2"/>
  <c r="H897" i="2"/>
  <c r="H939" i="2"/>
  <c r="H940" i="2"/>
  <c r="H941" i="2"/>
  <c r="H942" i="2"/>
  <c r="H943" i="2"/>
  <c r="H946" i="2"/>
  <c r="H111" i="2"/>
  <c r="H112" i="2"/>
  <c r="H113" i="2"/>
  <c r="H586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844" i="2"/>
  <c r="H157" i="2"/>
  <c r="H158" i="2"/>
  <c r="H159" i="2"/>
  <c r="H160" i="2"/>
  <c r="H161" i="2"/>
  <c r="H162" i="2"/>
  <c r="H163" i="2"/>
  <c r="H164" i="2"/>
  <c r="H165" i="2"/>
  <c r="H166" i="2"/>
  <c r="H294" i="2"/>
  <c r="H318" i="2"/>
  <c r="H169" i="2"/>
  <c r="H170" i="2"/>
  <c r="H171" i="2"/>
  <c r="H172" i="2"/>
  <c r="H652" i="2"/>
  <c r="H921" i="2"/>
  <c r="H922" i="2"/>
  <c r="H923" i="2"/>
  <c r="H924" i="2"/>
  <c r="H178" i="2"/>
  <c r="H179" i="2"/>
  <c r="H180" i="2"/>
  <c r="H181" i="2"/>
  <c r="H182" i="2"/>
  <c r="H183" i="2"/>
  <c r="H184" i="2"/>
  <c r="H185" i="2"/>
  <c r="H186" i="2"/>
  <c r="H187" i="2"/>
  <c r="H188" i="2"/>
  <c r="H847" i="2"/>
  <c r="H190" i="2"/>
  <c r="H191" i="2"/>
  <c r="H192" i="2"/>
  <c r="H193" i="2"/>
  <c r="H75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919" i="2"/>
  <c r="H231" i="2"/>
  <c r="H232" i="2"/>
  <c r="H979" i="2"/>
  <c r="H284" i="2"/>
  <c r="H288" i="2"/>
  <c r="H289" i="2"/>
  <c r="H277" i="2"/>
  <c r="H279" i="2"/>
  <c r="H281" i="2"/>
  <c r="H282" i="2"/>
  <c r="H283" i="2"/>
  <c r="H954" i="2"/>
  <c r="H1029" i="2"/>
  <c r="H1017" i="2"/>
  <c r="H245" i="2"/>
  <c r="H246" i="2"/>
  <c r="H247" i="2"/>
  <c r="H248" i="2"/>
  <c r="H249" i="2"/>
  <c r="H250" i="2"/>
  <c r="H251" i="2"/>
  <c r="H2" i="2"/>
  <c r="H487" i="2"/>
  <c r="H488" i="2"/>
  <c r="H255" i="2"/>
  <c r="H256" i="2"/>
  <c r="H257" i="2"/>
  <c r="H258" i="2"/>
  <c r="H872" i="2"/>
  <c r="H1011" i="2"/>
  <c r="H1206" i="2"/>
  <c r="H262" i="2"/>
  <c r="H656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695" i="2"/>
  <c r="H46" i="2"/>
  <c r="H278" i="2"/>
  <c r="H653" i="2"/>
  <c r="H280" i="2"/>
  <c r="H241" i="2"/>
  <c r="H242" i="2"/>
  <c r="H243" i="2"/>
  <c r="H89" i="2"/>
  <c r="H687" i="2"/>
  <c r="H286" i="2"/>
  <c r="H287" i="2"/>
  <c r="H108" i="2"/>
  <c r="H167" i="2"/>
  <c r="H290" i="2"/>
  <c r="H291" i="2"/>
  <c r="H292" i="2"/>
  <c r="H933" i="2"/>
  <c r="H934" i="2"/>
  <c r="H935" i="2"/>
  <c r="H296" i="2"/>
  <c r="H297" i="2"/>
  <c r="H298" i="2"/>
  <c r="H299" i="2"/>
  <c r="H300" i="2"/>
  <c r="H301" i="2"/>
  <c r="H302" i="2"/>
  <c r="H303" i="2"/>
  <c r="H304" i="2"/>
  <c r="H305" i="2"/>
  <c r="H306" i="2"/>
  <c r="H888" i="2"/>
  <c r="H889" i="2"/>
  <c r="H321" i="2"/>
  <c r="H310" i="2"/>
  <c r="H311" i="2"/>
  <c r="H312" i="2"/>
  <c r="H313" i="2"/>
  <c r="H314" i="2"/>
  <c r="H315" i="2"/>
  <c r="H893" i="2"/>
  <c r="H561" i="2"/>
  <c r="H574" i="2"/>
  <c r="H575" i="2"/>
  <c r="H576" i="2"/>
  <c r="H588" i="2"/>
  <c r="H591" i="2"/>
  <c r="H592" i="2"/>
  <c r="H593" i="2"/>
  <c r="H594" i="2"/>
  <c r="H595" i="2"/>
  <c r="H596" i="2"/>
  <c r="H597" i="2"/>
  <c r="H598" i="2"/>
  <c r="H489" i="2"/>
  <c r="H490" i="2"/>
  <c r="H491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891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509" i="2"/>
  <c r="H604" i="2"/>
  <c r="H394" i="2"/>
  <c r="H395" i="2"/>
  <c r="H396" i="2"/>
  <c r="H397" i="2"/>
  <c r="H398" i="2"/>
  <c r="H902" i="2"/>
  <c r="H975" i="2"/>
  <c r="H1056" i="2"/>
  <c r="H1067" i="2"/>
  <c r="H1068" i="2"/>
  <c r="H1070" i="2"/>
  <c r="H1071" i="2"/>
  <c r="H1072" i="2"/>
  <c r="H1073" i="2"/>
  <c r="H1074" i="2"/>
  <c r="H1075" i="2"/>
  <c r="H1115" i="2"/>
  <c r="H1116" i="2"/>
  <c r="H1117" i="2"/>
  <c r="H1118" i="2"/>
  <c r="H1119" i="2"/>
  <c r="H1120" i="2"/>
  <c r="H1121" i="2"/>
  <c r="H1169" i="2"/>
  <c r="H1170" i="2"/>
  <c r="H1172" i="2"/>
  <c r="H420" i="2"/>
  <c r="H421" i="2"/>
  <c r="H422" i="2"/>
  <c r="H423" i="2"/>
  <c r="H66" i="2"/>
  <c r="H425" i="2"/>
  <c r="H426" i="2"/>
  <c r="H427" i="2"/>
  <c r="H428" i="2"/>
  <c r="H319" i="2"/>
  <c r="H430" i="2"/>
  <c r="H431" i="2"/>
  <c r="H987" i="2"/>
  <c r="H994" i="2"/>
  <c r="H434" i="2"/>
  <c r="H949" i="2"/>
  <c r="H436" i="2"/>
  <c r="H437" i="2"/>
  <c r="H438" i="2"/>
  <c r="H439" i="2"/>
  <c r="H440" i="2"/>
  <c r="H441" i="2"/>
  <c r="H442" i="2"/>
  <c r="H443" i="2"/>
  <c r="H444" i="2"/>
  <c r="H978" i="2"/>
  <c r="H446" i="2"/>
  <c r="H447" i="2"/>
  <c r="H448" i="2"/>
  <c r="H449" i="2"/>
  <c r="H450" i="2"/>
  <c r="H894" i="2"/>
  <c r="H1042" i="2"/>
  <c r="H1163" i="2"/>
  <c r="H1166" i="2"/>
  <c r="H1175" i="2"/>
  <c r="H456" i="2"/>
  <c r="H457" i="2"/>
  <c r="H458" i="2"/>
  <c r="H459" i="2"/>
  <c r="H559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510" i="2"/>
  <c r="H512" i="2"/>
  <c r="H611" i="2"/>
  <c r="H616" i="2"/>
  <c r="H609" i="2"/>
  <c r="H617" i="2"/>
  <c r="H625" i="2"/>
  <c r="H849" i="2"/>
  <c r="H874" i="2"/>
  <c r="H879" i="2"/>
  <c r="H492" i="2"/>
  <c r="H493" i="2"/>
  <c r="H494" i="2"/>
  <c r="H495" i="2"/>
  <c r="H496" i="2"/>
  <c r="H497" i="2"/>
  <c r="H498" i="2"/>
  <c r="H499" i="2"/>
  <c r="H107" i="2"/>
  <c r="H501" i="2"/>
  <c r="H9" i="2"/>
  <c r="H10" i="2"/>
  <c r="H12" i="2"/>
  <c r="H18" i="2"/>
  <c r="H42" i="2"/>
  <c r="H43" i="2"/>
  <c r="H101" i="2"/>
  <c r="H53" i="2"/>
  <c r="H64" i="2"/>
  <c r="H511" i="2"/>
  <c r="H970" i="2"/>
  <c r="H513" i="2"/>
  <c r="H784" i="2"/>
  <c r="H515" i="2"/>
  <c r="H516" i="2"/>
  <c r="H517" i="2"/>
  <c r="H518" i="2"/>
  <c r="H519" i="2"/>
  <c r="H796" i="2"/>
  <c r="H797" i="2"/>
  <c r="H522" i="2"/>
  <c r="H799" i="2"/>
  <c r="H524" i="2"/>
  <c r="H525" i="2"/>
  <c r="H526" i="2"/>
  <c r="H527" i="2"/>
  <c r="H528" i="2"/>
  <c r="H529" i="2"/>
  <c r="H530" i="2"/>
  <c r="H531" i="2"/>
  <c r="H532" i="2"/>
  <c r="H533" i="2"/>
  <c r="H1125" i="2"/>
  <c r="H1126" i="2"/>
  <c r="H1128" i="2"/>
  <c r="H1129" i="2"/>
  <c r="H1130" i="2"/>
  <c r="H1132" i="2"/>
  <c r="H540" i="2"/>
  <c r="H541" i="2"/>
  <c r="H542" i="2"/>
  <c r="H543" i="2"/>
  <c r="H544" i="2"/>
  <c r="H545" i="2"/>
  <c r="H546" i="2"/>
  <c r="H547" i="2"/>
  <c r="H548" i="2"/>
  <c r="H549" i="2"/>
  <c r="H309" i="2"/>
  <c r="H317" i="2"/>
  <c r="H552" i="2"/>
  <c r="H553" i="2"/>
  <c r="H554" i="2"/>
  <c r="H1217" i="2"/>
  <c r="H1199" i="2"/>
  <c r="H1200" i="2"/>
  <c r="H1204" i="2"/>
  <c r="H1205" i="2"/>
  <c r="H560" i="2"/>
  <c r="H539" i="2"/>
  <c r="H551" i="2"/>
  <c r="H556" i="2"/>
  <c r="H599" i="2"/>
  <c r="H602" i="2"/>
  <c r="H566" i="2"/>
  <c r="H980" i="2"/>
  <c r="H968" i="2"/>
  <c r="H569" i="2"/>
  <c r="H570" i="2"/>
  <c r="H571" i="2"/>
  <c r="H572" i="2"/>
  <c r="H573" i="2"/>
  <c r="H538" i="2"/>
  <c r="H63" i="2"/>
  <c r="H1218" i="2"/>
  <c r="H577" i="2"/>
  <c r="H578" i="2"/>
  <c r="H579" i="2"/>
  <c r="H580" i="2"/>
  <c r="H581" i="2"/>
  <c r="H582" i="2"/>
  <c r="H583" i="2"/>
  <c r="H584" i="2"/>
  <c r="H585" i="2"/>
  <c r="H971" i="2"/>
  <c r="H587" i="2"/>
  <c r="H97" i="2"/>
  <c r="H589" i="2"/>
  <c r="H590" i="2"/>
  <c r="H7" i="2"/>
  <c r="H52" i="2"/>
  <c r="H54" i="2"/>
  <c r="H61" i="2"/>
  <c r="H68" i="2"/>
  <c r="H71" i="2"/>
  <c r="H96" i="2"/>
  <c r="H156" i="2"/>
  <c r="H234" i="2"/>
  <c r="H235" i="2"/>
  <c r="H168" i="2"/>
  <c r="H173" i="2"/>
  <c r="H174" i="2"/>
  <c r="H175" i="2"/>
  <c r="H176" i="2"/>
  <c r="H177" i="2"/>
  <c r="H194" i="2"/>
  <c r="H233" i="2"/>
  <c r="H90" i="2"/>
  <c r="H95" i="2"/>
  <c r="H109" i="2"/>
  <c r="H612" i="2"/>
  <c r="H613" i="2"/>
  <c r="H614" i="2"/>
  <c r="H615" i="2"/>
  <c r="H620" i="2"/>
  <c r="H626" i="2"/>
  <c r="H618" i="2"/>
  <c r="H619" i="2"/>
  <c r="H320" i="2"/>
  <c r="H621" i="2"/>
  <c r="H622" i="2"/>
  <c r="H623" i="2"/>
  <c r="H624" i="2"/>
  <c r="H98" i="2"/>
  <c r="H831" i="2"/>
  <c r="H627" i="2"/>
  <c r="H628" i="2"/>
  <c r="H78" i="2"/>
  <c r="H832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991" i="2"/>
  <c r="H1014" i="2"/>
  <c r="H1055" i="2"/>
  <c r="H650" i="2"/>
  <c r="H1134" i="2"/>
  <c r="H1136" i="2"/>
  <c r="H1138" i="2"/>
  <c r="H1140" i="2"/>
  <c r="H1142" i="2"/>
  <c r="H1144" i="2"/>
  <c r="H1159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70" i="2"/>
  <c r="H679" i="2"/>
  <c r="H680" i="2"/>
  <c r="H681" i="2"/>
  <c r="H682" i="2"/>
  <c r="H683" i="2"/>
  <c r="H684" i="2"/>
  <c r="H685" i="2"/>
  <c r="H686" i="2"/>
  <c r="H753" i="2"/>
  <c r="H974" i="2"/>
  <c r="H689" i="2"/>
  <c r="H690" i="2"/>
  <c r="H691" i="2"/>
  <c r="H692" i="2"/>
  <c r="H693" i="2"/>
  <c r="H694" i="2"/>
  <c r="H845" i="2"/>
  <c r="H696" i="2"/>
  <c r="H697" i="2"/>
  <c r="H698" i="2"/>
  <c r="H699" i="2"/>
  <c r="H700" i="2"/>
  <c r="H701" i="2"/>
  <c r="H702" i="2"/>
  <c r="H74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840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91" i="2"/>
  <c r="H779" i="2"/>
  <c r="H1219" i="2"/>
  <c r="H1027" i="2"/>
  <c r="H782" i="2"/>
  <c r="H783" i="2"/>
  <c r="H983" i="2"/>
  <c r="H785" i="2"/>
  <c r="H786" i="2"/>
  <c r="H787" i="2"/>
  <c r="H788" i="2"/>
  <c r="H789" i="2"/>
  <c r="H790" i="2"/>
  <c r="H791" i="2"/>
  <c r="H792" i="2"/>
  <c r="H793" i="2"/>
  <c r="H794" i="2"/>
  <c r="H795" i="2"/>
  <c r="H1150" i="2"/>
  <c r="H1151" i="2"/>
  <c r="H1165" i="2"/>
  <c r="H1168" i="2"/>
  <c r="H119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1018" i="2"/>
  <c r="H1019" i="2"/>
  <c r="H1020" i="2"/>
  <c r="H1162" i="2"/>
  <c r="H110" i="2"/>
  <c r="H833" i="2"/>
  <c r="H834" i="2"/>
  <c r="H835" i="2"/>
  <c r="H836" i="2"/>
  <c r="H837" i="2"/>
  <c r="H838" i="2"/>
  <c r="H839" i="2"/>
  <c r="H1161" i="2"/>
  <c r="H841" i="2"/>
  <c r="H871" i="2"/>
  <c r="H843" i="2"/>
  <c r="H1153" i="2"/>
  <c r="H1154" i="2"/>
  <c r="H1155" i="2"/>
  <c r="H1158" i="2"/>
  <c r="H1160" i="2"/>
  <c r="H1173" i="2"/>
  <c r="H1174" i="2"/>
  <c r="H851" i="2"/>
  <c r="H852" i="2"/>
  <c r="H853" i="2"/>
  <c r="H854" i="2"/>
  <c r="H236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989" i="2"/>
  <c r="H654" i="2"/>
  <c r="H993" i="2"/>
  <c r="H1009" i="2"/>
  <c r="H1010" i="2"/>
  <c r="H875" i="2"/>
  <c r="H876" i="2"/>
  <c r="H877" i="2"/>
  <c r="H878" i="2"/>
  <c r="H996" i="2"/>
  <c r="H1007" i="2"/>
  <c r="H881" i="2"/>
  <c r="H882" i="2"/>
  <c r="H883" i="2"/>
  <c r="H884" i="2"/>
  <c r="H885" i="2"/>
  <c r="H886" i="2"/>
  <c r="H1152" i="2"/>
  <c r="H1149" i="2"/>
  <c r="H500" i="2"/>
  <c r="H502" i="2"/>
  <c r="H230" i="2"/>
  <c r="H252" i="2"/>
  <c r="H254" i="2"/>
  <c r="H263" i="2"/>
  <c r="H285" i="2"/>
  <c r="H308" i="2"/>
  <c r="H370" i="2"/>
  <c r="H503" i="2"/>
  <c r="H505" i="2"/>
  <c r="H507" i="2"/>
  <c r="H873" i="2"/>
  <c r="H106" i="2"/>
  <c r="H688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239" i="2"/>
  <c r="H240" i="2"/>
  <c r="H848" i="2"/>
  <c r="H966" i="2"/>
  <c r="H972" i="2"/>
  <c r="H973" i="2"/>
  <c r="H936" i="2"/>
  <c r="H925" i="2"/>
  <c r="H926" i="2"/>
  <c r="H927" i="2"/>
  <c r="H928" i="2"/>
  <c r="H929" i="2"/>
  <c r="H930" i="2"/>
  <c r="H931" i="2"/>
  <c r="H932" i="2"/>
  <c r="H79" i="2"/>
  <c r="H651" i="2"/>
  <c r="H114" i="2"/>
  <c r="H1131" i="2"/>
  <c r="H937" i="2"/>
  <c r="H703" i="2"/>
  <c r="H842" i="2"/>
  <c r="H295" i="2"/>
  <c r="H1227" i="2"/>
  <c r="H992" i="2"/>
  <c r="H1012" i="2"/>
  <c r="H944" i="2"/>
  <c r="H945" i="2"/>
  <c r="H655" i="2"/>
  <c r="H322" i="2"/>
  <c r="H323" i="2"/>
  <c r="H324" i="2"/>
  <c r="H325" i="2"/>
  <c r="H326" i="2"/>
  <c r="H327" i="2"/>
  <c r="H328" i="2"/>
  <c r="H329" i="2"/>
  <c r="H330" i="2"/>
  <c r="H331" i="2"/>
  <c r="H332" i="2"/>
  <c r="H392" i="2"/>
  <c r="H393" i="2"/>
  <c r="H399" i="2"/>
  <c r="H400" i="2"/>
  <c r="H401" i="2"/>
  <c r="H402" i="2"/>
  <c r="H403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04" i="2"/>
  <c r="H418" i="2"/>
  <c r="H419" i="2"/>
  <c r="H424" i="2"/>
  <c r="H429" i="2"/>
  <c r="H432" i="2"/>
  <c r="H433" i="2"/>
  <c r="H435" i="2"/>
  <c r="H445" i="2"/>
  <c r="H454" i="2"/>
  <c r="H455" i="2"/>
  <c r="H460" i="2"/>
  <c r="H482" i="2"/>
  <c r="H483" i="2"/>
  <c r="H484" i="2"/>
  <c r="H485" i="2"/>
  <c r="H486" i="2"/>
  <c r="H452" i="2"/>
  <c r="H453" i="2"/>
  <c r="H534" i="2"/>
  <c r="H62" i="2"/>
  <c r="H999" i="2"/>
  <c r="H1000" i="2"/>
  <c r="H1001" i="2"/>
  <c r="H1031" i="2"/>
  <c r="H1033" i="2"/>
  <c r="H1034" i="2"/>
  <c r="H1002" i="2"/>
  <c r="H1003" i="2"/>
  <c r="H1004" i="2"/>
  <c r="H1005" i="2"/>
  <c r="H1006" i="2"/>
  <c r="H1030" i="2"/>
  <c r="H1228" i="2"/>
  <c r="H536" i="2"/>
  <c r="H800" i="2"/>
  <c r="H830" i="2"/>
  <c r="H1015" i="2"/>
  <c r="H1016" i="2"/>
  <c r="H984" i="2"/>
  <c r="H918" i="2"/>
  <c r="H887" i="2"/>
  <c r="H629" i="2"/>
  <c r="H647" i="2"/>
  <c r="H1022" i="2"/>
  <c r="H1023" i="2"/>
  <c r="H778" i="2"/>
  <c r="H1025" i="2"/>
  <c r="H995" i="2"/>
  <c r="H997" i="2"/>
  <c r="H998" i="2"/>
  <c r="H976" i="2"/>
  <c r="H981" i="2"/>
  <c r="H982" i="2"/>
  <c r="H1032" i="2"/>
  <c r="H93" i="2"/>
  <c r="H189" i="2"/>
  <c r="H260" i="2"/>
  <c r="H261" i="2"/>
  <c r="H1037" i="2"/>
  <c r="H1038" i="2"/>
  <c r="H293" i="2"/>
  <c r="H1040" i="2"/>
  <c r="H1041" i="2"/>
  <c r="H238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846" i="2"/>
  <c r="H898" i="2"/>
  <c r="H1057" i="2"/>
  <c r="H1058" i="2"/>
  <c r="H1059" i="2"/>
  <c r="H1060" i="2"/>
  <c r="H1061" i="2"/>
  <c r="H1062" i="2"/>
  <c r="H1063" i="2"/>
  <c r="H1064" i="2"/>
  <c r="H1065" i="2"/>
  <c r="H1066" i="2"/>
  <c r="H1026" i="2"/>
  <c r="H1232" i="2"/>
  <c r="H1069" i="2"/>
  <c r="H967" i="2"/>
  <c r="H969" i="2"/>
  <c r="H514" i="2"/>
  <c r="H520" i="2"/>
  <c r="H77" i="2"/>
  <c r="H601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657" i="2"/>
  <c r="H1110" i="2"/>
  <c r="H1111" i="2"/>
  <c r="H1112" i="2"/>
  <c r="H1113" i="2"/>
  <c r="H1114" i="2"/>
  <c r="H1193" i="2"/>
  <c r="H1194" i="2"/>
  <c r="H244" i="2"/>
  <c r="H253" i="2"/>
  <c r="H259" i="2"/>
  <c r="H276" i="2"/>
  <c r="H307" i="2"/>
  <c r="H316" i="2"/>
  <c r="H451" i="2"/>
  <c r="H504" i="2"/>
  <c r="H506" i="2"/>
  <c r="H508" i="2"/>
  <c r="H1127" i="2"/>
  <c r="H955" i="2"/>
  <c r="H956" i="2"/>
  <c r="H957" i="2"/>
  <c r="H958" i="2"/>
  <c r="H959" i="2"/>
  <c r="H1133" i="2"/>
  <c r="H920" i="2"/>
  <c r="H990" i="2"/>
  <c r="H1013" i="2"/>
  <c r="H1024" i="2"/>
  <c r="H1109" i="2"/>
  <c r="H1135" i="2"/>
  <c r="H1137" i="2"/>
  <c r="H1139" i="2"/>
  <c r="H1141" i="2"/>
  <c r="H1143" i="2"/>
  <c r="H1145" i="2"/>
  <c r="H1195" i="2"/>
  <c r="H1146" i="2"/>
  <c r="H1147" i="2"/>
  <c r="H1148" i="2"/>
  <c r="H1176" i="2"/>
  <c r="H1177" i="2"/>
  <c r="H1178" i="2"/>
  <c r="H237" i="2"/>
  <c r="H37" i="2"/>
  <c r="H38" i="2"/>
  <c r="H988" i="2"/>
  <c r="H1156" i="2"/>
  <c r="H1157" i="2"/>
  <c r="H960" i="2"/>
  <c r="H780" i="2"/>
  <c r="H1039" i="2"/>
  <c r="H550" i="2"/>
  <c r="H555" i="2"/>
  <c r="H557" i="2"/>
  <c r="H600" i="2"/>
  <c r="H798" i="2"/>
  <c r="H603" i="2"/>
  <c r="H828" i="2"/>
  <c r="H829" i="2"/>
  <c r="H605" i="2"/>
  <c r="H610" i="2"/>
  <c r="H1171" i="2"/>
  <c r="H606" i="2"/>
  <c r="H961" i="2"/>
  <c r="H962" i="2"/>
  <c r="H963" i="2"/>
  <c r="H964" i="2"/>
  <c r="H965" i="2"/>
  <c r="H1188" i="2"/>
  <c r="H1179" i="2"/>
  <c r="H1180" i="2"/>
  <c r="H1181" i="2"/>
  <c r="H1182" i="2"/>
  <c r="H1183" i="2"/>
  <c r="H1184" i="2"/>
  <c r="H1185" i="2"/>
  <c r="H1186" i="2"/>
  <c r="H1187" i="2"/>
  <c r="H985" i="2"/>
  <c r="H986" i="2"/>
  <c r="H1008" i="2"/>
  <c r="H1191" i="2"/>
  <c r="H1192" i="2"/>
  <c r="H947" i="2"/>
  <c r="H948" i="2"/>
  <c r="H781" i="2"/>
  <c r="H1196" i="2"/>
  <c r="H1197" i="2"/>
  <c r="H1198" i="2"/>
  <c r="H1035" i="2"/>
  <c r="H1036" i="2"/>
  <c r="H1201" i="2"/>
  <c r="H1202" i="2"/>
  <c r="H1203" i="2"/>
  <c r="H892" i="2"/>
  <c r="H630" i="2"/>
  <c r="H648" i="2"/>
  <c r="H1207" i="2"/>
  <c r="H1122" i="2"/>
  <c r="H1123" i="2"/>
  <c r="H1210" i="2"/>
  <c r="H39" i="2"/>
  <c r="H41" i="2"/>
  <c r="H1213" i="2"/>
  <c r="H1214" i="2"/>
  <c r="H1215" i="2"/>
  <c r="H92" i="2"/>
  <c r="H80" i="2"/>
  <c r="H67" i="2"/>
  <c r="H1021" i="2"/>
  <c r="H1220" i="2"/>
  <c r="H1221" i="2"/>
  <c r="H1222" i="2"/>
  <c r="H1223" i="2"/>
  <c r="H1224" i="2"/>
  <c r="H1225" i="2"/>
  <c r="H1226" i="2"/>
  <c r="H855" i="2"/>
  <c r="H870" i="2"/>
  <c r="H1229" i="2"/>
  <c r="H1230" i="2"/>
  <c r="H1231" i="2"/>
  <c r="H521" i="2"/>
  <c r="H607" i="2"/>
</calcChain>
</file>

<file path=xl/sharedStrings.xml><?xml version="1.0" encoding="utf-8"?>
<sst xmlns="http://schemas.openxmlformats.org/spreadsheetml/2006/main" count="10406" uniqueCount="2620">
  <si>
    <t>Contract Number</t>
  </si>
  <si>
    <t>Proposal: Proposal Name</t>
  </si>
  <si>
    <t>Contract Start Date</t>
  </si>
  <si>
    <t>Contract End Date</t>
  </si>
  <si>
    <t>Proposal: Centre</t>
  </si>
  <si>
    <t>Status</t>
  </si>
  <si>
    <t>Account Name</t>
  </si>
  <si>
    <t>Account Owner</t>
  </si>
  <si>
    <t>Proposal: No of Desks</t>
  </si>
  <si>
    <t>Proposal: Total Proposed Price</t>
  </si>
  <si>
    <t>00000538</t>
  </si>
  <si>
    <t>BLR/IN/00560/1</t>
  </si>
  <si>
    <t>New Indiranagar 5th Floor</t>
  </si>
  <si>
    <t>Activated</t>
  </si>
  <si>
    <t>GOOVERTURE ENTERTAINMENT PVT LTD</t>
  </si>
  <si>
    <t>Smriti Gautam</t>
  </si>
  <si>
    <t>00000544</t>
  </si>
  <si>
    <t>BLR/EW/00570/1</t>
  </si>
  <si>
    <t>RMZ EcoWorld</t>
  </si>
  <si>
    <t>Month on Month</t>
  </si>
  <si>
    <t>EFlair</t>
  </si>
  <si>
    <t>Auguste Pocuinaite</t>
  </si>
  <si>
    <t>00000623</t>
  </si>
  <si>
    <t>BLR/EW/00653/1</t>
  </si>
  <si>
    <t>Sunil Gopinath</t>
  </si>
  <si>
    <t>00000600</t>
  </si>
  <si>
    <t>BLR/EW/00614/1</t>
  </si>
  <si>
    <t>Shopinbox Inc.</t>
  </si>
  <si>
    <t>Rumpa Das</t>
  </si>
  <si>
    <t>00000646</t>
  </si>
  <si>
    <t>BLR/EW/00670/1</t>
  </si>
  <si>
    <t>Ushur Inc</t>
  </si>
  <si>
    <t>00000547</t>
  </si>
  <si>
    <t>BLR/EW/00578/1</t>
  </si>
  <si>
    <t>CaterNinja Internet Food LLP</t>
  </si>
  <si>
    <t>00000531</t>
  </si>
  <si>
    <t>BLR/EW/00440/1</t>
  </si>
  <si>
    <t>Lavelle Networks</t>
  </si>
  <si>
    <t>00000561</t>
  </si>
  <si>
    <t>BLR/EW/00595/1</t>
  </si>
  <si>
    <t>TEAPOD Consultancy Services LLP</t>
  </si>
  <si>
    <t>00000398</t>
  </si>
  <si>
    <t>BLR/IN/00412/1</t>
  </si>
  <si>
    <t>Rahul Nene</t>
  </si>
  <si>
    <t>00000610</t>
  </si>
  <si>
    <t>BLR/EW/00553/2</t>
  </si>
  <si>
    <t>Digiserv</t>
  </si>
  <si>
    <t>Pradheep Kumar</t>
  </si>
  <si>
    <t>00000532</t>
  </si>
  <si>
    <t>BLR/IN/00559/1</t>
  </si>
  <si>
    <t>Stylumia Intelligence Technology Pvt Ltd</t>
  </si>
  <si>
    <t>Imaad Ahmed</t>
  </si>
  <si>
    <t>00000644</t>
  </si>
  <si>
    <t>BLR/EW/00667/4</t>
  </si>
  <si>
    <t>Kiwings Services Pvt Ltd</t>
  </si>
  <si>
    <t>Khursheed Alem Khan</t>
  </si>
  <si>
    <t>00000425</t>
  </si>
  <si>
    <t>BLR/EW/00434/4</t>
  </si>
  <si>
    <t>GloZen Secure</t>
  </si>
  <si>
    <t>00000621</t>
  </si>
  <si>
    <t>BLR/EW/00646/1</t>
  </si>
  <si>
    <t>UG Consultancy Services LLP</t>
  </si>
  <si>
    <t>00000873</t>
  </si>
  <si>
    <t>BLR/IN/01004/2</t>
  </si>
  <si>
    <t>Pluralsight India Pvt Ltd</t>
  </si>
  <si>
    <t>00000617</t>
  </si>
  <si>
    <t>BLR/EW/00642/1</t>
  </si>
  <si>
    <t>International Institute for Learning Private Limited</t>
  </si>
  <si>
    <t>00000551</t>
  </si>
  <si>
    <t>BLR/EW/00582/1</t>
  </si>
  <si>
    <t>00000468</t>
  </si>
  <si>
    <t>BLR/IN/00456/1</t>
  </si>
  <si>
    <t>00000460</t>
  </si>
  <si>
    <t>BLR/EW/00467/1</t>
  </si>
  <si>
    <t>TransFunnel</t>
  </si>
  <si>
    <t>00000526</t>
  </si>
  <si>
    <t>BLR/EW/00544/1</t>
  </si>
  <si>
    <t>JEBPO SERVICES LLP</t>
  </si>
  <si>
    <t>00000466</t>
  </si>
  <si>
    <t>BLR/EW/00473/1</t>
  </si>
  <si>
    <t>Softomotive</t>
  </si>
  <si>
    <t>00000499</t>
  </si>
  <si>
    <t>BLR/EW/00516/1</t>
  </si>
  <si>
    <t>00000476</t>
  </si>
  <si>
    <t>BLR/EW/00484/1</t>
  </si>
  <si>
    <t>Accolite Software</t>
  </si>
  <si>
    <t>00000449</t>
  </si>
  <si>
    <t>BLR/EW/00449/1</t>
  </si>
  <si>
    <t>Wissen</t>
  </si>
  <si>
    <t>00000477</t>
  </si>
  <si>
    <t>BLR/EW/00485/1</t>
  </si>
  <si>
    <t>00000488</t>
  </si>
  <si>
    <t>BLR/IN/00506/1</t>
  </si>
  <si>
    <t>00000473</t>
  </si>
  <si>
    <t>BLR/EW/00465/1</t>
  </si>
  <si>
    <t>Sigma Sustainability Institute Private Limited</t>
  </si>
  <si>
    <t>00000528</t>
  </si>
  <si>
    <t>BLR/EW/00543/1</t>
  </si>
  <si>
    <t>Parexel</t>
  </si>
  <si>
    <t>00000451</t>
  </si>
  <si>
    <t>BLR/EW/00421/2</t>
  </si>
  <si>
    <t>Green Business Certification Institute Pvt. Ltd.</t>
  </si>
  <si>
    <t>00000437</t>
  </si>
  <si>
    <t>BLR/EW/00443/1</t>
  </si>
  <si>
    <t>QA InfoTech</t>
  </si>
  <si>
    <t>00000527</t>
  </si>
  <si>
    <t>BLR/EW/00437/1</t>
  </si>
  <si>
    <t>Mr. Raghunandan Gangappa</t>
  </si>
  <si>
    <t>00000469</t>
  </si>
  <si>
    <t>BLR/EW/00476/1</t>
  </si>
  <si>
    <t>Elcinco Inc</t>
  </si>
  <si>
    <t>00001082</t>
  </si>
  <si>
    <t>BLR/EW/01344/2</t>
  </si>
  <si>
    <t>Kiran Kumar</t>
  </si>
  <si>
    <t>Raghu Ram</t>
  </si>
  <si>
    <t>00000395</t>
  </si>
  <si>
    <t>BLR/IN/00401/1</t>
  </si>
  <si>
    <t>00001506</t>
  </si>
  <si>
    <t>BLR/EW/01726/1</t>
  </si>
  <si>
    <t>Intuition.ai India Private Limited</t>
  </si>
  <si>
    <t>00001098</t>
  </si>
  <si>
    <t>NCR/PT/01433/1</t>
  </si>
  <si>
    <t>CoWrks Golf Course Road</t>
  </si>
  <si>
    <t>Addedsport India Pvt. Ltd.</t>
  </si>
  <si>
    <t>Dhruv Agarwal</t>
  </si>
  <si>
    <t>00000301</t>
  </si>
  <si>
    <t>BLR/IN/00287/2</t>
  </si>
  <si>
    <t>00000327</t>
  </si>
  <si>
    <t>BLR/IN/00323/1</t>
  </si>
  <si>
    <t>Formal Notice Given</t>
  </si>
  <si>
    <t>PRITBOR</t>
  </si>
  <si>
    <t>00000278</t>
  </si>
  <si>
    <t>BLR/EW/00249/1</t>
  </si>
  <si>
    <t>00000312</t>
  </si>
  <si>
    <t>BLR/IN/00307/1</t>
  </si>
  <si>
    <t>Shubham Patel</t>
  </si>
  <si>
    <t>00000874</t>
  </si>
  <si>
    <t>BLR/IN/01013/1</t>
  </si>
  <si>
    <t>00000877</t>
  </si>
  <si>
    <t>BLR/EW/00844/3</t>
  </si>
  <si>
    <t>Prowareness software services</t>
  </si>
  <si>
    <t>00000347</t>
  </si>
  <si>
    <t>BLR/EW/00328/3</t>
  </si>
  <si>
    <t>The Boston Consulting Group (India) Private Ltd</t>
  </si>
  <si>
    <t>00000336</t>
  </si>
  <si>
    <t>BLR/IN/00326/1</t>
  </si>
  <si>
    <t>Creatives and Coders</t>
  </si>
  <si>
    <t>00000348</t>
  </si>
  <si>
    <t>BLR/EW/00329/3</t>
  </si>
  <si>
    <t>00000184</t>
  </si>
  <si>
    <t>BLR/EW/00135/1</t>
  </si>
  <si>
    <t>Bharat Kumar Mallineni</t>
  </si>
  <si>
    <t>00001740</t>
  </si>
  <si>
    <t>CHN/MN/01168/4</t>
  </si>
  <si>
    <t>CoWrks OMR</t>
  </si>
  <si>
    <t>Shell India Markets Pvt Ltd</t>
  </si>
  <si>
    <t>Antoinette Monisha</t>
  </si>
  <si>
    <t>00001741</t>
  </si>
  <si>
    <t>BLR/IN/02112/1</t>
  </si>
  <si>
    <t>Aicumen Innovations Private Limited</t>
  </si>
  <si>
    <t>00000879</t>
  </si>
  <si>
    <t>BLR/IN/01025/1</t>
  </si>
  <si>
    <t>00001742</t>
  </si>
  <si>
    <t>BLR/IN/02108/1</t>
  </si>
  <si>
    <t>Doreming</t>
  </si>
  <si>
    <t>00000187</t>
  </si>
  <si>
    <t>BLR/EW/00137/1</t>
  </si>
  <si>
    <t>00000530</t>
  </si>
  <si>
    <t>BLR/EW/00399/1</t>
  </si>
  <si>
    <t>Elevar</t>
  </si>
  <si>
    <t>00001738</t>
  </si>
  <si>
    <t>NCR/PT/02086/4</t>
  </si>
  <si>
    <t>YMetis India Private Limited</t>
  </si>
  <si>
    <t>00001854</t>
  </si>
  <si>
    <t>NCR/PT/02248/1</t>
  </si>
  <si>
    <t>ARCTERN HEALTHCARE PRIVATE LIMITED</t>
  </si>
  <si>
    <t>00001862</t>
  </si>
  <si>
    <t>BLR/NT/02251/1</t>
  </si>
  <si>
    <t>RMZ NXT - Whitefield</t>
  </si>
  <si>
    <t>Ladera technology Pvt Ltd</t>
  </si>
  <si>
    <t>00002002</t>
  </si>
  <si>
    <t>BLR/KO/02427/1</t>
  </si>
  <si>
    <t>CoWrks Koramangala</t>
  </si>
  <si>
    <t>HUSYS CONSULTING PRIVATE LIMITED</t>
  </si>
  <si>
    <t>00002013</t>
  </si>
  <si>
    <t>MUM/BC/01821/5</t>
  </si>
  <si>
    <t>CoWrks Worli</t>
  </si>
  <si>
    <t>Sanctum Wealth Management Private Limited</t>
  </si>
  <si>
    <t>Sneha Khemani</t>
  </si>
  <si>
    <t>00002184</t>
  </si>
  <si>
    <t>CHN/OP/02699/1</t>
  </si>
  <si>
    <t>RMZ One Paramount</t>
  </si>
  <si>
    <t>Cosmic Consultancy Services Pte Ltd</t>
  </si>
  <si>
    <t>00001899</t>
  </si>
  <si>
    <t>BLR/EW/02305/1</t>
  </si>
  <si>
    <t>Roli Saxena</t>
  </si>
  <si>
    <t>00001905</t>
  </si>
  <si>
    <t>BLR/IN/02304/2</t>
  </si>
  <si>
    <t>New Indiranagar GF</t>
  </si>
  <si>
    <t>Jova Engineering</t>
  </si>
  <si>
    <t>00001826</t>
  </si>
  <si>
    <t>BLR/IN/02188/1</t>
  </si>
  <si>
    <t>Xia Market Advisory Services Pvt Ltd.</t>
  </si>
  <si>
    <t>00001916</t>
  </si>
  <si>
    <t>BLR/EW/01603/1</t>
  </si>
  <si>
    <t>Finnable</t>
  </si>
  <si>
    <t>00002101</t>
  </si>
  <si>
    <t>MUM/BC/01457/6</t>
  </si>
  <si>
    <t>ZTE Telecom India Pvt Ltd</t>
  </si>
  <si>
    <t>Maaz Shaikh</t>
  </si>
  <si>
    <t>00002158</t>
  </si>
  <si>
    <t>BLR/EW/02537/1</t>
  </si>
  <si>
    <t>Z Estates Pvt Ltd</t>
  </si>
  <si>
    <t>00001838</t>
  </si>
  <si>
    <t>NCR/PT/02223/1</t>
  </si>
  <si>
    <t>Leverton Software India Private Limited</t>
  </si>
  <si>
    <t>Khushboo Parakh</t>
  </si>
  <si>
    <t>00001855</t>
  </si>
  <si>
    <t>BLR/EW/02028/1</t>
  </si>
  <si>
    <t>Unbox Technologies Pvt Ltd</t>
  </si>
  <si>
    <t>00002085</t>
  </si>
  <si>
    <t>BLR/EW/02489/1</t>
  </si>
  <si>
    <t>Sandeep Kumar Nadanalige</t>
  </si>
  <si>
    <t>00002131</t>
  </si>
  <si>
    <t>CHN/OP/02612/1</t>
  </si>
  <si>
    <t>Cooper-Standard Automotive India Private Limited</t>
  </si>
  <si>
    <t>00002195</t>
  </si>
  <si>
    <t>BLR/IN/02579/1</t>
  </si>
  <si>
    <t>00002201</t>
  </si>
  <si>
    <t>BLR/IN/02741/1</t>
  </si>
  <si>
    <t>CaliperBusiness</t>
  </si>
  <si>
    <t>00002242</t>
  </si>
  <si>
    <t>BLR/KO/02792/1</t>
  </si>
  <si>
    <t>Dunya Labs India Pvt Ltd</t>
  </si>
  <si>
    <t>Jithin Raj</t>
  </si>
  <si>
    <t>00001859</t>
  </si>
  <si>
    <t>NCR/PT/02255/1</t>
  </si>
  <si>
    <t>Carlsberg India Pvt. Ltd.</t>
  </si>
  <si>
    <t>00002073</t>
  </si>
  <si>
    <t>CHN/MN/02430/1</t>
  </si>
  <si>
    <t>Salvagnini Group</t>
  </si>
  <si>
    <t>00002092</t>
  </si>
  <si>
    <t>CHN/OP/02528/1</t>
  </si>
  <si>
    <t>Simptra Technologies Pvt Ltd</t>
  </si>
  <si>
    <t>00002142</t>
  </si>
  <si>
    <t>BLR/KO/02630/1</t>
  </si>
  <si>
    <t>Tenso</t>
  </si>
  <si>
    <t>00002180</t>
  </si>
  <si>
    <t>CHN/OP/02689/1</t>
  </si>
  <si>
    <t>Nexxuspay Services Pvt Ltd</t>
  </si>
  <si>
    <t>00002204</t>
  </si>
  <si>
    <t>BLR/EW/02743/1</t>
  </si>
  <si>
    <t>dDriven Data Sciences &amp; Analytics Pvt. Ltd.</t>
  </si>
  <si>
    <t>00002173</t>
  </si>
  <si>
    <t>MUM/BC/01933/5</t>
  </si>
  <si>
    <t>Kkings Events</t>
  </si>
  <si>
    <t>00001907</t>
  </si>
  <si>
    <t>MUM/BC/02317/1</t>
  </si>
  <si>
    <t>Alteria Capital</t>
  </si>
  <si>
    <t>00001995</t>
  </si>
  <si>
    <t>BLR/EW/02404/1</t>
  </si>
  <si>
    <t>Positive Moves India Consulting Private Limited</t>
  </si>
  <si>
    <t>00002147</t>
  </si>
  <si>
    <t>BLR/EW/02637/1</t>
  </si>
  <si>
    <t>Decurtis Software Solutions Pvt. Ltd.</t>
  </si>
  <si>
    <t>00002196</t>
  </si>
  <si>
    <t>CHN/OP/02730/1</t>
  </si>
  <si>
    <t>AD Vishnu Prasad</t>
  </si>
  <si>
    <t>00002056</t>
  </si>
  <si>
    <t>MUM/BC/02464/1</t>
  </si>
  <si>
    <t>Sky Realty</t>
  </si>
  <si>
    <t>00002117</t>
  </si>
  <si>
    <t>BLR/EW/02460/1</t>
  </si>
  <si>
    <t>Azure Knowledge Corporation Pvt. Ltd</t>
  </si>
  <si>
    <t>00002221</t>
  </si>
  <si>
    <t>NCR/PT/02763/1</t>
  </si>
  <si>
    <t>Nikhil Jain</t>
  </si>
  <si>
    <t>00002228</t>
  </si>
  <si>
    <t>NCR/AC/02772/1</t>
  </si>
  <si>
    <t>CoWrks Aerocity</t>
  </si>
  <si>
    <t>Cuddalore Bioenergy Private Limited</t>
  </si>
  <si>
    <t>00002236</t>
  </si>
  <si>
    <t>CHN/MN/02786/1</t>
  </si>
  <si>
    <t>Aditya Vani Info Systems Private Limited</t>
  </si>
  <si>
    <t>00002248</t>
  </si>
  <si>
    <t>BLR/EW/02796/1</t>
  </si>
  <si>
    <t>K4 Bangalore Angel Network Pvt. Ltd.</t>
  </si>
  <si>
    <t>00001873</t>
  </si>
  <si>
    <t>MUM/BC/02254/1</t>
  </si>
  <si>
    <t>Prinseps Auctions (P) Ltd</t>
  </si>
  <si>
    <t>00001915</t>
  </si>
  <si>
    <t>BLR/EW/01908/1</t>
  </si>
  <si>
    <t>True Caller International LLP</t>
  </si>
  <si>
    <t>00002075</t>
  </si>
  <si>
    <t>CHN/MN/02335/1</t>
  </si>
  <si>
    <t>Lumera Software Solutions Private Limited</t>
  </si>
  <si>
    <t>00002079</t>
  </si>
  <si>
    <t>NCR/GC/02529/1</t>
  </si>
  <si>
    <t>Gurgaon Central</t>
  </si>
  <si>
    <t>I Port Technologies Private Limited</t>
  </si>
  <si>
    <t>00002198</t>
  </si>
  <si>
    <t>MUM/BC/02707/1</t>
  </si>
  <si>
    <t>Leverage Edu</t>
  </si>
  <si>
    <t>00001887</t>
  </si>
  <si>
    <t>BLR/IN/02058/1</t>
  </si>
  <si>
    <t>NGGAWE NIRMAN TECHNOLOGIES PRIVATE LIMITED</t>
  </si>
  <si>
    <t>00001914</t>
  </si>
  <si>
    <t>BLR/IN/02220/1</t>
  </si>
  <si>
    <t>Decathlon Sports India Pvt Ltd</t>
  </si>
  <si>
    <t>00001973</t>
  </si>
  <si>
    <t>BLR/EW/02401/1</t>
  </si>
  <si>
    <t>AQR Capital India Services LLP</t>
  </si>
  <si>
    <t>00002119</t>
  </si>
  <si>
    <t>BLR/IN/02488/1</t>
  </si>
  <si>
    <t>00002188</t>
  </si>
  <si>
    <t>NCR/PT/02717/1</t>
  </si>
  <si>
    <t>Tradewind International Servicing</t>
  </si>
  <si>
    <t>00002214</t>
  </si>
  <si>
    <t>BLR/IN/02746/1</t>
  </si>
  <si>
    <t>00002211</t>
  </si>
  <si>
    <t>NCR/PT/02757/1</t>
  </si>
  <si>
    <t>U DIGITAL CONTENT PRIVATE LIMITED</t>
  </si>
  <si>
    <t>00002218</t>
  </si>
  <si>
    <t>NCR/PT/02760/1</t>
  </si>
  <si>
    <t>GurgaonMoms</t>
  </si>
  <si>
    <t>00001805</t>
  </si>
  <si>
    <t>MUM/BC/02169/1</t>
  </si>
  <si>
    <t>Jain Investment Planner Pvt. Ltd.</t>
  </si>
  <si>
    <t>00001809</t>
  </si>
  <si>
    <t>CHN/OP/01983/1</t>
  </si>
  <si>
    <t>00002212</t>
  </si>
  <si>
    <t>NCR/PT/02759/1</t>
  </si>
  <si>
    <t>OFFBEET ADVISORY LLP</t>
  </si>
  <si>
    <t>00002152</t>
  </si>
  <si>
    <t>BLR/IN/02588/1</t>
  </si>
  <si>
    <t>00002234</t>
  </si>
  <si>
    <t>CHN/MN/02783/1</t>
  </si>
  <si>
    <t>Rayles And Roobie Technologies Private Limited</t>
  </si>
  <si>
    <t>00002235</t>
  </si>
  <si>
    <t>BLR/IN/02781/1</t>
  </si>
  <si>
    <t>UANDH Private Limited</t>
  </si>
  <si>
    <t>00001894</t>
  </si>
  <si>
    <t>NCR/GC/02300/1</t>
  </si>
  <si>
    <t>Sumaaroh Productions Private Limited</t>
  </si>
  <si>
    <t>00002081</t>
  </si>
  <si>
    <t>BLR/EW/02539/1</t>
  </si>
  <si>
    <t>Viacom 18 Media Pvt. Ltd.</t>
  </si>
  <si>
    <t>00001827</t>
  </si>
  <si>
    <t>BLR/IN/02219/1</t>
  </si>
  <si>
    <t>NXT Trade &amp; Agency Services India Pvt Ltd</t>
  </si>
  <si>
    <t>00001891</t>
  </si>
  <si>
    <t>BLR/EW/02298/1</t>
  </si>
  <si>
    <t>00002001</t>
  </si>
  <si>
    <t>BLR/IN/02426/1</t>
  </si>
  <si>
    <t>Feministaa</t>
  </si>
  <si>
    <t>00002135</t>
  </si>
  <si>
    <t>BLR/KO/02238/1</t>
  </si>
  <si>
    <t>Netdox Health Private Limited</t>
  </si>
  <si>
    <t>00001803</t>
  </si>
  <si>
    <t>NCR/PT/02189/1</t>
  </si>
  <si>
    <t>1Thing Design &amp; Innovation Private Limited</t>
  </si>
  <si>
    <t>00002225</t>
  </si>
  <si>
    <t>MUM/BC/02758/3</t>
  </si>
  <si>
    <t>Ericsson India Pvt Ltd</t>
  </si>
  <si>
    <t>00002226</t>
  </si>
  <si>
    <t>MUM/BC/02493/1</t>
  </si>
  <si>
    <t>Optiva India Technologies Private Limited</t>
  </si>
  <si>
    <t>00002229</t>
  </si>
  <si>
    <t>NCR/PT/02765/1</t>
  </si>
  <si>
    <t>00002230</t>
  </si>
  <si>
    <t>NCR/PT/02776/1</t>
  </si>
  <si>
    <t>Charu Chhabra</t>
  </si>
  <si>
    <t>Arjun Gulati</t>
  </si>
  <si>
    <t>00002019</t>
  </si>
  <si>
    <t>CHN/OP/02388/1</t>
  </si>
  <si>
    <t>Agentz.ai</t>
  </si>
  <si>
    <t>00002053</t>
  </si>
  <si>
    <t>NCR/AC/02483/1</t>
  </si>
  <si>
    <t>Marks Emballage Private Limited</t>
  </si>
  <si>
    <t>00001984</t>
  </si>
  <si>
    <t>BLR/EW/02411/1</t>
  </si>
  <si>
    <t>Vivek</t>
  </si>
  <si>
    <t>00001851</t>
  </si>
  <si>
    <t>BLR/EW/02234/1</t>
  </si>
  <si>
    <t>Ashish Sahu</t>
  </si>
  <si>
    <t>00002065</t>
  </si>
  <si>
    <t>BLR/IN/02516/1</t>
  </si>
  <si>
    <t>00002145</t>
  </si>
  <si>
    <t>NCR/GC/02621/1</t>
  </si>
  <si>
    <t>DEININGER Management Consultants Private Limited</t>
  </si>
  <si>
    <t>00001926</t>
  </si>
  <si>
    <t>NCR/GC/02346/1</t>
  </si>
  <si>
    <t>00002151</t>
  </si>
  <si>
    <t>CHN/MN/02649/1</t>
  </si>
  <si>
    <t>Obotap ESolutions Private Limited</t>
  </si>
  <si>
    <t>00001841</t>
  </si>
  <si>
    <t>NCR/GC/02232/1</t>
  </si>
  <si>
    <t>Coincident Energy India Pvt Ltd</t>
  </si>
  <si>
    <t>00001846</t>
  </si>
  <si>
    <t>NCR/PT/02236/1</t>
  </si>
  <si>
    <t>SKP Business Consulting LLP</t>
  </si>
  <si>
    <t>00002027</t>
  </si>
  <si>
    <t>BLR/EW/02475/2</t>
  </si>
  <si>
    <t>00002115</t>
  </si>
  <si>
    <t>CHN/OP/02563/2</t>
  </si>
  <si>
    <t>Nayamsoft India Private Limited</t>
  </si>
  <si>
    <t>00001801</t>
  </si>
  <si>
    <t>BLR/IN/02187/1</t>
  </si>
  <si>
    <t>Tactai Software India Private Limited</t>
  </si>
  <si>
    <t>00001830</t>
  </si>
  <si>
    <t>BLR/EW/02225/1</t>
  </si>
  <si>
    <t>Infratab Bangalore Pvt. Ltd.</t>
  </si>
  <si>
    <t>00001890</t>
  </si>
  <si>
    <t>MUM/BC/02285/1</t>
  </si>
  <si>
    <t>Constellation Retail Pvt Ltd</t>
  </si>
  <si>
    <t>00002238</t>
  </si>
  <si>
    <t>NCR/PT/02787/1</t>
  </si>
  <si>
    <t>Accord Group India Private Limited</t>
  </si>
  <si>
    <t>00002239</t>
  </si>
  <si>
    <t>BLR/IN/02785/1</t>
  </si>
  <si>
    <t>00002240</t>
  </si>
  <si>
    <t>BLR/IN/02780/2</t>
  </si>
  <si>
    <t>Freshworks Technologies Private Limited</t>
  </si>
  <si>
    <t>00001881</t>
  </si>
  <si>
    <t>BLR/EW/02149/1</t>
  </si>
  <si>
    <t>Sixt R&amp;D Pvt Ltd</t>
  </si>
  <si>
    <t>00002016</t>
  </si>
  <si>
    <t>NCR/GC/02457/1</t>
  </si>
  <si>
    <t>Singhi Advisors &amp; Financial Services LLP</t>
  </si>
  <si>
    <t>00002104</t>
  </si>
  <si>
    <t>NCR/PT/02562/1</t>
  </si>
  <si>
    <t>80 dB Communications Private Limited</t>
  </si>
  <si>
    <t>00002057</t>
  </si>
  <si>
    <t>BLR/KO/02231/2</t>
  </si>
  <si>
    <t>Instartlogic India Private Limited</t>
  </si>
  <si>
    <t>00001912</t>
  </si>
  <si>
    <t>BLR/EW/02322/1</t>
  </si>
  <si>
    <t>Rishi Chandra</t>
  </si>
  <si>
    <t>00002130</t>
  </si>
  <si>
    <t>BLR/EW/02609/1</t>
  </si>
  <si>
    <t>00001848</t>
  </si>
  <si>
    <t>MUM/BC/01925/2</t>
  </si>
  <si>
    <t>The Swaddle</t>
  </si>
  <si>
    <t>00001880</t>
  </si>
  <si>
    <t>CHN/MN/02252/1</t>
  </si>
  <si>
    <t>Leap Mantra</t>
  </si>
  <si>
    <t>00001900</t>
  </si>
  <si>
    <t>MUM/BC/02306/1</t>
  </si>
  <si>
    <t>Amit Sinha</t>
  </si>
  <si>
    <t>00001815</t>
  </si>
  <si>
    <t>BLR/IN/02202/1</t>
  </si>
  <si>
    <t>00001944</t>
  </si>
  <si>
    <t>MUM/BC/02384/1</t>
  </si>
  <si>
    <t>Anand Rathi</t>
  </si>
  <si>
    <t>00002055</t>
  </si>
  <si>
    <t>MUM/BC/02494/1</t>
  </si>
  <si>
    <t>00002134</t>
  </si>
  <si>
    <t>BLR/KO/02591/1</t>
  </si>
  <si>
    <t>00001820</t>
  </si>
  <si>
    <t>NCR/PT/02212/1</t>
  </si>
  <si>
    <t>Escape Velocity Digital Pvt Ltd</t>
  </si>
  <si>
    <t>00001821</t>
  </si>
  <si>
    <t>MUM/BC/02211/1</t>
  </si>
  <si>
    <t>00001860</t>
  </si>
  <si>
    <t>BLR/EW/02233/1</t>
  </si>
  <si>
    <t>00001963</t>
  </si>
  <si>
    <t>NCR/GC/02382/1</t>
  </si>
  <si>
    <t>00001966</t>
  </si>
  <si>
    <t>NCR/PT/02261/2</t>
  </si>
  <si>
    <t>APPSTER LLP</t>
  </si>
  <si>
    <t>00002015</t>
  </si>
  <si>
    <t>NCR/GC/02366/1</t>
  </si>
  <si>
    <t>00002112</t>
  </si>
  <si>
    <t>BLR/IN/02522/2</t>
  </si>
  <si>
    <t>Akshatha Satyanarayanan</t>
  </si>
  <si>
    <t>00002148</t>
  </si>
  <si>
    <t>NCR/PT/02646/1</t>
  </si>
  <si>
    <t>NANARC TECHNOLOGIES PRIVATE LIMITED</t>
  </si>
  <si>
    <t>00001845</t>
  </si>
  <si>
    <t>MUM/BC/02190/1</t>
  </si>
  <si>
    <t>Nokia</t>
  </si>
  <si>
    <t>00001932</t>
  </si>
  <si>
    <t>BLR/EW/02363/1</t>
  </si>
  <si>
    <t>FINACCEL PTE. LTD.</t>
  </si>
  <si>
    <t>00001958</t>
  </si>
  <si>
    <t>BLR/EW/02389/1</t>
  </si>
  <si>
    <t>00002186</t>
  </si>
  <si>
    <t>MUM/BC/02230/1</t>
  </si>
  <si>
    <t>Vikram Bhatt Consultants</t>
  </si>
  <si>
    <t>00001901</t>
  </si>
  <si>
    <t>NCR/PT/02272/1</t>
  </si>
  <si>
    <t>Great Lakes Institute of Management</t>
  </si>
  <si>
    <t>00002017</t>
  </si>
  <si>
    <t>NCR/GC/02456/1</t>
  </si>
  <si>
    <t>00002129</t>
  </si>
  <si>
    <t>BLR/IN/02595/1</t>
  </si>
  <si>
    <t>Infoeaze Digital Services Pvt. Ltd.</t>
  </si>
  <si>
    <t>00002178</t>
  </si>
  <si>
    <t>BLR/EW/02650/1</t>
  </si>
  <si>
    <t>Vishesh Sethi</t>
  </si>
  <si>
    <t>00001911</t>
  </si>
  <si>
    <t>CHN/OP/02295/1</t>
  </si>
  <si>
    <t>Federal Mogul Goetze (India) Ltd</t>
  </si>
  <si>
    <t>00002146</t>
  </si>
  <si>
    <t>NCR/PT/02622/1</t>
  </si>
  <si>
    <t>00002005</t>
  </si>
  <si>
    <t>NCR/GC/02432/1</t>
  </si>
  <si>
    <t>00002162</t>
  </si>
  <si>
    <t>BLR/IN/02581/1</t>
  </si>
  <si>
    <t>Deep Value Technology Private Limited</t>
  </si>
  <si>
    <t>00001870</t>
  </si>
  <si>
    <t>NCR/GC/02204/2</t>
  </si>
  <si>
    <t>ABBKUS (OPC) PRIVATE LIMITED</t>
  </si>
  <si>
    <t>00001997</t>
  </si>
  <si>
    <t>BLR/EW/02391/1</t>
  </si>
  <si>
    <t>00001922</t>
  </si>
  <si>
    <t>NCR/PT/02327/1</t>
  </si>
  <si>
    <t>Akana Technologies Pvt. Ltd.</t>
  </si>
  <si>
    <t>00002011</t>
  </si>
  <si>
    <t>MUM/BC/02448/1</t>
  </si>
  <si>
    <t>00002062</t>
  </si>
  <si>
    <t>00001849</t>
  </si>
  <si>
    <t>MUM/BC/02061/3</t>
  </si>
  <si>
    <t>Razorpay Software Private Limited</t>
  </si>
  <si>
    <t>Arjun Sharma</t>
  </si>
  <si>
    <t>00002177</t>
  </si>
  <si>
    <t>CHN/OP/02648/1</t>
  </si>
  <si>
    <t>00001903</t>
  </si>
  <si>
    <t>BLR/IN/02140/1</t>
  </si>
  <si>
    <t>ENORMOUS IT SERVICES PVT LTD</t>
  </si>
  <si>
    <t>00002093</t>
  </si>
  <si>
    <t>BLR/EW/02530/1</t>
  </si>
  <si>
    <t>Sandeep Dhariwal</t>
  </si>
  <si>
    <t>00002099</t>
  </si>
  <si>
    <t>NCR/GC/02371/1</t>
  </si>
  <si>
    <t>Ayana Renewable Power Pvt Ltd</t>
  </si>
  <si>
    <t>00002127</t>
  </si>
  <si>
    <t>NCR/PT/02593/1</t>
  </si>
  <si>
    <t>N Omkar Varma</t>
  </si>
  <si>
    <t>00001818</t>
  </si>
  <si>
    <t>NCR/GC/02205/1</t>
  </si>
  <si>
    <t>00001800</t>
  </si>
  <si>
    <t>BLR/EW/01961/1</t>
  </si>
  <si>
    <t>Alfanar</t>
  </si>
  <si>
    <t>00001933</t>
  </si>
  <si>
    <t>CHN/MN/02364/4</t>
  </si>
  <si>
    <t>IBITS TECHNOLOGY SOLUTIONS</t>
  </si>
  <si>
    <t>00002137</t>
  </si>
  <si>
    <t>BLR/EW/02523/1</t>
  </si>
  <si>
    <t>EULOGIA INFOTECH PRIVATE LIMITED</t>
  </si>
  <si>
    <t>00001962</t>
  </si>
  <si>
    <t>BLR/IN/02279/1</t>
  </si>
  <si>
    <t>Yellow Lion Group</t>
  </si>
  <si>
    <t>00002103</t>
  </si>
  <si>
    <t>NCR/PT/02551/1</t>
  </si>
  <si>
    <t>Maxim Label &amp; Packaging (India) Private Limited</t>
  </si>
  <si>
    <t>00002208</t>
  </si>
  <si>
    <t>NCR/PT/02565/1</t>
  </si>
  <si>
    <t>Incture Technologies</t>
  </si>
  <si>
    <t>00002209</t>
  </si>
  <si>
    <t>BLR/EW/02756/1</t>
  </si>
  <si>
    <t>Arete Advisors LLP</t>
  </si>
  <si>
    <t>00002126</t>
  </si>
  <si>
    <t>BLR/IN/02496/1</t>
  </si>
  <si>
    <t>Singularity Furniture Private Limited</t>
  </si>
  <si>
    <t>00001842</t>
  </si>
  <si>
    <t>NCR/GC/02210/1</t>
  </si>
  <si>
    <t>Labib Mobinets Private Limited</t>
  </si>
  <si>
    <t>00001936</t>
  </si>
  <si>
    <t>BLR/EW/02380/2</t>
  </si>
  <si>
    <t>00001829</t>
  </si>
  <si>
    <t>BLR/IN/02222/1</t>
  </si>
  <si>
    <t>Branch Metrics, Inc.</t>
  </si>
  <si>
    <t>00001904</t>
  </si>
  <si>
    <t>BLR/EW/01883/1</t>
  </si>
  <si>
    <t>Uipath Robotic Process Automation India Private Limited</t>
  </si>
  <si>
    <t>00001920</t>
  </si>
  <si>
    <t>NCR/GC/02329/2</t>
  </si>
  <si>
    <t>00002012</t>
  </si>
  <si>
    <t>MUM/BC/02433/1</t>
  </si>
  <si>
    <t>AMP Fashion Pvt. Ltd.</t>
  </si>
  <si>
    <t>00002159</t>
  </si>
  <si>
    <t>BLR/EW/02564/1</t>
  </si>
  <si>
    <t>ScaleneWorks People Solution LLP</t>
  </si>
  <si>
    <t>00001867</t>
  </si>
  <si>
    <t>00002183</t>
  </si>
  <si>
    <t>BLR/EW/02570/1</t>
  </si>
  <si>
    <t>Ameen Ahmed</t>
  </si>
  <si>
    <t>00001831</t>
  </si>
  <si>
    <t>NCR/PT/02214/1</t>
  </si>
  <si>
    <t>Manish Verma</t>
  </si>
  <si>
    <t>00001876</t>
  </si>
  <si>
    <t>CHN/MN/02131/1</t>
  </si>
  <si>
    <t>00001983</t>
  </si>
  <si>
    <t>BLR/KO/02398/1</t>
  </si>
  <si>
    <t>Legion Realty Services</t>
  </si>
  <si>
    <t>00002227</t>
  </si>
  <si>
    <t>NCR/AC/02770/1</t>
  </si>
  <si>
    <t>00002244</t>
  </si>
  <si>
    <t>BLR/KO/02791/1</t>
  </si>
  <si>
    <t>00002245</t>
  </si>
  <si>
    <t>BLR/IN/02745/1</t>
  </si>
  <si>
    <t>00001840</t>
  </si>
  <si>
    <t>BLR/EW/02158/1</t>
  </si>
  <si>
    <t>00001929</t>
  </si>
  <si>
    <t>NCR/PT/02356/1</t>
  </si>
  <si>
    <t>00002150</t>
  </si>
  <si>
    <t>NCR/GC/02413/1</t>
  </si>
  <si>
    <t>Luxeva India Private Limited</t>
  </si>
  <si>
    <t>00001913</t>
  </si>
  <si>
    <t>BLR/EW/02323/1</t>
  </si>
  <si>
    <t>00002018</t>
  </si>
  <si>
    <t>NCR/GC/02465/1</t>
  </si>
  <si>
    <t>Avidsecure India Private Limited</t>
  </si>
  <si>
    <t>00001850</t>
  </si>
  <si>
    <t>BLR/EW/02244/1</t>
  </si>
  <si>
    <t>Blitzpath Innovations Private Limited</t>
  </si>
  <si>
    <t>00002000</t>
  </si>
  <si>
    <t>BLR/KO/02209/1</t>
  </si>
  <si>
    <t>00002049</t>
  </si>
  <si>
    <t>MUM/BC/02473/1</t>
  </si>
  <si>
    <t>Keki Bapuna</t>
  </si>
  <si>
    <t>00002185</t>
  </si>
  <si>
    <t>BLR/EW/02693/1</t>
  </si>
  <si>
    <t>RR DONNELLEY INDIA OUTSOURCED PRIVATE LIMITED</t>
  </si>
  <si>
    <t>00002246</t>
  </si>
  <si>
    <t>BLR/IN/02653/1</t>
  </si>
  <si>
    <t>Alibaba.com E-Commerce India Pvt Ltd</t>
  </si>
  <si>
    <t>00001871</t>
  </si>
  <si>
    <t>NCR/PT/02269/1</t>
  </si>
  <si>
    <t>Siya Seth</t>
  </si>
  <si>
    <t>00002312</t>
  </si>
  <si>
    <t>CHN/OP/02838/1</t>
  </si>
  <si>
    <t>Deep Value Technology Pvt Ltd</t>
  </si>
  <si>
    <t>00002347</t>
  </si>
  <si>
    <t>NCR/GC/02891/1</t>
  </si>
  <si>
    <t>Purple Sketch Digital</t>
  </si>
  <si>
    <t>00002341</t>
  </si>
  <si>
    <t>BLR/EW/02876/1</t>
  </si>
  <si>
    <t>00002252</t>
  </si>
  <si>
    <t>BLR/EW/02798/1</t>
  </si>
  <si>
    <t>Dhatraditya Jonnavittula</t>
  </si>
  <si>
    <t>00002260</t>
  </si>
  <si>
    <t>NCR/AC/02728/2</t>
  </si>
  <si>
    <t>EKANEK NETWORKS PRIVATE LIMITED</t>
  </si>
  <si>
    <t>00002271</t>
  </si>
  <si>
    <t>BLR/EW/02819/1</t>
  </si>
  <si>
    <t>Pooja Maggu</t>
  </si>
  <si>
    <t>00002316</t>
  </si>
  <si>
    <t>BLR/EW/02803/1</t>
  </si>
  <si>
    <t>Marcellus Infotech Pvt Ltd</t>
  </si>
  <si>
    <t>00002330</t>
  </si>
  <si>
    <t>CHN/MN/02860/1</t>
  </si>
  <si>
    <t>00002351</t>
  </si>
  <si>
    <t>BLR/EW/02895/1</t>
  </si>
  <si>
    <t>00002392</t>
  </si>
  <si>
    <t>BLR/EW/02936/1</t>
  </si>
  <si>
    <t>HIL Infotech LLP</t>
  </si>
  <si>
    <t>00002308</t>
  </si>
  <si>
    <t>BLR/NT/02797/1</t>
  </si>
  <si>
    <t>Quanted Technologies Pvt Ltd</t>
  </si>
  <si>
    <t>00002258</t>
  </si>
  <si>
    <t>NCR/GC/02628/1</t>
  </si>
  <si>
    <t>R M Consultancy LLP</t>
  </si>
  <si>
    <t>00002379</t>
  </si>
  <si>
    <t>MUM/BC/02928/1</t>
  </si>
  <si>
    <t>Veneklasen Associates</t>
  </si>
  <si>
    <t>00002421</t>
  </si>
  <si>
    <t>NCR/GC/02337/1</t>
  </si>
  <si>
    <t>Cvent India Private Limited</t>
  </si>
  <si>
    <t>00002313</t>
  </si>
  <si>
    <t>BLR/KO/02820/1</t>
  </si>
  <si>
    <t>Rohit Singal</t>
  </si>
  <si>
    <t>00002265</t>
  </si>
  <si>
    <t>NCR/PT/02811/1</t>
  </si>
  <si>
    <t>00002343</t>
  </si>
  <si>
    <t>BLR/RR/02868/4</t>
  </si>
  <si>
    <t>Residency Road</t>
  </si>
  <si>
    <t>Fyle Technologies Private Limited</t>
  </si>
  <si>
    <t>00002377</t>
  </si>
  <si>
    <t>CHN/OP/02836/1</t>
  </si>
  <si>
    <t>00002413</t>
  </si>
  <si>
    <t>NCR/PT/02513/2</t>
  </si>
  <si>
    <t>00002336</t>
  </si>
  <si>
    <t>NCR/AC/02863/1</t>
  </si>
  <si>
    <t>BTG Legal Services</t>
  </si>
  <si>
    <t>00002376</t>
  </si>
  <si>
    <t>BLR/EW/02930/1</t>
  </si>
  <si>
    <t>00002344</t>
  </si>
  <si>
    <t>NCR/PT/02878/1</t>
  </si>
  <si>
    <t>Alight HR Services India Private Limited</t>
  </si>
  <si>
    <t>00002359</t>
  </si>
  <si>
    <t>BLR/IN/02898/1</t>
  </si>
  <si>
    <t>Lux Ét Umbra</t>
  </si>
  <si>
    <t>00002355</t>
  </si>
  <si>
    <t>BLR/KO/02841/1</t>
  </si>
  <si>
    <t>SWYM TECHNOLOGIES PRIVATE LIMITED</t>
  </si>
  <si>
    <t>00002339</t>
  </si>
  <si>
    <t>NCR/PT/02674/2</t>
  </si>
  <si>
    <t>Neuriot Technologies LLP</t>
  </si>
  <si>
    <t>00002361</t>
  </si>
  <si>
    <t>CHN/MN/02899/2</t>
  </si>
  <si>
    <t>00002367</t>
  </si>
  <si>
    <t>NCR/PT/02913/1</t>
  </si>
  <si>
    <t>00002278</t>
  </si>
  <si>
    <t>CHN/MN/02833/1</t>
  </si>
  <si>
    <t>Tritrix</t>
  </si>
  <si>
    <t>00002335</t>
  </si>
  <si>
    <t>BLR/KO/02834/1</t>
  </si>
  <si>
    <t>00002267</t>
  </si>
  <si>
    <t>BLR/KO/02736/1</t>
  </si>
  <si>
    <t>Nishith Jayaraj Shah</t>
  </si>
  <si>
    <t>00002331</t>
  </si>
  <si>
    <t>BLR/KO/02849/1</t>
  </si>
  <si>
    <t>Sa-Sai Retail India Pvt Ltd</t>
  </si>
  <si>
    <t>00002401</t>
  </si>
  <si>
    <t>NCR/PT/02958/1</t>
  </si>
  <si>
    <t>Blue Whale Advisory Services Pvt. Ltd.</t>
  </si>
  <si>
    <t>00002380</t>
  </si>
  <si>
    <t>MUM/BC/02906/1</t>
  </si>
  <si>
    <t>Indeed Communications Pvt Ltd.</t>
  </si>
  <si>
    <t>00002306</t>
  </si>
  <si>
    <t>BLR/KO/02437/2</t>
  </si>
  <si>
    <t>WarpDrive Tech Works LLP</t>
  </si>
  <si>
    <t>00002356</t>
  </si>
  <si>
    <t>BLR/RR/02879/1</t>
  </si>
  <si>
    <t>00002381</t>
  </si>
  <si>
    <t>BLR/KO/02934/1</t>
  </si>
  <si>
    <t>Venture Classic</t>
  </si>
  <si>
    <t>00002402</t>
  </si>
  <si>
    <t>NCR/PT/02968/1</t>
  </si>
  <si>
    <t>DUNNHUMBY IT SERVICES INDIA PRIVATE LIMITED</t>
  </si>
  <si>
    <t>00002414</t>
  </si>
  <si>
    <t>NCR/PT/03007/1</t>
  </si>
  <si>
    <t>TIA Consulting LLP</t>
  </si>
  <si>
    <t>00002304</t>
  </si>
  <si>
    <t>BLR/IN/02744/1</t>
  </si>
  <si>
    <t>00002314</t>
  </si>
  <si>
    <t>CHN/MN/02750/1</t>
  </si>
  <si>
    <t>00002362</t>
  </si>
  <si>
    <t>MUM/BC/02569/1</t>
  </si>
  <si>
    <t>Saibal Das</t>
  </si>
  <si>
    <t>00002369</t>
  </si>
  <si>
    <t>NCR/GC/02917/1</t>
  </si>
  <si>
    <t>00002375</t>
  </si>
  <si>
    <t>BLR/EW/02931/1</t>
  </si>
  <si>
    <t>00002303</t>
  </si>
  <si>
    <t>BLR/RR/02676/1</t>
  </si>
  <si>
    <t>00002390</t>
  </si>
  <si>
    <t>MUM/BC/02869/1</t>
  </si>
  <si>
    <t>Karza Technologies</t>
  </si>
  <si>
    <t>00002346</t>
  </si>
  <si>
    <t>NCR/GC/02882/1</t>
  </si>
  <si>
    <t>Infinia Corporate Solutions Private Limited</t>
  </si>
  <si>
    <t>00001091</t>
  </si>
  <si>
    <t>BLR/IN/01314/1</t>
  </si>
  <si>
    <t>Shoffr Pte. Ltd.</t>
  </si>
  <si>
    <t>00001096</t>
  </si>
  <si>
    <t>BLR/NT/01386/1</t>
  </si>
  <si>
    <t>Idea Particles</t>
  </si>
  <si>
    <t>00001097</t>
  </si>
  <si>
    <t>BLR/IN/01364/1</t>
  </si>
  <si>
    <t>Zimperium Inc</t>
  </si>
  <si>
    <t>00001093</t>
  </si>
  <si>
    <t>BLR/EW/01179/1</t>
  </si>
  <si>
    <t>Execu Pharm (India) Private Limited</t>
  </si>
  <si>
    <t>00000386</t>
  </si>
  <si>
    <t>BLR/IN/00386/1</t>
  </si>
  <si>
    <t>Groomedin Solutions Pvt Ltd</t>
  </si>
  <si>
    <t>00001085</t>
  </si>
  <si>
    <t>BLR/IN/01427/1</t>
  </si>
  <si>
    <t>Epoch Brand Services India Pvt Ltd.</t>
  </si>
  <si>
    <t>00000721</t>
  </si>
  <si>
    <t>BLR/EW/00758/1</t>
  </si>
  <si>
    <t>Manish Malik</t>
  </si>
  <si>
    <t>00001726</t>
  </si>
  <si>
    <t>MUM/BC/02084/2</t>
  </si>
  <si>
    <t>R R N Badhree</t>
  </si>
  <si>
    <t>00001568</t>
  </si>
  <si>
    <t>BLR/EW/01582/1</t>
  </si>
  <si>
    <t>Saggezza India Pvt. Ltd.</t>
  </si>
  <si>
    <t>00001647</t>
  </si>
  <si>
    <t>BLR/EW/02000/1</t>
  </si>
  <si>
    <t>00001709</t>
  </si>
  <si>
    <t>NCR/PT/02073/1</t>
  </si>
  <si>
    <t>Naresh Jain</t>
  </si>
  <si>
    <t>00001144</t>
  </si>
  <si>
    <t>BLR/IN/01503/1</t>
  </si>
  <si>
    <t>Pencilbox</t>
  </si>
  <si>
    <t>00001671</t>
  </si>
  <si>
    <t>MUM/BC/02039/1</t>
  </si>
  <si>
    <t>FirstEagle Wealth Advisors LLP</t>
  </si>
  <si>
    <t>00001577</t>
  </si>
  <si>
    <t>NCR/PT/01939/1</t>
  </si>
  <si>
    <t>Floraison India Strategic Consulting Pvt Ltd</t>
  </si>
  <si>
    <t>00001582</t>
  </si>
  <si>
    <t>BLR/NT/01947/1</t>
  </si>
  <si>
    <t>Pratibimb</t>
  </si>
  <si>
    <t>00001725</t>
  </si>
  <si>
    <t>BLR/EW/02099/1</t>
  </si>
  <si>
    <t>ETRUE VALUE.COM</t>
  </si>
  <si>
    <t>00001752</t>
  </si>
  <si>
    <t>MUM/BC/02091/3</t>
  </si>
  <si>
    <t>Xponentia Capital Partners</t>
  </si>
  <si>
    <t>00001695</t>
  </si>
  <si>
    <t>BLR/EW/02048/1</t>
  </si>
  <si>
    <t>Ashika Gupta</t>
  </si>
  <si>
    <t>00001592</t>
  </si>
  <si>
    <t>BLR/EW/01963/1</t>
  </si>
  <si>
    <t>Basant Sahoo</t>
  </si>
  <si>
    <t>00001679</t>
  </si>
  <si>
    <t>BLR/NT/02045/1</t>
  </si>
  <si>
    <t>Savitha Patil Photography and Films Private Limited</t>
  </si>
  <si>
    <t>00001707</t>
  </si>
  <si>
    <t>MUM/BC/02063/1</t>
  </si>
  <si>
    <t>Nimisha Shah</t>
  </si>
  <si>
    <t>00001712</t>
  </si>
  <si>
    <t>BLR/EW/02067/1</t>
  </si>
  <si>
    <t>itelligence India Software Solutions Private Limited</t>
  </si>
  <si>
    <t>00001565</t>
  </si>
  <si>
    <t>NCR/PT/01904/2</t>
  </si>
  <si>
    <t>00001150</t>
  </si>
  <si>
    <t>BLR/EW/01306/1</t>
  </si>
  <si>
    <t>CIIE Advisors Private Limited</t>
  </si>
  <si>
    <t>00001761</t>
  </si>
  <si>
    <t>MUM/BC/02141/2</t>
  </si>
  <si>
    <t>00001643</t>
  </si>
  <si>
    <t>BLR/IN/01993/2</t>
  </si>
  <si>
    <t>00001539</t>
  </si>
  <si>
    <t>NCR/PT/01903/1</t>
  </si>
  <si>
    <t>RevX Technology Private Limited</t>
  </si>
  <si>
    <t>00001614</t>
  </si>
  <si>
    <t>NCR/PT/01977/1</t>
  </si>
  <si>
    <t>Exicon Holding Private Limited</t>
  </si>
  <si>
    <t>00001648</t>
  </si>
  <si>
    <t>BLR/NT/01975/1</t>
  </si>
  <si>
    <t>00001757</t>
  </si>
  <si>
    <t>BLR/EW/02144/2</t>
  </si>
  <si>
    <t>00001758</t>
  </si>
  <si>
    <t>BLR/EW/02145/2</t>
  </si>
  <si>
    <t>00001625</t>
  </si>
  <si>
    <t>BLR/EW/01986/2</t>
  </si>
  <si>
    <t>Resurgent Business Pvt Ltd</t>
  </si>
  <si>
    <t>00001705</t>
  </si>
  <si>
    <t>BLR/EW/01724/1</t>
  </si>
  <si>
    <t>00001583</t>
  </si>
  <si>
    <t>CHN/MN/01860/1</t>
  </si>
  <si>
    <t>Augustus Athigaman</t>
  </si>
  <si>
    <t>00001635</t>
  </si>
  <si>
    <t>NCR/PT/02005/1</t>
  </si>
  <si>
    <t>Neara Madhya Energy Private Limited</t>
  </si>
  <si>
    <t>00001781</t>
  </si>
  <si>
    <t>BLR/EW/02170/1</t>
  </si>
  <si>
    <t>00001562</t>
  </si>
  <si>
    <t>CHN/MN/01915/1</t>
  </si>
  <si>
    <t>Product Hunt</t>
  </si>
  <si>
    <t>00001669</t>
  </si>
  <si>
    <t>BLR/EW/01964/1</t>
  </si>
  <si>
    <t>00001719</t>
  </si>
  <si>
    <t>CHN/OP/01909/1</t>
  </si>
  <si>
    <t>00001702</t>
  </si>
  <si>
    <t>BLR/EW/02018/1</t>
  </si>
  <si>
    <t>00001685</t>
  </si>
  <si>
    <t>NCR/PT/02052/1</t>
  </si>
  <si>
    <t>00001701</t>
  </si>
  <si>
    <t>NCR/PT/02057/1</t>
  </si>
  <si>
    <t>00001130</t>
  </si>
  <si>
    <t>BLR/EW/00481/1</t>
  </si>
  <si>
    <t>Sigfox</t>
  </si>
  <si>
    <t>00001522</t>
  </si>
  <si>
    <t>NCR/PT/01880/1</t>
  </si>
  <si>
    <t>00001601</t>
  </si>
  <si>
    <t>CHN/OP/01950/1</t>
  </si>
  <si>
    <t>Ambian Strategy Pvt Ltd</t>
  </si>
  <si>
    <t>00001766</t>
  </si>
  <si>
    <t>MUM/BC/02148/2</t>
  </si>
  <si>
    <t>Prose Design House Pvt Ltd</t>
  </si>
  <si>
    <t>00001629</t>
  </si>
  <si>
    <t>BLR/EW/01996/3</t>
  </si>
  <si>
    <t>Bharti Airtel Ltd</t>
  </si>
  <si>
    <t>00001688</t>
  </si>
  <si>
    <t>CHN/OP/01879/1</t>
  </si>
  <si>
    <t>00001545</t>
  </si>
  <si>
    <t>CHN/OP/01085/7</t>
  </si>
  <si>
    <t>JUSDA INDIA SUPPLY CHAIN MANAGEMENT PRIVATE LIMITED</t>
  </si>
  <si>
    <t>00001552</t>
  </si>
  <si>
    <t>NCR/PT/01905/1</t>
  </si>
  <si>
    <t>Big Spring Services Private Limited.</t>
  </si>
  <si>
    <t>00001602</t>
  </si>
  <si>
    <t>BLR/EW/01974/1</t>
  </si>
  <si>
    <t>00001114</t>
  </si>
  <si>
    <t>BLR/IN/01446/1</t>
  </si>
  <si>
    <t>00001689</t>
  </si>
  <si>
    <t>NCR/PT/02059/1</t>
  </si>
  <si>
    <t>Rajesh Bhatia</t>
  </si>
  <si>
    <t>00001787</t>
  </si>
  <si>
    <t>BLR/NT/01970/1</t>
  </si>
  <si>
    <t>Basilroot Technologies Pvt Ltd</t>
  </si>
  <si>
    <t>00001598</t>
  </si>
  <si>
    <t>BLR/EW/01866/1</t>
  </si>
  <si>
    <t>00001775</t>
  </si>
  <si>
    <t>MUM/BC/02103/1</t>
  </si>
  <si>
    <t>White Whale Partners</t>
  </si>
  <si>
    <t>00001788</t>
  </si>
  <si>
    <t>BLR/IN/02173/1</t>
  </si>
  <si>
    <t>KOTTARAM AGRO FOODS PVT LTD</t>
  </si>
  <si>
    <t>Sidharth Menda</t>
  </si>
  <si>
    <t>00001769</t>
  </si>
  <si>
    <t>MUM/BC/02151/2</t>
  </si>
  <si>
    <t>Varde India Investment Adviser Private Limited</t>
  </si>
  <si>
    <t>00001549</t>
  </si>
  <si>
    <t>BLR/EW/01898/1</t>
  </si>
  <si>
    <t>00001728</t>
  </si>
  <si>
    <t>MUM/BC/01679/1</t>
  </si>
  <si>
    <t>00001589</t>
  </si>
  <si>
    <t>MUM/BC/01957/1</t>
  </si>
  <si>
    <t>00001693</t>
  </si>
  <si>
    <t>MUM/BC/02055/1</t>
  </si>
  <si>
    <t>Mountain Lion Partners</t>
  </si>
  <si>
    <t>00001651</t>
  </si>
  <si>
    <t>BLR/EW/02026/1</t>
  </si>
  <si>
    <t>00001744</t>
  </si>
  <si>
    <t>NCR/PT/02111/1</t>
  </si>
  <si>
    <t>00001756</t>
  </si>
  <si>
    <t>MUM/BC/02116/1</t>
  </si>
  <si>
    <t>Deepak Sood</t>
  </si>
  <si>
    <t>00001554</t>
  </si>
  <si>
    <t>BLR/EW/01833/1</t>
  </si>
  <si>
    <t>Visteon Technical and Services Centre Pvt.Ltd</t>
  </si>
  <si>
    <t>00001668</t>
  </si>
  <si>
    <t>BLR/EW/01859/1</t>
  </si>
  <si>
    <t>Kavvedh Solutions Pvt Ltd</t>
  </si>
  <si>
    <t>Raksha Hegde</t>
  </si>
  <si>
    <t>00001708</t>
  </si>
  <si>
    <t>NCR/PT/02072/1</t>
  </si>
  <si>
    <t>00001745</t>
  </si>
  <si>
    <t>MUM/BC/02120/2</t>
  </si>
  <si>
    <t>00001774</t>
  </si>
  <si>
    <t>MUM/BC/02165/1</t>
  </si>
  <si>
    <t>00001590</t>
  </si>
  <si>
    <t>MUM/BC/01960/3</t>
  </si>
  <si>
    <t>ARNA Write Strategy</t>
  </si>
  <si>
    <t>00001513</t>
  </si>
  <si>
    <t>NCR/PT/01872/1</t>
  </si>
  <si>
    <t>Spica Zavas Private Limited</t>
  </si>
  <si>
    <t>00001586</t>
  </si>
  <si>
    <t>MUM/BC/01936/1</t>
  </si>
  <si>
    <t>India SME Investments LLP</t>
  </si>
  <si>
    <t>00001642</t>
  </si>
  <si>
    <t>BLR/NT/02020/1</t>
  </si>
  <si>
    <t>Adesh Krishna</t>
  </si>
  <si>
    <t>00001572</t>
  </si>
  <si>
    <t>NCR/PT/01896/1</t>
  </si>
  <si>
    <t>Shearwater Ventures Private Limited</t>
  </si>
  <si>
    <t>00001627</t>
  </si>
  <si>
    <t>BLR/EW/01995/1</t>
  </si>
  <si>
    <t>Gaurav Nagaich</t>
  </si>
  <si>
    <t>00001703</t>
  </si>
  <si>
    <t>NCR/PT/02071/1</t>
  </si>
  <si>
    <t>00001767</t>
  </si>
  <si>
    <t>BLR/EW/02136/2</t>
  </si>
  <si>
    <t>00001750</t>
  </si>
  <si>
    <t>MUM/BC/02121/2</t>
  </si>
  <si>
    <t>The Orange Booth</t>
  </si>
  <si>
    <t>00001587</t>
  </si>
  <si>
    <t>BLR/EW/01822/1</t>
  </si>
  <si>
    <t>Keystride</t>
  </si>
  <si>
    <t>00001591</t>
  </si>
  <si>
    <t>BLR/EW/01956/1</t>
  </si>
  <si>
    <t>Howard Simanoff</t>
  </si>
  <si>
    <t>00001617</t>
  </si>
  <si>
    <t>CHN/OP/01711/1</t>
  </si>
  <si>
    <t>Haworth India Pvt Ltd</t>
  </si>
  <si>
    <t>00001777</t>
  </si>
  <si>
    <t>MUM/BC/02167/2</t>
  </si>
  <si>
    <t>00001779</t>
  </si>
  <si>
    <t>CHN/MN/02082/1</t>
  </si>
  <si>
    <t>Virtual Tech Gurus India Pvt Ltd</t>
  </si>
  <si>
    <t>00001784</t>
  </si>
  <si>
    <t>BLR/EW/02172/1</t>
  </si>
  <si>
    <t>00001160</t>
  </si>
  <si>
    <t>BLR/EW/01331/1</t>
  </si>
  <si>
    <t>00001299</t>
  </si>
  <si>
    <t>CHN/MN/01642/2</t>
  </si>
  <si>
    <t>Daily Ninja Delivery Services Pvt Ltd</t>
  </si>
  <si>
    <t>00001138</t>
  </si>
  <si>
    <t>MUM/BC/01448/4</t>
  </si>
  <si>
    <t>Aria CFO Services LLP</t>
  </si>
  <si>
    <t>00001142</t>
  </si>
  <si>
    <t>MUM/BC/01496/1</t>
  </si>
  <si>
    <t>Ony by One Design Pvt Ltd</t>
  </si>
  <si>
    <t>00001262</t>
  </si>
  <si>
    <t>MUM/BC/01606/1</t>
  </si>
  <si>
    <t>Gautam Shiknis</t>
  </si>
  <si>
    <t>00001349</t>
  </si>
  <si>
    <t>BLR/IN/01690/2</t>
  </si>
  <si>
    <t>00001382</t>
  </si>
  <si>
    <t>MUM/BC/01739/1</t>
  </si>
  <si>
    <t>SMAAASH Innovation Pvt Ltd</t>
  </si>
  <si>
    <t>00001383</t>
  </si>
  <si>
    <t>CHN/MN/01577/1</t>
  </si>
  <si>
    <t>Conduent Business Services India LLP</t>
  </si>
  <si>
    <t>00001239</t>
  </si>
  <si>
    <t>NCR/PT/01586/1</t>
  </si>
  <si>
    <t>00001436</t>
  </si>
  <si>
    <t>BLR/EW/01778/1</t>
  </si>
  <si>
    <t>Hypershift Innovation Private Limited</t>
  </si>
  <si>
    <t>00001467</t>
  </si>
  <si>
    <t>CHN/MN/01789/1</t>
  </si>
  <si>
    <t>Koshavrudhi</t>
  </si>
  <si>
    <t>00001472</t>
  </si>
  <si>
    <t>BLR/IN/01773/1</t>
  </si>
  <si>
    <t>Idealyze Partners LLP</t>
  </si>
  <si>
    <t>00001482</t>
  </si>
  <si>
    <t>BLR/NT/01836/1</t>
  </si>
  <si>
    <t>00001131</t>
  </si>
  <si>
    <t>BLR/EW/01412/1</t>
  </si>
  <si>
    <t>00001240</t>
  </si>
  <si>
    <t>MUM/BC/01379/2</t>
  </si>
  <si>
    <t>Digisense CustomerIQ Pvt. Ltd.</t>
  </si>
  <si>
    <t>00001101</t>
  </si>
  <si>
    <t>BLR/NT/01461/1</t>
  </si>
  <si>
    <t>Green Angel Consultancy</t>
  </si>
  <si>
    <t>00001148</t>
  </si>
  <si>
    <t>NCR/PT/01501/1</t>
  </si>
  <si>
    <t>Rashmi</t>
  </si>
  <si>
    <t>00001348</t>
  </si>
  <si>
    <t>NCR/PT/01676/1</t>
  </si>
  <si>
    <t>K2B Learning Private Limited</t>
  </si>
  <si>
    <t>00001319</t>
  </si>
  <si>
    <t>CHN/MN/01651/1</t>
  </si>
  <si>
    <t>00001367</t>
  </si>
  <si>
    <t>BLR/IN/00304/2</t>
  </si>
  <si>
    <t>SYNOPSYS (INDIA) PRIVATE LIMITED</t>
  </si>
  <si>
    <t>00001490</t>
  </si>
  <si>
    <t>BLR/EW/01844/1</t>
  </si>
  <si>
    <t>Danmeet Bali</t>
  </si>
  <si>
    <t>00001234</t>
  </si>
  <si>
    <t>BLR/EW/01092/2</t>
  </si>
  <si>
    <t>00001271</t>
  </si>
  <si>
    <t>BLR/IN/01470/1</t>
  </si>
  <si>
    <t>00001246</t>
  </si>
  <si>
    <t>BLR/EW/01359/1</t>
  </si>
  <si>
    <t>OP Technologies Pvt. Ltd.</t>
  </si>
  <si>
    <t>00001361</t>
  </si>
  <si>
    <t>BLR/EW/01731/1</t>
  </si>
  <si>
    <t>00001364</t>
  </si>
  <si>
    <t>BLR/EW/01734/1</t>
  </si>
  <si>
    <t>Halliburton Technology Center</t>
  </si>
  <si>
    <t>00001389</t>
  </si>
  <si>
    <t>CHN/OP/01752/2</t>
  </si>
  <si>
    <t>M/s Taashee Linux Services</t>
  </si>
  <si>
    <t>Deepika Bisht</t>
  </si>
  <si>
    <t>00001454</t>
  </si>
  <si>
    <t>BLR/EW/01781/1</t>
  </si>
  <si>
    <t>Tyconz FZE</t>
  </si>
  <si>
    <t>00001486</t>
  </si>
  <si>
    <t>BLR/EW/01839/1</t>
  </si>
  <si>
    <t>Varun Mehta</t>
  </si>
  <si>
    <t>00001326</t>
  </si>
  <si>
    <t>BLR/EW/01681/1</t>
  </si>
  <si>
    <t>00001377</t>
  </si>
  <si>
    <t>NCR/PT/01659/3</t>
  </si>
  <si>
    <t>00001401</t>
  </si>
  <si>
    <t>BLR/MN/01771/1</t>
  </si>
  <si>
    <t>CoWrks Millenia</t>
  </si>
  <si>
    <t>Empagnie Education Private Limited</t>
  </si>
  <si>
    <t>00001236</t>
  </si>
  <si>
    <t>CHN/MN/01548/1</t>
  </si>
  <si>
    <t>National Fire Protection &amp; Hazard Control</t>
  </si>
  <si>
    <t>00001250</t>
  </si>
  <si>
    <t>CHN/OP/01539/2</t>
  </si>
  <si>
    <t>Sankalpan Infrastructure Pvt. Ltd</t>
  </si>
  <si>
    <t>00001396</t>
  </si>
  <si>
    <t>NCR/PT/01761/1</t>
  </si>
  <si>
    <t>Western Vindhya</t>
  </si>
  <si>
    <t>00001414</t>
  </si>
  <si>
    <t>BLR/EW/01729/1</t>
  </si>
  <si>
    <t>Financial Advisory</t>
  </si>
  <si>
    <t>00001481</t>
  </si>
  <si>
    <t>NCR/PT/01832/1</t>
  </si>
  <si>
    <t>AgriChain Private Limited</t>
  </si>
  <si>
    <t>00001397</t>
  </si>
  <si>
    <t>BLR/MN/01500/1</t>
  </si>
  <si>
    <t>00001423</t>
  </si>
  <si>
    <t>NCR/PT/01788/1</t>
  </si>
  <si>
    <t>00001254</t>
  </si>
  <si>
    <t>NCR/PT/01574/2</t>
  </si>
  <si>
    <t>Neha Rakheja</t>
  </si>
  <si>
    <t>00001286</t>
  </si>
  <si>
    <t>MUM/BC/01411/2</t>
  </si>
  <si>
    <t>Seaways Frieght International</t>
  </si>
  <si>
    <t>00001289</t>
  </si>
  <si>
    <t>NCR/PT/01597/1</t>
  </si>
  <si>
    <t>00001343</t>
  </si>
  <si>
    <t>BLR/EW/01444/1</t>
  </si>
  <si>
    <t>ALTSHIFTCAP TECHNOLOGY AND DIGITAL SERVICES PRIVATE LIMITED</t>
  </si>
  <si>
    <t>00001417</t>
  </si>
  <si>
    <t>NCR/PT/01787/1</t>
  </si>
  <si>
    <t>00001327</t>
  </si>
  <si>
    <t>BLR/EW/01686/1</t>
  </si>
  <si>
    <t>00001363</t>
  </si>
  <si>
    <t>BLR/EW/01723/1</t>
  </si>
  <si>
    <t>Secugen India Pvt Ltd</t>
  </si>
  <si>
    <t>00001498</t>
  </si>
  <si>
    <t>BLR/EW/01857/1</t>
  </si>
  <si>
    <t>00001499</t>
  </si>
  <si>
    <t>BLR/EW/01852/1</t>
  </si>
  <si>
    <t>00001157</t>
  </si>
  <si>
    <t>BLR/IN/01508/1</t>
  </si>
  <si>
    <t>00001380</t>
  </si>
  <si>
    <t>BLR/EW/01419/1</t>
  </si>
  <si>
    <t>Leadstrategus</t>
  </si>
  <si>
    <t>00001211</t>
  </si>
  <si>
    <t>BLR/MN/01521/1</t>
  </si>
  <si>
    <t>Aeon Consultants</t>
  </si>
  <si>
    <t>00001408</t>
  </si>
  <si>
    <t>NCR/PT/01779/1</t>
  </si>
  <si>
    <t>Adways Innovations India Private Limited</t>
  </si>
  <si>
    <t>00001421</t>
  </si>
  <si>
    <t>NCR/PT/01524/1</t>
  </si>
  <si>
    <t>EJ INITIATIVE LLP</t>
  </si>
  <si>
    <t>00001484</t>
  </si>
  <si>
    <t>BLR/NT/01583/1</t>
  </si>
  <si>
    <t>00001266</t>
  </si>
  <si>
    <t>BLR/EW/01614/1</t>
  </si>
  <si>
    <t>State Street Corporate Services Mumbai Private Limited</t>
  </si>
  <si>
    <t>00001398</t>
  </si>
  <si>
    <t>NCR/PT/01769/1</t>
  </si>
  <si>
    <t>SAM Technologies</t>
  </si>
  <si>
    <t>00001365</t>
  </si>
  <si>
    <t>MUM/BC/01732/1</t>
  </si>
  <si>
    <t>00001178</t>
  </si>
  <si>
    <t>BLR/EW/01465/1</t>
  </si>
  <si>
    <t>00001184</t>
  </si>
  <si>
    <t>BLR/EW/01538/1</t>
  </si>
  <si>
    <t>00001199</t>
  </si>
  <si>
    <t>BLR/EW/01522/1</t>
  </si>
  <si>
    <t>Qdesq</t>
  </si>
  <si>
    <t>Manish Narendra</t>
  </si>
  <si>
    <t>00001265</t>
  </si>
  <si>
    <t>NCR/PT/01601/1</t>
  </si>
  <si>
    <t>Anurag Baveja</t>
  </si>
  <si>
    <t>00001270</t>
  </si>
  <si>
    <t>BLR/EW/01576/1</t>
  </si>
  <si>
    <t>00001290</t>
  </si>
  <si>
    <t>NCR/PT/01631/1</t>
  </si>
  <si>
    <t>00001502</t>
  </si>
  <si>
    <t>BLR/EW/01861/4</t>
  </si>
  <si>
    <t>SpicaWorks India Private Limited</t>
  </si>
  <si>
    <t>00001248</t>
  </si>
  <si>
    <t>BLR/IN/01531/2</t>
  </si>
  <si>
    <t>Intec Capital Limited</t>
  </si>
  <si>
    <t>00001790</t>
  </si>
  <si>
    <t>CHN/MN/02174/1</t>
  </si>
  <si>
    <t>LegalEase Solutions India Pvt Ltd</t>
  </si>
  <si>
    <t>00001295</t>
  </si>
  <si>
    <t>CHN/MN/01113/1</t>
  </si>
  <si>
    <t>Conde Nast India Private Limited</t>
  </si>
  <si>
    <t>00001391</t>
  </si>
  <si>
    <t>BLR/EW/01710/1</t>
  </si>
  <si>
    <t>00001321</t>
  </si>
  <si>
    <t>MUM/BC/01666/2</t>
  </si>
  <si>
    <t>JM Holdings</t>
  </si>
  <si>
    <t>00001179</t>
  </si>
  <si>
    <t>BLR/IN/01535/1</t>
  </si>
  <si>
    <t>Twistedpair Technologies Pvt. Ltd</t>
  </si>
  <si>
    <t>00001369</t>
  </si>
  <si>
    <t>NCR/PT/01738/1</t>
  </si>
  <si>
    <t>00001322</t>
  </si>
  <si>
    <t>BLR/EW/01682/1</t>
  </si>
  <si>
    <t>00001416</t>
  </si>
  <si>
    <t>CHN/MN/01495/2</t>
  </si>
  <si>
    <t>Chargebee Technologies Pvt Ltd</t>
  </si>
  <si>
    <t>00001267</t>
  </si>
  <si>
    <t>BLR/EW/01615/1</t>
  </si>
  <si>
    <t>InfraHedge Services India Pvt Ltd</t>
  </si>
  <si>
    <t>00001394</t>
  </si>
  <si>
    <t>BLR/EW/01759/1</t>
  </si>
  <si>
    <t>00001419</t>
  </si>
  <si>
    <t>BLR/EW/01786/1</t>
  </si>
  <si>
    <t>00001194</t>
  </si>
  <si>
    <t>NCR/PT/01333/2</t>
  </si>
  <si>
    <t>00001288</t>
  </si>
  <si>
    <t>BLR/EW/01626/1</t>
  </si>
  <si>
    <t>00001230</t>
  </si>
  <si>
    <t>BLR/EW/01301/1</t>
  </si>
  <si>
    <t>00001381</t>
  </si>
  <si>
    <t>MUM/BC/01641/2</t>
  </si>
  <si>
    <t>Roundglass H2O Pvt. Ltd.</t>
  </si>
  <si>
    <t>00001294</t>
  </si>
  <si>
    <t>NCR/PT/01638/1</t>
  </si>
  <si>
    <t>MissMalini Entertainment Pvt Ltd</t>
  </si>
  <si>
    <t>00001247</t>
  </si>
  <si>
    <t>NCR/PT/01464/1</t>
  </si>
  <si>
    <t>Unbound</t>
  </si>
  <si>
    <t>00001222</t>
  </si>
  <si>
    <t>BLR/EW/01487/1</t>
  </si>
  <si>
    <t>00001393</t>
  </si>
  <si>
    <t>NCR/PT/01722/1</t>
  </si>
  <si>
    <t>Flemingo Travel Retail (P) Limited.</t>
  </si>
  <si>
    <t>00001293</t>
  </si>
  <si>
    <t>CHN/MN/01636/1</t>
  </si>
  <si>
    <t>00001345</t>
  </si>
  <si>
    <t>BLR/EW/01591/1</t>
  </si>
  <si>
    <t>Stockal</t>
  </si>
  <si>
    <t>00000828</t>
  </si>
  <si>
    <t>BLR/EW/00914/1</t>
  </si>
  <si>
    <t>Newtechways</t>
  </si>
  <si>
    <t>00000729</t>
  </si>
  <si>
    <t>BLR/IN/00742/1</t>
  </si>
  <si>
    <t>Catchmeme Private Limited</t>
  </si>
  <si>
    <t>00000859</t>
  </si>
  <si>
    <t>BLR/IN/00973/1</t>
  </si>
  <si>
    <t>VITALPOINTZ NETWORKS INDIA PRIVATE LIMITED</t>
  </si>
  <si>
    <t>00000843</t>
  </si>
  <si>
    <t>BLR/IN/00930/1</t>
  </si>
  <si>
    <t>GT Informatics</t>
  </si>
  <si>
    <t>00000801</t>
  </si>
  <si>
    <t>BLR/IN/00837/1</t>
  </si>
  <si>
    <t>Harish Naik</t>
  </si>
  <si>
    <t>00000831</t>
  </si>
  <si>
    <t>BLR/IN/00889/1</t>
  </si>
  <si>
    <t>Way2Online Interactive India Pvt Ltd</t>
  </si>
  <si>
    <t>00000741</t>
  </si>
  <si>
    <t>BLR/EW/00787/1</t>
  </si>
  <si>
    <t>00000846</t>
  </si>
  <si>
    <t>BLR/EW/00943/1</t>
  </si>
  <si>
    <t>SASSIST IO INDIA PRIVATE LIMITED</t>
  </si>
  <si>
    <t>00000824</t>
  </si>
  <si>
    <t>BLR/EW/00793/1</t>
  </si>
  <si>
    <t>Tripexploria</t>
  </si>
  <si>
    <t>00000836</t>
  </si>
  <si>
    <t>BLR/EW/00870/1</t>
  </si>
  <si>
    <t>00000851</t>
  </si>
  <si>
    <t>BLR/IN/00954/1</t>
  </si>
  <si>
    <t>Start Rn D</t>
  </si>
  <si>
    <t>00000822</t>
  </si>
  <si>
    <t>BLR/IN/00515/4</t>
  </si>
  <si>
    <t>LM Wind Power Technologies India Pvt Ltd</t>
  </si>
  <si>
    <t>00000800</t>
  </si>
  <si>
    <t>BLR/IN/00859/2</t>
  </si>
  <si>
    <t>00000848</t>
  </si>
  <si>
    <t>BLR/EW/00459/1</t>
  </si>
  <si>
    <t>00000737</t>
  </si>
  <si>
    <t>BLR/EW/00475/1</t>
  </si>
  <si>
    <t>00000857</t>
  </si>
  <si>
    <t>BLR/EW/00980/1</t>
  </si>
  <si>
    <t>00000871</t>
  </si>
  <si>
    <t>BLR/EW/01012/1</t>
  </si>
  <si>
    <t>00000883</t>
  </si>
  <si>
    <t>BLR/EW/01037/1</t>
  </si>
  <si>
    <t>00000807</t>
  </si>
  <si>
    <t>BLR/IN/00869/1</t>
  </si>
  <si>
    <t>Reed Exhibitions</t>
  </si>
  <si>
    <t>00000782</t>
  </si>
  <si>
    <t>BLR/EW/00843/1</t>
  </si>
  <si>
    <t>Agile Cockpit Software services Pvt Ltd</t>
  </si>
  <si>
    <t>00000797</t>
  </si>
  <si>
    <t>BLR/EW/00834/1</t>
  </si>
  <si>
    <t>Sanctorum Management LLP</t>
  </si>
  <si>
    <t>00000748</t>
  </si>
  <si>
    <t>BLR/EW/00752/1</t>
  </si>
  <si>
    <t>Bloom, The Centre For Child Development</t>
  </si>
  <si>
    <t>00000864</t>
  </si>
  <si>
    <t>BLR/EW/00999/1</t>
  </si>
  <si>
    <t>Pranam Academy Private Limited</t>
  </si>
  <si>
    <t>00000989</t>
  </si>
  <si>
    <t>BLR/EW/01263/1</t>
  </si>
  <si>
    <t>Next Link Pvt Ltd</t>
  </si>
  <si>
    <t>00000996</t>
  </si>
  <si>
    <t>BLR/IN/01115/1</t>
  </si>
  <si>
    <t>ADFG TECH INDIA PRIVATE LIMITED</t>
  </si>
  <si>
    <t>00001029</t>
  </si>
  <si>
    <t>BLR/EW/01336/6</t>
  </si>
  <si>
    <t>AcaEx</t>
  </si>
  <si>
    <t>00000894</t>
  </si>
  <si>
    <t>BLR/IN/01041/1</t>
  </si>
  <si>
    <t>Lobo Capital</t>
  </si>
  <si>
    <t>00000900</t>
  </si>
  <si>
    <t>BLR/IN/00121/3</t>
  </si>
  <si>
    <t>Zapyle</t>
  </si>
  <si>
    <t>00001010</t>
  </si>
  <si>
    <t>BLR/IN/01295/2</t>
  </si>
  <si>
    <t>00000911</t>
  </si>
  <si>
    <t>BLR/IN/01135/1</t>
  </si>
  <si>
    <t>Digital Reach Pvt Ltd</t>
  </si>
  <si>
    <t>00001018</t>
  </si>
  <si>
    <t>BLR/EW/01327/1</t>
  </si>
  <si>
    <t>LinkDigi Spaces Private Limited</t>
  </si>
  <si>
    <t>00000936</t>
  </si>
  <si>
    <t>BLR/EW/01075/2</t>
  </si>
  <si>
    <t>Datum Cybertech India Pvt. Ltd.</t>
  </si>
  <si>
    <t>00001021</t>
  </si>
  <si>
    <t>BLR/EW/01329/1</t>
  </si>
  <si>
    <t>00001023</t>
  </si>
  <si>
    <t>BLR/EW/01334/1</t>
  </si>
  <si>
    <t>Smart Assist</t>
  </si>
  <si>
    <t>00001074</t>
  </si>
  <si>
    <t>CHN/MN/01394/1</t>
  </si>
  <si>
    <t>00001007</t>
  </si>
  <si>
    <t>BLR/EW/01293/2</t>
  </si>
  <si>
    <t>00000784</t>
  </si>
  <si>
    <t>BLR/IN/00824/1</t>
  </si>
  <si>
    <t>Autovert Technologies Private Limited</t>
  </si>
  <si>
    <t>00000727</t>
  </si>
  <si>
    <t>BLR/IN/00762/1</t>
  </si>
  <si>
    <t>E Marshals Infosec Pvt. Ltd.</t>
  </si>
  <si>
    <t>00000966</t>
  </si>
  <si>
    <t>BLR/IN/01233/2</t>
  </si>
  <si>
    <t>00000967</t>
  </si>
  <si>
    <t>CHN/MN/01020/1</t>
  </si>
  <si>
    <t>CiberSites India Pvt. Ltd.</t>
  </si>
  <si>
    <t>00001042</t>
  </si>
  <si>
    <t>NCR/PT/01356/1</t>
  </si>
  <si>
    <t>00000791</t>
  </si>
  <si>
    <t>BLR/EW/00435/1</t>
  </si>
  <si>
    <t>Lithium Technologies India R&amp;D Pvt. Ltd</t>
  </si>
  <si>
    <t>00000902</t>
  </si>
  <si>
    <t>BLR/EW/01091/1</t>
  </si>
  <si>
    <t>00000916</t>
  </si>
  <si>
    <t>BLR/EW/01140/1</t>
  </si>
  <si>
    <t>00000991</t>
  </si>
  <si>
    <t>BLR/EW/01267/1</t>
  </si>
  <si>
    <t>00001053</t>
  </si>
  <si>
    <t>MUM/BC/01300/1</t>
  </si>
  <si>
    <t>00000890</t>
  </si>
  <si>
    <t>BLR/EW/01045/1</t>
  </si>
  <si>
    <t>00000726</t>
  </si>
  <si>
    <t>BLR/IN/00768/1</t>
  </si>
  <si>
    <t>Logesys Solutions India Pvt. Ltd</t>
  </si>
  <si>
    <t>00000938</t>
  </si>
  <si>
    <t>BLR/EW/01098/1</t>
  </si>
  <si>
    <t>00000983</t>
  </si>
  <si>
    <t>BLR/EW/01203/1</t>
  </si>
  <si>
    <t>TechEmergence</t>
  </si>
  <si>
    <t>00001069</t>
  </si>
  <si>
    <t>BLR/EW/01093/1</t>
  </si>
  <si>
    <t>00001016</t>
  </si>
  <si>
    <t>BLR/IN/01250/1</t>
  </si>
  <si>
    <t>Growth Hackers</t>
  </si>
  <si>
    <t>00001039</t>
  </si>
  <si>
    <t>BLR/EW/01355/1</t>
  </si>
  <si>
    <t>Ayasdi India Private Limited</t>
  </si>
  <si>
    <t>00001046</t>
  </si>
  <si>
    <t>BLR/EW/01038/1</t>
  </si>
  <si>
    <t>00001068</t>
  </si>
  <si>
    <t>BLR/IN/01121/1</t>
  </si>
  <si>
    <t>Sandvik Asia Pvt. Ltd.</t>
  </si>
  <si>
    <t>00000987</t>
  </si>
  <si>
    <t>MUM/BC/01251/1</t>
  </si>
  <si>
    <t>Shree Dalmia Enterprises</t>
  </si>
  <si>
    <t>00001049</t>
  </si>
  <si>
    <t>BLR/NT/01264/1</t>
  </si>
  <si>
    <t>PLL Enterprise Pvt Ltd</t>
  </si>
  <si>
    <t>00000940</t>
  </si>
  <si>
    <t>BLR/EW/01176/1</t>
  </si>
  <si>
    <t>00000925</t>
  </si>
  <si>
    <t>BLR/EW/01161/1</t>
  </si>
  <si>
    <t>ANSTOWIN TEST PRIVATE LIMITED</t>
  </si>
  <si>
    <t>00000899</t>
  </si>
  <si>
    <t>BLR/NT/01101/2</t>
  </si>
  <si>
    <t>Bay Leaf Digital</t>
  </si>
  <si>
    <t>00000945</t>
  </si>
  <si>
    <t>BLR/IN/01189/1</t>
  </si>
  <si>
    <t>Wemax Advisors LLP</t>
  </si>
  <si>
    <t>00001078</t>
  </si>
  <si>
    <t>BLR/EW/01204/1</t>
  </si>
  <si>
    <t>00000898</t>
  </si>
  <si>
    <t>BLR/EW/00919/1</t>
  </si>
  <si>
    <t>Enstoa India Pvt. Ltd.</t>
  </si>
  <si>
    <t>00000941</t>
  </si>
  <si>
    <t>BLR/IN/01154/1</t>
  </si>
  <si>
    <t>00000952</t>
  </si>
  <si>
    <t>BLR/EW/01199/1</t>
  </si>
  <si>
    <t>00000701</t>
  </si>
  <si>
    <t>BLR/EW/00686/1</t>
  </si>
  <si>
    <t>AB Fortune Consultants</t>
  </si>
  <si>
    <t>00000217</t>
  </si>
  <si>
    <t>BLR/IN/00173/3</t>
  </si>
  <si>
    <t>00001792</t>
  </si>
  <si>
    <t>BLR/IN/02060/1</t>
  </si>
  <si>
    <t>00001793</t>
  </si>
  <si>
    <t>BLR/EW/01375/1</t>
  </si>
  <si>
    <t>00000675</t>
  </si>
  <si>
    <t>BLR/EW/00687/1</t>
  </si>
  <si>
    <t>00000667</t>
  </si>
  <si>
    <t>BLR/EW/00683/1</t>
  </si>
  <si>
    <t>Santosh Sharan</t>
  </si>
  <si>
    <t>00001510</t>
  </si>
  <si>
    <t>BLR/EW/01304/1</t>
  </si>
  <si>
    <t>Lagom Labs Pvt Ltd</t>
  </si>
  <si>
    <t>00000676</t>
  </si>
  <si>
    <t>BLR/EW/00569/1</t>
  </si>
  <si>
    <t>Rabindras report</t>
  </si>
  <si>
    <t>Copyright (c) 2000-2018 salesforce.com, inc. All rights reserved.</t>
  </si>
  <si>
    <t>Confidential Information - Do Not Distribute</t>
  </si>
  <si>
    <t>Generated By: Sidharth Menda 3/12/2018 11:15 AM</t>
  </si>
  <si>
    <t>CoWrks</t>
  </si>
  <si>
    <t>Flexible Desk</t>
  </si>
  <si>
    <t>BLR/EW/FD/00/004</t>
  </si>
  <si>
    <t>Dedicated Desk</t>
  </si>
  <si>
    <t>BLR/IN/FD/05/0011</t>
  </si>
  <si>
    <t>Private Studio</t>
  </si>
  <si>
    <t>BLR/IN/PS/05/003</t>
  </si>
  <si>
    <t>BLR/IN/DD/5B/0014</t>
  </si>
  <si>
    <t>BLR/IN/PS/05/048</t>
  </si>
  <si>
    <t>BLR/IN/DD/5B/005</t>
  </si>
  <si>
    <t>BLR/IN/DD/5B/0042</t>
  </si>
  <si>
    <t>BLR/IN/DD/5B/0041</t>
  </si>
  <si>
    <t>BLR/IN/DD/5B/0040</t>
  </si>
  <si>
    <t>BLR/IN/DD/5B/0039</t>
  </si>
  <si>
    <t>BLR/IN/DD/5B/0038</t>
  </si>
  <si>
    <t>BLR/IN/DD/5B/0037</t>
  </si>
  <si>
    <t>BLR/IN/DD/5B/0036</t>
  </si>
  <si>
    <t>BLR/IN/DD/5B/0035</t>
  </si>
  <si>
    <t>BLR/IN/DD/5B/0034</t>
  </si>
  <si>
    <t>BLR/IN/DD/5B/0033</t>
  </si>
  <si>
    <t>BLR/IN/PS/05/052</t>
  </si>
  <si>
    <t>BLR/IN/PS/05/051</t>
  </si>
  <si>
    <t>BLR/IN/PS/05/050</t>
  </si>
  <si>
    <t>BLR/IN/DD/5B/0032</t>
  </si>
  <si>
    <t>BLR/IN/DD/5B/0031</t>
  </si>
  <si>
    <t>BLR/IN/DD/5B/0030</t>
  </si>
  <si>
    <t>BLR/IN/DD/5B/0029</t>
  </si>
  <si>
    <t>BLR/IN/DD/5B/0028</t>
  </si>
  <si>
    <t>BLR/IN/DD/5B/0027</t>
  </si>
  <si>
    <t>BLR/IN/DD/5B/0026</t>
  </si>
  <si>
    <t>BLR/IN/DD/5B/0025</t>
  </si>
  <si>
    <t>BLR/IN/DD/5B/0024</t>
  </si>
  <si>
    <t>BLR/IN/DD/5B/0023</t>
  </si>
  <si>
    <t>BLR/IN/DD/5B/0022</t>
  </si>
  <si>
    <t>BLR/IN/DD/5B/0021</t>
  </si>
  <si>
    <t>BLR/IN/DD/5B/0020</t>
  </si>
  <si>
    <t>BLR/IN/DD/5B/0019</t>
  </si>
  <si>
    <t>BLR/IN/DD/5B/0018</t>
  </si>
  <si>
    <t>BLR/EW/FD/01/025</t>
  </si>
  <si>
    <t>BLR/EW/FD/01/024</t>
  </si>
  <si>
    <t>BLR/EW/FD/01/023</t>
  </si>
  <si>
    <t>BLR/EW/FD/01/022</t>
  </si>
  <si>
    <t>BLR/EW/FD/01/021</t>
  </si>
  <si>
    <t>BLR/EW/FD/01/020</t>
  </si>
  <si>
    <t>BLR/IN/DD/5B/0017</t>
  </si>
  <si>
    <t>BLR/IN/DD/5B/0012</t>
  </si>
  <si>
    <t>BLR/IN/FD/05/0016</t>
  </si>
  <si>
    <t>BLR/IN/FD/05/0015</t>
  </si>
  <si>
    <t>BLR/EW/FD/01/003</t>
  </si>
  <si>
    <t>BLR/EW/FD/01/002</t>
  </si>
  <si>
    <t>BLR/IN/PS/05/032</t>
  </si>
  <si>
    <t>BLR/NT/DD/01/017</t>
  </si>
  <si>
    <t>BLR/NT/DD/01/016</t>
  </si>
  <si>
    <t>BLR/NT/DD/01/015</t>
  </si>
  <si>
    <t>BLR/NT/DD/01/014</t>
  </si>
  <si>
    <t>BLR/NT/DD/01/013</t>
  </si>
  <si>
    <t>BLR/NT/DD/01/012</t>
  </si>
  <si>
    <t>BLR/NT/DD/01/011</t>
  </si>
  <si>
    <t>BLR/IN/DD/5B/009</t>
  </si>
  <si>
    <t>BLR/IN/DD/5B/008</t>
  </si>
  <si>
    <t>BLR/IN/DD/5B/007</t>
  </si>
  <si>
    <t>BLR/IN/DD/5B/006</t>
  </si>
  <si>
    <t>BLR/IN/PS/05/021</t>
  </si>
  <si>
    <t>BLR/EW/PS/00/005</t>
  </si>
  <si>
    <t>BLR/EW/PS/00/009</t>
  </si>
  <si>
    <t>BLR/EW/PS/00/017</t>
  </si>
  <si>
    <t>BLR/EW/PS/00/010</t>
  </si>
  <si>
    <t>BLR/EW/PS/00/016</t>
  </si>
  <si>
    <t>BLR/EW/PS/00/002</t>
  </si>
  <si>
    <t>BLR/EW/PS/00/001</t>
  </si>
  <si>
    <t>BLR/EW/PS/00/008</t>
  </si>
  <si>
    <t>BLR/EW/PS/00/003</t>
  </si>
  <si>
    <t>BLR/EW/PS/00/004</t>
  </si>
  <si>
    <t>BLR/EW/PS/00/006</t>
  </si>
  <si>
    <t>BLR/EW/PS/00/007</t>
  </si>
  <si>
    <t>BLR/EW/PS/00/019</t>
  </si>
  <si>
    <t>MUM/BC/PS/02/003</t>
  </si>
  <si>
    <t>MUM/BC/DD/03/012</t>
  </si>
  <si>
    <t>MUM/BC/DD/03/015</t>
  </si>
  <si>
    <t>MUM/BC/DD/03/014</t>
  </si>
  <si>
    <t>MUM/BC/DD/03/013</t>
  </si>
  <si>
    <t>MUM/BC/DD/03/011</t>
  </si>
  <si>
    <t>MUM/BC/DD/03/010</t>
  </si>
  <si>
    <t>MUM/BC/DD/02/001</t>
  </si>
  <si>
    <t>MUM/BC/DD/02/005</t>
  </si>
  <si>
    <t>MUM/BC/DD/02/004</t>
  </si>
  <si>
    <t>MUM/BC/DD/02/003</t>
  </si>
  <si>
    <t>BLR/EW/DD/00/008</t>
  </si>
  <si>
    <t>BLR/EW/DD/00/009</t>
  </si>
  <si>
    <t>BLR/EW/PS/01/042</t>
  </si>
  <si>
    <t>BLR/IN/FD/05/0008</t>
  </si>
  <si>
    <t>BLR/IN/FD/05/0007</t>
  </si>
  <si>
    <t>BLR/IN/FD/05/0006</t>
  </si>
  <si>
    <t>BLR/EW/PS/00/013</t>
  </si>
  <si>
    <t>BLR/EW/PS/00/012</t>
  </si>
  <si>
    <t>BLR/EW/PS/00/011</t>
  </si>
  <si>
    <t>BLR/IN/DD/00/004</t>
  </si>
  <si>
    <t>BLR/EW/DD/00/018</t>
  </si>
  <si>
    <t>BLR/EW/DD/01/016</t>
  </si>
  <si>
    <t>BLR/EW/DD/01/015</t>
  </si>
  <si>
    <t>BLR/IN/PS/05/013</t>
  </si>
  <si>
    <t>BLR/EW/DD/00/002</t>
  </si>
  <si>
    <t>BLR/EW/DD/01/013</t>
  </si>
  <si>
    <t>BLR/EW/DD/01/012</t>
  </si>
  <si>
    <t>BLR/EW/DD/00/006</t>
  </si>
  <si>
    <t>BLR/EW/DD/00/007</t>
  </si>
  <si>
    <t>BLR/IN/DD/00/002</t>
  </si>
  <si>
    <t>BLR/EW/PS/00/014</t>
  </si>
  <si>
    <t>BLR/EW/DD/00/013</t>
  </si>
  <si>
    <t>BLR/EW/DD/00/001</t>
  </si>
  <si>
    <t>BLR/EW/DD/00/016</t>
  </si>
  <si>
    <t>BLR/EW/DD/00/015</t>
  </si>
  <si>
    <t>BLR/EW/DD/00/014</t>
  </si>
  <si>
    <t>BLR/EW/IN/DD/00/020</t>
  </si>
  <si>
    <t>BLR/IN/PS/05/005</t>
  </si>
  <si>
    <t>BLR/IN/PS/05/002</t>
  </si>
  <si>
    <t>BLR/IN/PS/05/001</t>
  </si>
  <si>
    <t>BLR/IN/FD/05/0013</t>
  </si>
  <si>
    <t>BLR/IN/FD/05/0012</t>
  </si>
  <si>
    <t>BLR/NT/PS/01/018</t>
  </si>
  <si>
    <t>BLR/EW/PS/01/002</t>
  </si>
  <si>
    <t>BLR/IN/PS/05/020</t>
  </si>
  <si>
    <t>BLR/IN/PS/05/019</t>
  </si>
  <si>
    <t>BLR/IN/PS/05/007</t>
  </si>
  <si>
    <t>BLR/IN/PS/00/011</t>
  </si>
  <si>
    <t>BLR/EW/FD/00/037</t>
  </si>
  <si>
    <t>BLR/EW/FD/00/036</t>
  </si>
  <si>
    <t>BLR/EW/FD/01/009</t>
  </si>
  <si>
    <t>BLR/EW/FD/01/008</t>
  </si>
  <si>
    <t>BLR/IN/PS/00/012</t>
  </si>
  <si>
    <t>BLR/IN/PS/00/009</t>
  </si>
  <si>
    <t>BLR/IN/PS/00/006</t>
  </si>
  <si>
    <t>BLR/IN/PS/00/003</t>
  </si>
  <si>
    <t>BLR/IN/PS/00/001</t>
  </si>
  <si>
    <t>BLR/EW/DD/01/001</t>
  </si>
  <si>
    <t>BLR/EW/PS/01/041</t>
  </si>
  <si>
    <t>BLR/EW/PS/01/039</t>
  </si>
  <si>
    <t>BLR/EW/FD/00/016</t>
  </si>
  <si>
    <t>BLR/IN/PS/05/012</t>
  </si>
  <si>
    <t>BLR/IN/PS/05/010</t>
  </si>
  <si>
    <t>BLR/EW/PS/01/040</t>
  </si>
  <si>
    <t>BLR/EW/PS/01/045</t>
  </si>
  <si>
    <t>BLR/EW/PS/01/044</t>
  </si>
  <si>
    <t>BLR/EW/PS/01/043</t>
  </si>
  <si>
    <t>MUM/BC/FD/02/016</t>
  </si>
  <si>
    <t>BLR/EW/PS/01/001</t>
  </si>
  <si>
    <t>BLR/EW/PS/01/014</t>
  </si>
  <si>
    <t>BLR/EW/PS/01/008</t>
  </si>
  <si>
    <t>Lounge</t>
  </si>
  <si>
    <t>Community Lounge</t>
  </si>
  <si>
    <t>CHN/OP/PS/00/017</t>
  </si>
  <si>
    <t>CHN/MN/PS/28</t>
  </si>
  <si>
    <t>CHN/MN/PS/26</t>
  </si>
  <si>
    <t>CHN/MN/PS/25</t>
  </si>
  <si>
    <t>CHN/MN/PS/24</t>
  </si>
  <si>
    <t>CHN/MN/PS/16</t>
  </si>
  <si>
    <t>CHN/MN/PS/15</t>
  </si>
  <si>
    <t>CHN/MN/PS/14</t>
  </si>
  <si>
    <t>CHN/MN/PS/13</t>
  </si>
  <si>
    <t>BLR/IN/PS/05/030</t>
  </si>
  <si>
    <t>BLR/IN/PS/05/029</t>
  </si>
  <si>
    <t>BLR/IN/PS/05/031</t>
  </si>
  <si>
    <t>BLR/EW/PS/02/022</t>
  </si>
  <si>
    <t>BLR/EW/PS/02/021</t>
  </si>
  <si>
    <t>BLR/EW/FD/00/008</t>
  </si>
  <si>
    <t>BLR/EW/FD/00/009</t>
  </si>
  <si>
    <t>BLR/EW/PS/02/045</t>
  </si>
  <si>
    <t>CHN/MN/DD/22</t>
  </si>
  <si>
    <t>CHN/MN/DD/19</t>
  </si>
  <si>
    <t>CHN/MN/DD/18</t>
  </si>
  <si>
    <t>CHN/MN/DD/17</t>
  </si>
  <si>
    <t>CHN/MN/DD/16</t>
  </si>
  <si>
    <t>CHN/MN/DD/15</t>
  </si>
  <si>
    <t>CHN/MN/DD/14</t>
  </si>
  <si>
    <t>CHN/MN/DD/13</t>
  </si>
  <si>
    <t>CHN/MN/DD/12</t>
  </si>
  <si>
    <t>CHN/MN/DD/11</t>
  </si>
  <si>
    <t>CHN/MN/DD/10</t>
  </si>
  <si>
    <t>CHN/MN/DD/09</t>
  </si>
  <si>
    <t>CHN/MN/DD/08</t>
  </si>
  <si>
    <t>CHN/MN/DD/07</t>
  </si>
  <si>
    <t>CHN/MN/DD/06</t>
  </si>
  <si>
    <t>CHN/MN/DD/05</t>
  </si>
  <si>
    <t>CHN/MN/DD/04</t>
  </si>
  <si>
    <t>CHN/MN/DD/03</t>
  </si>
  <si>
    <t>CHN/MN/DD/25</t>
  </si>
  <si>
    <t>CHN/MN/DD/24</t>
  </si>
  <si>
    <t>BLR/EW/PS/01/038</t>
  </si>
  <si>
    <t>BLR/EW/PS/01/037</t>
  </si>
  <si>
    <t>BLR/EW/PS/01/036</t>
  </si>
  <si>
    <t>BLR/EW/PS/01/035</t>
  </si>
  <si>
    <t>BLR/EW/PS/01/034</t>
  </si>
  <si>
    <t>BLR/EW/PS/01/033</t>
  </si>
  <si>
    <t>BLR/EW/PS/01/022</t>
  </si>
  <si>
    <t>BLR/EW/PS/01/021</t>
  </si>
  <si>
    <t>BLR/EW/PS/01/020</t>
  </si>
  <si>
    <t>BLR/EW/PS/01/019</t>
  </si>
  <si>
    <t>BLR/EW/PS/01/018</t>
  </si>
  <si>
    <t>BLR/EW/PS/01/017</t>
  </si>
  <si>
    <t>BLR/EW/PS/01/016</t>
  </si>
  <si>
    <t>BLR/EW/DD/01/009</t>
  </si>
  <si>
    <t>BLR/EW/DD/01/008</t>
  </si>
  <si>
    <t>BLR/EW/DD/01/007</t>
  </si>
  <si>
    <t>BLR/EW/DD/01/006</t>
  </si>
  <si>
    <t>BLR/EW/DD/01/005</t>
  </si>
  <si>
    <t>BLR/IN/PS/05/008</t>
  </si>
  <si>
    <t>BLR/EW/FD/00/013</t>
  </si>
  <si>
    <t>BLR/EW/FD/00/011</t>
  </si>
  <si>
    <t>BLR/EW/PS/01/007</t>
  </si>
  <si>
    <t>BLR/IN/DD/00/007</t>
  </si>
  <si>
    <t>BLR/IN/DD/00/006</t>
  </si>
  <si>
    <t>BLR/EW/PS/01/031</t>
  </si>
  <si>
    <t>BLR/IN/PS/00/010</t>
  </si>
  <si>
    <t>BLR/NT/DD/01/025</t>
  </si>
  <si>
    <t>BLR/NT/DD/01/010</t>
  </si>
  <si>
    <t>BLR/NT/DD/01/008</t>
  </si>
  <si>
    <t>BLR/NT/DD/01/006</t>
  </si>
  <si>
    <t>BLR/NT/DD/01/003</t>
  </si>
  <si>
    <t>BLR/NT/DD/01/002</t>
  </si>
  <si>
    <t>BLR/IN/PS/05/006</t>
  </si>
  <si>
    <t>BLR/EW/FD/01/007</t>
  </si>
  <si>
    <t>BLR/IN/PS/05/061</t>
  </si>
  <si>
    <t>BLR/IN/PS/05/060</t>
  </si>
  <si>
    <t>BLR/IN/PS/05/059</t>
  </si>
  <si>
    <t>BLR/IN/PS/05/056</t>
  </si>
  <si>
    <t>BLR/IN/PS/05/055</t>
  </si>
  <si>
    <t>BLR/IN/PS/05/054</t>
  </si>
  <si>
    <t>BLR/IN/PS/05/053</t>
  </si>
  <si>
    <t>CHN/OP/PS/00/009</t>
  </si>
  <si>
    <t>CHN/OP/PS/00/003</t>
  </si>
  <si>
    <t>CHN/OP/PS/00/001</t>
  </si>
  <si>
    <t>MUM/BC/DD/03/046</t>
  </si>
  <si>
    <t>BLR/EW/FD/01/013</t>
  </si>
  <si>
    <t>BLR/EW/FD/01/012</t>
  </si>
  <si>
    <t>BLR/EW/FD/01/014</t>
  </si>
  <si>
    <t>BLR/IN/DD/00/008</t>
  </si>
  <si>
    <t>BLR/EW/FD/00/030</t>
  </si>
  <si>
    <t>BLR/EW/FD/00/029</t>
  </si>
  <si>
    <t>BLR/EW/FD/00/028</t>
  </si>
  <si>
    <t>BLR/EW/FD/00/027</t>
  </si>
  <si>
    <t>BLR/EW/FD/00/026</t>
  </si>
  <si>
    <t>BLR/EW/FD/00/025</t>
  </si>
  <si>
    <t>BLR/EW/FD/00/024</t>
  </si>
  <si>
    <t>BLR/EW/FD/00/023</t>
  </si>
  <si>
    <t>BLR/EW/FD/00/022</t>
  </si>
  <si>
    <t>BLR/EW/FD/00/021</t>
  </si>
  <si>
    <t>BLR/EW/FD/00/018</t>
  </si>
  <si>
    <t>BLR/EW/FD/00/015</t>
  </si>
  <si>
    <t>BLR/EW/FD/00/014</t>
  </si>
  <si>
    <t>BLR/EW/FD/00/035</t>
  </si>
  <si>
    <t>BLR/EW/FD/00/032</t>
  </si>
  <si>
    <t>BLR/EW/FD/00/006</t>
  </si>
  <si>
    <t>BLR/EW/FD/00/003</t>
  </si>
  <si>
    <t>BLR/EW/FD/00/002</t>
  </si>
  <si>
    <t>BLR/EW/FD/00/001</t>
  </si>
  <si>
    <t>BLR/EW/DD/00/003</t>
  </si>
  <si>
    <t>CHN/MN/PS/34</t>
  </si>
  <si>
    <t>NCR/PT/PS/02/050</t>
  </si>
  <si>
    <t>NCR/PT/PS/02/049</t>
  </si>
  <si>
    <t>BLR/EW/PS/02/002</t>
  </si>
  <si>
    <t>BLR/EW/PS/02/001</t>
  </si>
  <si>
    <t>NCR/PT/PS/00/005</t>
  </si>
  <si>
    <t>NCR/PT/DD/02/044</t>
  </si>
  <si>
    <t>NCR/PT/DD/02/043</t>
  </si>
  <si>
    <t>NCR/PT/DD/02/042</t>
  </si>
  <si>
    <t>NCR/PT/DD/02/041</t>
  </si>
  <si>
    <t>NCR/PT/DD/02/040</t>
  </si>
  <si>
    <t>NCR/PT/DD/02/039</t>
  </si>
  <si>
    <t>NCR/PT/DD/02/038</t>
  </si>
  <si>
    <t>NCR/PT/DD/02/037</t>
  </si>
  <si>
    <t>NCR/PT/DD/02/036</t>
  </si>
  <si>
    <t>BLR/IN/PSDD/00/022</t>
  </si>
  <si>
    <t>BLR/IN/PSDD/00/021</t>
  </si>
  <si>
    <t>NCR/PT/DD/01/001</t>
  </si>
  <si>
    <t>BLR/MN/FD/00/006</t>
  </si>
  <si>
    <t>BLR/EW/FD/01/053</t>
  </si>
  <si>
    <t>BLR/EW/FD/01/052</t>
  </si>
  <si>
    <t>NCR/PT/DD/01/017</t>
  </si>
  <si>
    <t>BLR/EW/DD/01/056</t>
  </si>
  <si>
    <t>BLR/EW/DD/01/055</t>
  </si>
  <si>
    <t>BLR/EW/DD/01/054</t>
  </si>
  <si>
    <t>BLR/EW/DD/01/053</t>
  </si>
  <si>
    <t>BLR/EW/DD/01/052</t>
  </si>
  <si>
    <t>CHN/OP/PS/00/018</t>
  </si>
  <si>
    <t>BLR/EW/PS/01/013</t>
  </si>
  <si>
    <t>NCR/GC/DD/00/015</t>
  </si>
  <si>
    <t>NCR/GC/DD/00/014</t>
  </si>
  <si>
    <t>BLR/EW/PS/02/030</t>
  </si>
  <si>
    <t>BLR/EW/DD/02/084</t>
  </si>
  <si>
    <t>CHN/MN/PS/07</t>
  </si>
  <si>
    <t>MUM/BC/PS/02/009</t>
  </si>
  <si>
    <t>MUM/BC/PS/03/064</t>
  </si>
  <si>
    <t>MUM/BC/PS/03/056</t>
  </si>
  <si>
    <t>BLR/IN/PS/05/038</t>
  </si>
  <si>
    <t>BLR/IN/PS/05/037</t>
  </si>
  <si>
    <t>BLR/IN/PS/05/036</t>
  </si>
  <si>
    <t>BLR/IN/PS/05/035</t>
  </si>
  <si>
    <t>BLR/IN/PS/05/034</t>
  </si>
  <si>
    <t>BLR/IN/PS/05/033</t>
  </si>
  <si>
    <t>MUM/BC/PS/03/052</t>
  </si>
  <si>
    <t>MUM/BC/PS/03/051</t>
  </si>
  <si>
    <t>NCR/PT/DD/01/025</t>
  </si>
  <si>
    <t>MUM/BC/DD/03/048</t>
  </si>
  <si>
    <t>MUM/BC/DD/03/047</t>
  </si>
  <si>
    <t>NCR/PT/FD/00/036</t>
  </si>
  <si>
    <t>NCR/PT/PS/01/026</t>
  </si>
  <si>
    <t>NCR/PT/PS/01/022</t>
  </si>
  <si>
    <t>NCR/GC/PS/01/022</t>
  </si>
  <si>
    <t>NCR/GC/PS/01/019</t>
  </si>
  <si>
    <t>NCR/GC/PS/01/018</t>
  </si>
  <si>
    <t>NCR/GC/PS/00/008</t>
  </si>
  <si>
    <t>NCR/GC/PS/00/007</t>
  </si>
  <si>
    <t>NCR/GC/PS/00/006</t>
  </si>
  <si>
    <t>NCR/GC/PS/00/005</t>
  </si>
  <si>
    <t>NCR/GC/PS/00/004</t>
  </si>
  <si>
    <t>NCR/GC/PS/00/003</t>
  </si>
  <si>
    <t>NCR/GC/PS/00/002</t>
  </si>
  <si>
    <t>NCR/GC/PS/00/001</t>
  </si>
  <si>
    <t>NCR/GC/PS/01/017</t>
  </si>
  <si>
    <t>BLR/EW/PS/02/057</t>
  </si>
  <si>
    <t>NCR/PT/PS/00/001</t>
  </si>
  <si>
    <t>CHN/MN/PS/57</t>
  </si>
  <si>
    <t>CHN/MN/PS/56</t>
  </si>
  <si>
    <t>CHN/MN/PS/55</t>
  </si>
  <si>
    <t>CHN/MN/PS/54</t>
  </si>
  <si>
    <t>CHN/MN/PS/53</t>
  </si>
  <si>
    <t>CHN/MN/PS/52</t>
  </si>
  <si>
    <t>CHN/MN/PS/51</t>
  </si>
  <si>
    <t>CHN/MN/PS/50</t>
  </si>
  <si>
    <t>CHN/MN/PS/49</t>
  </si>
  <si>
    <t>CHN/MN/PS/48</t>
  </si>
  <si>
    <t>CHN/MN/PS/47</t>
  </si>
  <si>
    <t>CHN/MN/PS/46</t>
  </si>
  <si>
    <t>CHN/MN/PS/45</t>
  </si>
  <si>
    <t>CHN/MN/PS/44</t>
  </si>
  <si>
    <t>CHN/MN/PS/43</t>
  </si>
  <si>
    <t>CHN/MN/PS/42</t>
  </si>
  <si>
    <t>CHN/MN/PS/41</t>
  </si>
  <si>
    <t>CHN/MN/PS/40</t>
  </si>
  <si>
    <t>CHN/MN/PS/39</t>
  </si>
  <si>
    <t>CHN/MN/PS/38</t>
  </si>
  <si>
    <t>CHN/MN/PS/37</t>
  </si>
  <si>
    <t>CHN/MN/PS/36</t>
  </si>
  <si>
    <t>CHN/MN/PS/35</t>
  </si>
  <si>
    <t>CHN/MN/PS/22</t>
  </si>
  <si>
    <t>CHN/MN/PS/21</t>
  </si>
  <si>
    <t>CHN/MN/PS/20</t>
  </si>
  <si>
    <t>CHN/MN/PS/19</t>
  </si>
  <si>
    <t>CHN/MN/PS/18</t>
  </si>
  <si>
    <t>CHN/MN/PS/17</t>
  </si>
  <si>
    <t>CHN/MN/PS/12</t>
  </si>
  <si>
    <t>CHN/MN/PS/11</t>
  </si>
  <si>
    <t>CHN/MN/PS/10</t>
  </si>
  <si>
    <t>CHN/MN/PS/09</t>
  </si>
  <si>
    <t>NCR/PT/PS/01/031</t>
  </si>
  <si>
    <t>BLR/EW/PS/02/003</t>
  </si>
  <si>
    <t>NCR/PT/DD/01/019</t>
  </si>
  <si>
    <t>NCR/PT/FD/00/031</t>
  </si>
  <si>
    <t>BLR/EW/PS/00/015</t>
  </si>
  <si>
    <t>BLR/EW/DD/00/012</t>
  </si>
  <si>
    <t>BLR/EW/DD/00/011</t>
  </si>
  <si>
    <t>BLR/EW/DD/00/010</t>
  </si>
  <si>
    <t>BLR/EW/DD/00/005</t>
  </si>
  <si>
    <t>BLR/EW/DD/00/004</t>
  </si>
  <si>
    <t>BLR/EW/DD/02/095</t>
  </si>
  <si>
    <t>BLR/EW/DD/02/093</t>
  </si>
  <si>
    <t>BLR/EW/DD/02/092</t>
  </si>
  <si>
    <t>BLR/EW/DD/02/091</t>
  </si>
  <si>
    <t>BLR/EW/DD/02/090</t>
  </si>
  <si>
    <t>BLR/EW/DD/02/089</t>
  </si>
  <si>
    <t>BLR/EW/DD/02/088</t>
  </si>
  <si>
    <t>BLR/EW/DD/02/078</t>
  </si>
  <si>
    <t>BLR/EW/DD/02/077</t>
  </si>
  <si>
    <t>BLR/EW/PS/00/018</t>
  </si>
  <si>
    <t>MUM/BC/PS/03/054</t>
  </si>
  <si>
    <t>CHN/OP/FD/00/002</t>
  </si>
  <si>
    <t>CHN/OP/FD/00/001</t>
  </si>
  <si>
    <t>NCR/PT/FD/00/033</t>
  </si>
  <si>
    <t>NCR/PT/FD/00/032</t>
  </si>
  <si>
    <t>BLR/EW/DD/01/048</t>
  </si>
  <si>
    <t>BLR/EW/PS/02/056</t>
  </si>
  <si>
    <t>BLR/EW/PS/02/055</t>
  </si>
  <si>
    <t>BLR/EW/PS/02/054</t>
  </si>
  <si>
    <t>NCR/PT/DD/01/026</t>
  </si>
  <si>
    <t>MUM/BC/PS/03/061</t>
  </si>
  <si>
    <t>MUM/BC/PS/03/060</t>
  </si>
  <si>
    <t>MUM/BC/PS/03/058</t>
  </si>
  <si>
    <t>MUM/BC/PS/03/055</t>
  </si>
  <si>
    <t>MUM/BC/PS/03/036</t>
  </si>
  <si>
    <t>MUM/BC/PS/03/035</t>
  </si>
  <si>
    <t>MUM/BC/PS/03/030</t>
  </si>
  <si>
    <t>NCR/GC/DD/00/001</t>
  </si>
  <si>
    <t>BLR/EW/PS/01/009</t>
  </si>
  <si>
    <t>BLR/EW/PS/01/010</t>
  </si>
  <si>
    <t>BLR/EW/PS/01/006</t>
  </si>
  <si>
    <t>BLR/EW/PS/01/004</t>
  </si>
  <si>
    <t>CHN/MN/DD/35</t>
  </si>
  <si>
    <t>NCR/GC/PS/00/011</t>
  </si>
  <si>
    <t>NCR/PT/PS/01/025</t>
  </si>
  <si>
    <t>CHN/MN/DD/30</t>
  </si>
  <si>
    <t>NCR/PT/FD/00/030</t>
  </si>
  <si>
    <t>NCR/PT/FD/00/029</t>
  </si>
  <si>
    <t>NCR/PT/FD/00/028</t>
  </si>
  <si>
    <t>NCR/PT/FD/00/027</t>
  </si>
  <si>
    <t>NCR/PT/FD/00/026</t>
  </si>
  <si>
    <t>NCR/PT/FD/00/025</t>
  </si>
  <si>
    <t>NCR/PT/FD/00/024</t>
  </si>
  <si>
    <t>NCR/PT/FD/00/022</t>
  </si>
  <si>
    <t>NCR/PT/FD/00/021</t>
  </si>
  <si>
    <t>NCR/PT/FD/00/020</t>
  </si>
  <si>
    <t>NCR/PT/FD/00/019</t>
  </si>
  <si>
    <t>NCR/PT/FD/00/018</t>
  </si>
  <si>
    <t>NCR/PT/PS/00/010</t>
  </si>
  <si>
    <t>BLR/NT/PS/01/001</t>
  </si>
  <si>
    <t>MUM/BC/FD/02/003</t>
  </si>
  <si>
    <t>BLR/IN/PS/05/018</t>
  </si>
  <si>
    <t>BLR/IN/PS/05/017</t>
  </si>
  <si>
    <t>BLR/IN/PS/05/011</t>
  </si>
  <si>
    <t>BLR/IN/PS/05/009</t>
  </si>
  <si>
    <t>NCR/PT/FD/00/023</t>
  </si>
  <si>
    <t>BLR/EW/DD/02/108</t>
  </si>
  <si>
    <t>BLR/EW/DD/02/107</t>
  </si>
  <si>
    <t>BLR/EW/DD/02/106</t>
  </si>
  <si>
    <t>BLR/EW/DD/02/105</t>
  </si>
  <si>
    <t>BLR/EW/DD/02/104</t>
  </si>
  <si>
    <t>BLR/EW/DD/02/103</t>
  </si>
  <si>
    <t>BLR/EW/DD/02/102</t>
  </si>
  <si>
    <t>BLR/EW/DD/02/101</t>
  </si>
  <si>
    <t>BLR/EW/DD/02/068</t>
  </si>
  <si>
    <t>BLR/EW/DD/02/067</t>
  </si>
  <si>
    <t>BLR/EW/DD/02/066</t>
  </si>
  <si>
    <t>BLR/EW/DD/02/065</t>
  </si>
  <si>
    <t>BLR/EW/DD/02/064</t>
  </si>
  <si>
    <t>BLR/EW/DD/02/063</t>
  </si>
  <si>
    <t>BLR/EW/DD/02/062</t>
  </si>
  <si>
    <t>BLR/EW/DD/02/061</t>
  </si>
  <si>
    <t>BLR/EW/DD/02/060</t>
  </si>
  <si>
    <t>BLR/EW/DD/02/059</t>
  </si>
  <si>
    <t>CHN/OP/PS/00/022</t>
  </si>
  <si>
    <t>BLR/IN/PS/05/016</t>
  </si>
  <si>
    <t>BLR/EW/DD/01/024</t>
  </si>
  <si>
    <t>BLR/EW/PS/03/002</t>
  </si>
  <si>
    <t>BLR/EW/PS/03/001</t>
  </si>
  <si>
    <t>MUM/BC/DD/03/044</t>
  </si>
  <si>
    <t>NCR/GC/PS/00/013</t>
  </si>
  <si>
    <t>NCR/PT/DD/01/018</t>
  </si>
  <si>
    <t>NCR/PT/PS/01/033</t>
  </si>
  <si>
    <t>NCR/PT/DD/01/022</t>
  </si>
  <si>
    <t>NCR/PT/PS/02/060</t>
  </si>
  <si>
    <t>BLR/IN/PS/05/045</t>
  </si>
  <si>
    <t>NCR/PT/PS/01/035</t>
  </si>
  <si>
    <t>NCR/GC/PS/00/014</t>
  </si>
  <si>
    <t>NCR/GC/PS/00/015</t>
  </si>
  <si>
    <t>CHN/MN/PS/33</t>
  </si>
  <si>
    <t>CHN/MN/PS/32</t>
  </si>
  <si>
    <t>CHN/MN/PS/31</t>
  </si>
  <si>
    <t>CHN/MN/PS/30</t>
  </si>
  <si>
    <t>CHN/MN/PS/29</t>
  </si>
  <si>
    <t>BLR/IN/PS/00/007</t>
  </si>
  <si>
    <t>BLR/EW/PS/01/005</t>
  </si>
  <si>
    <t>BLR/EW/DD/01/004</t>
  </si>
  <si>
    <t>BLR/EW/PS/01/025</t>
  </si>
  <si>
    <t>BLR/EW/PS/01/024</t>
  </si>
  <si>
    <t>BLR/EW/PS/01/023</t>
  </si>
  <si>
    <t>BLR/EW/PS/01/015</t>
  </si>
  <si>
    <t>BLR/EW/DD/01/026</t>
  </si>
  <si>
    <t>CHN/OP/FD/00/009</t>
  </si>
  <si>
    <t>CHN/OP/FD/00/005</t>
  </si>
  <si>
    <t>CHN/OP/PS/00/010</t>
  </si>
  <si>
    <t>BLR/EW/FD/01/001</t>
  </si>
  <si>
    <t>BLR/EW/FD/01/015</t>
  </si>
  <si>
    <t>MUM/BC/PS/02/012</t>
  </si>
  <si>
    <t>BLR/IN/DD/00/013</t>
  </si>
  <si>
    <t>MUM/BC/FD/02/046</t>
  </si>
  <si>
    <t>MUM/BC/FD/02/045</t>
  </si>
  <si>
    <t>NCR/GC/PS/06/028</t>
  </si>
  <si>
    <t>BLR/RR/PS/02/037</t>
  </si>
  <si>
    <t>BLR/RR/PS/02/036</t>
  </si>
  <si>
    <t>NCR/AC/PS/00/009</t>
  </si>
  <si>
    <t>BLR/KO/PS/05/021</t>
  </si>
  <si>
    <t>BLR/KO/PS/05/046</t>
  </si>
  <si>
    <t>BLR/KO/PS/05/006</t>
  </si>
  <si>
    <t>BLR/EW/FD/01/019</t>
  </si>
  <si>
    <t>NCR/AC/DD/01/011</t>
  </si>
  <si>
    <t>NCR/AC/DD/01/010</t>
  </si>
  <si>
    <t>NCR/AC/DD/01/009</t>
  </si>
  <si>
    <t>NCR/AC/DD/01/008</t>
  </si>
  <si>
    <t>NCR/AC/DD/01/007</t>
  </si>
  <si>
    <t>NCR/AC/DD/01/006</t>
  </si>
  <si>
    <t>NCR/AC/DD/01/005</t>
  </si>
  <si>
    <t>NCR/AC/DD/01/004</t>
  </si>
  <si>
    <t>NCR/AC/DD/01/003</t>
  </si>
  <si>
    <t>NCR/AC/DD/01/002</t>
  </si>
  <si>
    <t>BLR/EW/PS/01/030</t>
  </si>
  <si>
    <t>Community Lounge - 5</t>
  </si>
  <si>
    <t>Community Lounge - 4</t>
  </si>
  <si>
    <t>BLR/EW/PS/01/028</t>
  </si>
  <si>
    <t>BLR/KO/DD/05/001</t>
  </si>
  <si>
    <t>BLR/EW/DD/01/049</t>
  </si>
  <si>
    <t>BLR/KO/PS/05/037</t>
  </si>
  <si>
    <t>MUM/BC/FD/02/025</t>
  </si>
  <si>
    <t>NCR/GC/DD/01/053</t>
  </si>
  <si>
    <t>NCR/GC/DD/01/052</t>
  </si>
  <si>
    <t>BLR/KO/DD/05/002</t>
  </si>
  <si>
    <t>BLR/EW/DD/01/067</t>
  </si>
  <si>
    <t>BLR/IN/FD/05/0005</t>
  </si>
  <si>
    <t>BLR/IN/FD/05/0004</t>
  </si>
  <si>
    <t>BLR/IN/DD/00/010</t>
  </si>
  <si>
    <t>BLR/IN/DD/00/009</t>
  </si>
  <si>
    <t>BLR/IN/DD/00/011</t>
  </si>
  <si>
    <t>BLR/EW/DD/01/058</t>
  </si>
  <si>
    <t>BLR/EW/DD/01/057</t>
  </si>
  <si>
    <t>CHN/OP/FD/00/011</t>
  </si>
  <si>
    <t>BLR/KO/PS/05/004</t>
  </si>
  <si>
    <t>BLR/EW/FD/01/027</t>
  </si>
  <si>
    <t>BLR/EW/FD/01/026</t>
  </si>
  <si>
    <t>BLR/IN/PS/05/058</t>
  </si>
  <si>
    <t>BLR/IN/DD/5B/003</t>
  </si>
  <si>
    <t>BLR/EW/PS/02/013</t>
  </si>
  <si>
    <t>BLR/EW/PS/02/012</t>
  </si>
  <si>
    <t>BLR/EW/PS/02/007</t>
  </si>
  <si>
    <t>BLR/EW/PS/02/006</t>
  </si>
  <si>
    <t>BLR/EW/PS/02/005</t>
  </si>
  <si>
    <t>BLR/EW/DD/01/010</t>
  </si>
  <si>
    <t>BLR/IN/FD/05/0034</t>
  </si>
  <si>
    <t>BLR/IN/DD/5B/0010</t>
  </si>
  <si>
    <t>BLR/IN/PS/05/028</t>
  </si>
  <si>
    <t>BLR/IN/PS/05/025</t>
  </si>
  <si>
    <t>BLR/IN/PS/05/023</t>
  </si>
  <si>
    <t>BLR/IN/FD/05/0032</t>
  </si>
  <si>
    <t>BLR/IN/FD/05/0031</t>
  </si>
  <si>
    <t>BLR/IN/FD/05/0030</t>
  </si>
  <si>
    <t>BLR/EW/FD/01/017</t>
  </si>
  <si>
    <t>BLR/EW/FD/01/006</t>
  </si>
  <si>
    <t>BLR/EW/FD/01/004</t>
  </si>
  <si>
    <t>BLR/EW/DD/01/042</t>
  </si>
  <si>
    <t>BLR/EW/DD/01/041</t>
  </si>
  <si>
    <t>BLR/EW/DD/01/040</t>
  </si>
  <si>
    <t>BLR/EW/DD/01/039</t>
  </si>
  <si>
    <t>BLR/EW/DD/01/038</t>
  </si>
  <si>
    <t>BLR/EW/DD/01/037</t>
  </si>
  <si>
    <t>BLR/EW/DD/01/036</t>
  </si>
  <si>
    <t>BLR/EW/DD/01/035</t>
  </si>
  <si>
    <t>BLR/EW/DD/01/034</t>
  </si>
  <si>
    <t>BLR/EW/DD/01/030</t>
  </si>
  <si>
    <t>BLR/EW/DD/01/029</t>
  </si>
  <si>
    <t>BLR/EW/DD/01/025</t>
  </si>
  <si>
    <t>BLR/EW/DD/01/023</t>
  </si>
  <si>
    <t>BLR/EW/DD/01/022</t>
  </si>
  <si>
    <t>BLR/EW/DD/01/021</t>
  </si>
  <si>
    <t>BLR/EW/DD/01/020</t>
  </si>
  <si>
    <t>BLR/EW/DD/01/019</t>
  </si>
  <si>
    <t>BLR/EW/DD/01/018</t>
  </si>
  <si>
    <t>BLR/EW/DD/01/017</t>
  </si>
  <si>
    <t>BLR/EW/DD/01/014</t>
  </si>
  <si>
    <t>BLR/EW/DD/00/017</t>
  </si>
  <si>
    <t>BLR/EW/FD/01/016</t>
  </si>
  <si>
    <t>BLR/EW/DD/02/050</t>
  </si>
  <si>
    <t>BLR/NT/PS/01/015</t>
  </si>
  <si>
    <t>BLR/EW/FD/01/032</t>
  </si>
  <si>
    <t>BLR/EW/FD/01/031</t>
  </si>
  <si>
    <t>BLR/EW/FD/01/030</t>
  </si>
  <si>
    <t>BLR/EW/FD/01/029</t>
  </si>
  <si>
    <t>BLR/EW/FD/01/028</t>
  </si>
  <si>
    <t>BLR/EW/PS/02/034</t>
  </si>
  <si>
    <t>BLR/EW/PS/02/033</t>
  </si>
  <si>
    <t>BLR/EW/PS/02/032</t>
  </si>
  <si>
    <t>BLR/EW/PS/02/031</t>
  </si>
  <si>
    <t>BLR/EW/FD/01/011</t>
  </si>
  <si>
    <t>BLR/EW/PS/01/012</t>
  </si>
  <si>
    <t>NCR/PT/PS/02/048</t>
  </si>
  <si>
    <t>BLR/EW/PS/02/011</t>
  </si>
  <si>
    <t>BLR/EW/PS/02/009</t>
  </si>
  <si>
    <t>BLR/EW/PS/02/008</t>
  </si>
  <si>
    <t>BLR/EW/DD/01/075</t>
  </si>
  <si>
    <t>BLR/EW/PS/01/011</t>
  </si>
  <si>
    <t>BLR/EW/PS/02/040</t>
  </si>
  <si>
    <t>CHN/MN/PS/02/023</t>
  </si>
  <si>
    <t>NCR/PT/DD/01/034</t>
  </si>
  <si>
    <t>BLR/IN/PS/00/008</t>
  </si>
  <si>
    <t>BLR/IN/FD/05/0022</t>
  </si>
  <si>
    <t>BLR/IN/FD/05/0021</t>
  </si>
  <si>
    <t>BLR/IN/FD/05/0020</t>
  </si>
  <si>
    <t>BLR/IN/FD/05/0019</t>
  </si>
  <si>
    <t>BLR/EW/PS/01/047</t>
  </si>
  <si>
    <t>BLR/EW/PS/01/029</t>
  </si>
  <si>
    <t>BLR/EW/PS/01/027</t>
  </si>
  <si>
    <t>BLR/EW/PS/01/026</t>
  </si>
  <si>
    <t>BLR/EW/PS/01/050</t>
  </si>
  <si>
    <t>BLR/EW/PS/01/049</t>
  </si>
  <si>
    <t>BLR/EW/PS/01/048</t>
  </si>
  <si>
    <t>NCR/PT/FD/00/004</t>
  </si>
  <si>
    <t>NCR/PT/FD/00/003</t>
  </si>
  <si>
    <t>NCR/PT/FD/00/016</t>
  </si>
  <si>
    <t>NCR/PT/FD/00/015</t>
  </si>
  <si>
    <t>NCR/PT/FD/00/014</t>
  </si>
  <si>
    <t>NCR/PT/FD/00/013</t>
  </si>
  <si>
    <t>NCR/PT/FD/00/002</t>
  </si>
  <si>
    <t>NCR/PT/FD/00/001</t>
  </si>
  <si>
    <t>NCR/PT/FD/00/012</t>
  </si>
  <si>
    <t>NCR/PT/FD/00/011</t>
  </si>
  <si>
    <t>NCR/PT/FD/00/010</t>
  </si>
  <si>
    <t>NCR/PT/FD/00/009</t>
  </si>
  <si>
    <t>NCR/PT/FD/00/008</t>
  </si>
  <si>
    <t>NCR/PT/FD/00/007</t>
  </si>
  <si>
    <t>NCR/PT/FD/00/006</t>
  </si>
  <si>
    <t>NCR/PT/FD/00/005</t>
  </si>
  <si>
    <t>NCR/GC/PS/00/012</t>
  </si>
  <si>
    <t>BLR/EW/FD/00/039</t>
  </si>
  <si>
    <t>BLR/IN/PS/05/027</t>
  </si>
  <si>
    <t>BLR/IN/PS/05/026</t>
  </si>
  <si>
    <t>BLR/IN/PS/05/024</t>
  </si>
  <si>
    <t>BLR/IN/PS/05/022</t>
  </si>
  <si>
    <t>BLR/IN/PS/05/015</t>
  </si>
  <si>
    <t>NCR/PT/PS/01/028</t>
  </si>
  <si>
    <t>NCR/PT/PS/01/027</t>
  </si>
  <si>
    <t>NCR/PT/PS/01/030</t>
  </si>
  <si>
    <t>NCR/PT/PS/01/029</t>
  </si>
  <si>
    <t>NCR/PT/PS/01/023</t>
  </si>
  <si>
    <t>NCR/PT/PS/01/016</t>
  </si>
  <si>
    <t>NCR/PT/PS/01/015</t>
  </si>
  <si>
    <t>BLR/EW/PS/01/046</t>
  </si>
  <si>
    <t>BLR/EW/DD/02/042</t>
  </si>
  <si>
    <t>BLR/EW/DD/02/041</t>
  </si>
  <si>
    <t>BLR/EW/DD/02/049</t>
  </si>
  <si>
    <t>BLR/EW/DD/02/048</t>
  </si>
  <si>
    <t>BLR/EW/DD/02/047</t>
  </si>
  <si>
    <t>BLR/EW/DD/02/046</t>
  </si>
  <si>
    <t>BLR/EW/DD/02/045</t>
  </si>
  <si>
    <t>BLR/EW/DD/02/044</t>
  </si>
  <si>
    <t>BLR/EW/DD/02/043</t>
  </si>
  <si>
    <t>BLR/EW/DD/02/040</t>
  </si>
  <si>
    <t>BLR/EW/DD/02/039</t>
  </si>
  <si>
    <t>BLR/EW/DD/02/038</t>
  </si>
  <si>
    <t>BLR/EW/DD/02/037</t>
  </si>
  <si>
    <t>BLR/EW/DD/02/036</t>
  </si>
  <si>
    <t>BLR/EW/DD/02/035</t>
  </si>
  <si>
    <t>BLR/EW/DD/02/034</t>
  </si>
  <si>
    <t>BLR/EW/DD/02/033</t>
  </si>
  <si>
    <t>BLR/EW/DD/02/019</t>
  </si>
  <si>
    <t>BLR/EW/DD/02/032</t>
  </si>
  <si>
    <t>BLR/EW/DD/02/031</t>
  </si>
  <si>
    <t>BLR/EW/DD/02/030</t>
  </si>
  <si>
    <t>BLR/EW/DD/02/029</t>
  </si>
  <si>
    <t>BLR/EW/DD/02/028</t>
  </si>
  <si>
    <t>BLR/EW/DD/02/027</t>
  </si>
  <si>
    <t>BLR/EW/DD/02/026</t>
  </si>
  <si>
    <t>BLR/EW/DD/02/025</t>
  </si>
  <si>
    <t>BLR/EW/DD/02/024</t>
  </si>
  <si>
    <t>BLR/EW/DD/02/023</t>
  </si>
  <si>
    <t>BLR/EW/DD/02/022</t>
  </si>
  <si>
    <t>BLR/EW/DD/02/021</t>
  </si>
  <si>
    <t>BLR/EW/DD/02/020</t>
  </si>
  <si>
    <t>BLR/EW/DD/02/018</t>
  </si>
  <si>
    <t>BLR/EW/DD/02/017</t>
  </si>
  <si>
    <t>BLR/EW/DD/02/016</t>
  </si>
  <si>
    <t>BLR/EW/DD/02/015</t>
  </si>
  <si>
    <t>BLR/EW/DD/02/014</t>
  </si>
  <si>
    <t>BLR/EW/DD/02/013</t>
  </si>
  <si>
    <t>BLR/EW/DD/02/012</t>
  </si>
  <si>
    <t>BLR/EW/DD/02/011</t>
  </si>
  <si>
    <t>BLR/EW/DD/02/010</t>
  </si>
  <si>
    <t>BLR/EW/DD/02/009</t>
  </si>
  <si>
    <t>BLR/EW/DD/02/008</t>
  </si>
  <si>
    <t>BLR/EW/DD/02/007</t>
  </si>
  <si>
    <t>BLR/EW/DD/02/006</t>
  </si>
  <si>
    <t>BLR/EW/DD/02/005</t>
  </si>
  <si>
    <t>BLR/EW/DD/02/004</t>
  </si>
  <si>
    <t>BLR/EW/DD/02/003</t>
  </si>
  <si>
    <t>BLR/EW/DD/02/002</t>
  </si>
  <si>
    <t>BLR/EW/DD/02/001</t>
  </si>
  <si>
    <t>NCR/PT/PS/02/046</t>
  </si>
  <si>
    <t>NCR/PT/PS/02/045</t>
  </si>
  <si>
    <t>NCR/PT/PS/02/044</t>
  </si>
  <si>
    <t>NCR/PT/PS/02/042</t>
  </si>
  <si>
    <t>NCR/PT/PS/02/041</t>
  </si>
  <si>
    <t>NCR/PT/PS/01/040</t>
  </si>
  <si>
    <t>NCR/PT/PS/01/039</t>
  </si>
  <si>
    <t>NCR/PT/PS/01/038</t>
  </si>
  <si>
    <t>BLR/IN/PS/05/057</t>
  </si>
  <si>
    <t>BLR/IN/FD/05/0027</t>
  </si>
  <si>
    <t>BLR/IN/FD/05/0026</t>
  </si>
  <si>
    <t>BLR/IN/FD/05/0025</t>
  </si>
  <si>
    <t>BLR/IN/FD/05/0024</t>
  </si>
  <si>
    <t>BLR/IN/FD/05/0023</t>
  </si>
  <si>
    <t>BLR/IN/FD/05/0010</t>
  </si>
  <si>
    <t>BLR/EW/DD/01/071</t>
  </si>
  <si>
    <t>NCR/PT/PS/00/009</t>
  </si>
  <si>
    <t>NCR/PT/PS/00/006</t>
  </si>
  <si>
    <t>BLR/EW/PS/02/026</t>
  </si>
  <si>
    <t>BLR/EW/PS/02/025</t>
  </si>
  <si>
    <t>MUM/BC/PS/02/028</t>
  </si>
  <si>
    <t>CHN/MN/PS/06</t>
  </si>
  <si>
    <t>CHN/MN/PS/05</t>
  </si>
  <si>
    <t>CHN/MN/PS/04</t>
  </si>
  <si>
    <t>CHN/MN/PS/03</t>
  </si>
  <si>
    <t>CHN/MN/PS/02</t>
  </si>
  <si>
    <t>BLR/EW/PS/02/029</t>
  </si>
  <si>
    <t>BLR/IN/DD/5B/0011</t>
  </si>
  <si>
    <t>BLR/IN/PS/05/039</t>
  </si>
  <si>
    <t>BLR/IN/PS/05/046</t>
  </si>
  <si>
    <t>BLR/IN/PS/05/047</t>
  </si>
  <si>
    <t>BLR/IN/PS/05/049</t>
  </si>
  <si>
    <t>BLR/EW/FD/01/036</t>
  </si>
  <si>
    <t>BLR/EW/DD/01/044</t>
  </si>
  <si>
    <t>BLR/EW/DD/01/043</t>
  </si>
  <si>
    <t>BLR/IN/DD/00/001</t>
  </si>
  <si>
    <t>BLR/EW/DD/01/051</t>
  </si>
  <si>
    <t>BLR/EW/DD/01/050</t>
  </si>
  <si>
    <t>BLR/EW/DD/01/077</t>
  </si>
  <si>
    <t>BLR/EW/DD/01/074</t>
  </si>
  <si>
    <t>BLR/EW/DD/01/073</t>
  </si>
  <si>
    <t>BLR/EW/DD/01/072</t>
  </si>
  <si>
    <t>BLR/EW/DD/01/068</t>
  </si>
  <si>
    <t>BLR/IN/PS/05/044</t>
  </si>
  <si>
    <t>BLR/IN/PS/05/043</t>
  </si>
  <si>
    <t>BLR/IN/PS/05/042</t>
  </si>
  <si>
    <t>BLR/IN/PS/05/041</t>
  </si>
  <si>
    <t>BLR/IN/PS/05/040</t>
  </si>
  <si>
    <t>MUM/BC/PS/02/021</t>
  </si>
  <si>
    <t>MUM/BC/PS/02/020</t>
  </si>
  <si>
    <t>MUM/BC/PS/02/019</t>
  </si>
  <si>
    <t>MUM/BC/PS/02/018</t>
  </si>
  <si>
    <t>CHN/MN/DD/34</t>
  </si>
  <si>
    <t>CHN/MN/DD/33</t>
  </si>
  <si>
    <t>CHN/MN/DD/32</t>
  </si>
  <si>
    <t>BLR/EW/DD/02/100</t>
  </si>
  <si>
    <t>BLR/EW/DD/02/099</t>
  </si>
  <si>
    <t>BLR/EW/DD/02/097</t>
  </si>
  <si>
    <t>BLR/EW/DD/02/096</t>
  </si>
  <si>
    <t>MUM/BC/FD/02/004</t>
  </si>
  <si>
    <t>NCR/GC/DD/00/004</t>
  </si>
  <si>
    <t>NCR/GC/DD/00/003</t>
  </si>
  <si>
    <t>NCR/PT/FD/00/017</t>
  </si>
  <si>
    <t>BLR/EW/PS/02/024</t>
  </si>
  <si>
    <t>BLR/MN/FD/00/002</t>
  </si>
  <si>
    <t>BLR/IN/DD/00/005</t>
  </si>
  <si>
    <t>NCR/PT/DD/01/021</t>
  </si>
  <si>
    <t>BLR/EW/FD/01/049</t>
  </si>
  <si>
    <t>BLR/EW/FD/01/048</t>
  </si>
  <si>
    <t>BLR/EW/FD/01/047</t>
  </si>
  <si>
    <t>BLR/IN/FD/05/0009</t>
  </si>
  <si>
    <t>BLR/EW/DD/02/058</t>
  </si>
  <si>
    <t>BLR/EW/DD/02/057</t>
  </si>
  <si>
    <t>NCR/PT/DD/01/011</t>
  </si>
  <si>
    <t>NCR/PT/DD/01/010</t>
  </si>
  <si>
    <t>NCR/PT/DD/01/009</t>
  </si>
  <si>
    <t>NCR/PT/DD/01/008</t>
  </si>
  <si>
    <t>NCR/PT/DD/01/007</t>
  </si>
  <si>
    <t>NCR/PT/DD/01/006</t>
  </si>
  <si>
    <t>NCR/PT/DD/01/005</t>
  </si>
  <si>
    <t>NCR/PT/DD/01/004</t>
  </si>
  <si>
    <t>NCR/PT/DD/02/062</t>
  </si>
  <si>
    <t>NCR/PT/DD/02/061</t>
  </si>
  <si>
    <t>NCR/PT/DD/02/060</t>
  </si>
  <si>
    <t>NCR/PT/DD/02/059</t>
  </si>
  <si>
    <t>NCR/PT/DD/02/054</t>
  </si>
  <si>
    <t>NCR/PT/DD/02/053</t>
  </si>
  <si>
    <t>NCR/PT/DD/02/052</t>
  </si>
  <si>
    <t>NCR/PT/DD/02/051</t>
  </si>
  <si>
    <t>NCR/PT/DD/02/050</t>
  </si>
  <si>
    <t>NCR/PT/DD/02/049</t>
  </si>
  <si>
    <t>NCR/PT/DD/02/048</t>
  </si>
  <si>
    <t>NCR/PT/DD/02/047</t>
  </si>
  <si>
    <t>NCR/PT/DD/02/046</t>
  </si>
  <si>
    <t>NCR/PT/DD/02/045</t>
  </si>
  <si>
    <t>MUM/BC/DD/03/040</t>
  </si>
  <si>
    <t>NCR/PT/DD/01/024</t>
  </si>
  <si>
    <t>NCR/PT/DD/01/023</t>
  </si>
  <si>
    <t>CHN/MN/PS/60</t>
  </si>
  <si>
    <t>MUM/BC/DD/03/043</t>
  </si>
  <si>
    <t>MUM/BC/DD/03/042</t>
  </si>
  <si>
    <t>MUM/BC/DD/03/041</t>
  </si>
  <si>
    <t>MUM/BC/FD/02/001</t>
  </si>
  <si>
    <t>BLR/NT/DD/01/009</t>
  </si>
  <si>
    <t>BLR/IN/FD/05/0029</t>
  </si>
  <si>
    <t>BLR/IN/FD/05/0028</t>
  </si>
  <si>
    <t>BLR/EW/DD/01/045</t>
  </si>
  <si>
    <t>BLR/EW/FD/01/046</t>
  </si>
  <si>
    <t>BLR/EW/PS/02/052</t>
  </si>
  <si>
    <t>BLR/EW/PS/02/051</t>
  </si>
  <si>
    <t>BLR/EW/PS/02/039</t>
  </si>
  <si>
    <t>BLR/EW/PS/02/038</t>
  </si>
  <si>
    <t>BLR/EW/PS/02/037</t>
  </si>
  <si>
    <t>BLR/EW/PS/02/036</t>
  </si>
  <si>
    <t>BLR/EW/PS/02/035</t>
  </si>
  <si>
    <t>BLR/NT/DD/01/007</t>
  </si>
  <si>
    <t>BLR/NT/DD/01/005</t>
  </si>
  <si>
    <t>BLR/NT/DD/01/004</t>
  </si>
  <si>
    <t>BLR/EW/PS/02/028</t>
  </si>
  <si>
    <t>BLR/EW/PS/02/027</t>
  </si>
  <si>
    <t>MUM/BC/DD/03/039</t>
  </si>
  <si>
    <t>MUM/BC/DD/03/038</t>
  </si>
  <si>
    <t>MUM/BC/DD/03/037</t>
  </si>
  <si>
    <t>MUM/BC/DD/03/036</t>
  </si>
  <si>
    <t>MUM/BC/DD/03/035</t>
  </si>
  <si>
    <t>MUM/BC/DD/03/034</t>
  </si>
  <si>
    <t>MUM/BC/DD/03/033</t>
  </si>
  <si>
    <t>MUM/BC/DD/03/032</t>
  </si>
  <si>
    <t>MUM/BC/DD/03/031</t>
  </si>
  <si>
    <t>MUM/BC/DD/03/030</t>
  </si>
  <si>
    <t>MUM/BC/DD/03/029</t>
  </si>
  <si>
    <t>MUM/BC/DD/03/028</t>
  </si>
  <si>
    <t>MUM/BC/DD/03/027</t>
  </si>
  <si>
    <t>MUM/BC/DD/03/026</t>
  </si>
  <si>
    <t>MUM/BC/DD/03/025</t>
  </si>
  <si>
    <t>MUM/BC/DD/03/024</t>
  </si>
  <si>
    <t>MUM/BC/DD/03/023</t>
  </si>
  <si>
    <t>MUM/BC/DD/03/022</t>
  </si>
  <si>
    <t>MUM/BC/DD/03/021</t>
  </si>
  <si>
    <t>MUM/BC/DD/03/020</t>
  </si>
  <si>
    <t>MUM/BC/DD/03/019</t>
  </si>
  <si>
    <t>MUM/BC/DD/03/018</t>
  </si>
  <si>
    <t>MUM/BC/DD/03/017</t>
  </si>
  <si>
    <t>MUM/BC/DD/03/016</t>
  </si>
  <si>
    <t>BLR/EW/DD/02/056</t>
  </si>
  <si>
    <t>BLR/EW/DD/02/055</t>
  </si>
  <si>
    <t>BLR/EW/DD/02/054</t>
  </si>
  <si>
    <t>BLR/EW/PS/02/061</t>
  </si>
  <si>
    <t>BLR/EW/PS/02/058</t>
  </si>
  <si>
    <t>NCR/PT/DD/01/033</t>
  </si>
  <si>
    <t>NCR/PT/DD/01/032</t>
  </si>
  <si>
    <t>NCR/PT/DD/01/031</t>
  </si>
  <si>
    <t>NCR/PT/DD/01/030</t>
  </si>
  <si>
    <t>NCR/PT/DD/01/029</t>
  </si>
  <si>
    <t>NCR/PT/DD/01/028</t>
  </si>
  <si>
    <t>BLR/EW/PS/02/041</t>
  </si>
  <si>
    <t>NCR/PT/PS/01/024</t>
  </si>
  <si>
    <t>BLR/EW/PS/02/047</t>
  </si>
  <si>
    <t>BLR/EW/PS/02/044</t>
  </si>
  <si>
    <t>BLR/IN/FD/05/0003</t>
  </si>
  <si>
    <t>BLR/IN/FD/05/0002</t>
  </si>
  <si>
    <t>BLR/IN/FD/05/0001</t>
  </si>
  <si>
    <t>BLR/EW/FD/01/018</t>
  </si>
  <si>
    <t>BLR/EW/FD/01/045</t>
  </si>
  <si>
    <t>BLR/EW/FD/01/044</t>
  </si>
  <si>
    <t>NCR/GC/FD/00/001</t>
  </si>
  <si>
    <t>NCR/PT/PS/01/034</t>
  </si>
  <si>
    <t>CHN/OP/PS/00/013</t>
  </si>
  <si>
    <t>BLR/EW/PS/02/053</t>
  </si>
  <si>
    <t>BLR/EW/PS/02/046</t>
  </si>
  <si>
    <t>BLR/EW/PS/02/043</t>
  </si>
  <si>
    <t>NCR/PT/PS/00/004</t>
  </si>
  <si>
    <t>NCR/PT/PS/00/003</t>
  </si>
  <si>
    <t>NCR/PT/PS/00/002</t>
  </si>
  <si>
    <t>CHN/MN/PS/08</t>
  </si>
  <si>
    <t>MUM/BC/FD/02/022</t>
  </si>
  <si>
    <t>NCR/AC/DD/01/001</t>
  </si>
  <si>
    <t>MUM/BC/FD/02/030</t>
  </si>
  <si>
    <t>NCR/PT/PSDD/00/068</t>
  </si>
  <si>
    <t>NCR/PT/PSDD/00/067</t>
  </si>
  <si>
    <t>BLR/KO/PS/05/053</t>
  </si>
  <si>
    <t>MUM/BC/FD/02/023</t>
  </si>
  <si>
    <t>NCR/GC/DD/01/023</t>
  </si>
  <si>
    <t>NCR/GC/DD/01/034</t>
  </si>
  <si>
    <t>NCR/GC/DD/01/033</t>
  </si>
  <si>
    <t>NCR/GC/DD/01/032</t>
  </si>
  <si>
    <t>NCR/GC/DD/01/031</t>
  </si>
  <si>
    <t>NCR/GC/DD/01/030</t>
  </si>
  <si>
    <t>BLR/KO/PS/05/032</t>
  </si>
  <si>
    <t>MUM/BC/FD/02/044</t>
  </si>
  <si>
    <t>MUM/BC/FD/02/019</t>
  </si>
  <si>
    <t>MUM/BC/FD/02/028</t>
  </si>
  <si>
    <t>CHN/MN/DD/45</t>
  </si>
  <si>
    <t>MUM/BC/FD/02/027</t>
  </si>
  <si>
    <t>MUM/BC/FD/02/048</t>
  </si>
  <si>
    <t>MUM/BC/FD/02/047</t>
  </si>
  <si>
    <t>MUM/BC/FD/02/026</t>
  </si>
  <si>
    <t>MUM/BC/FD/02/024</t>
  </si>
  <si>
    <t>NCR/GC/DD/01/051</t>
  </si>
  <si>
    <t>NCR/GC/DD/01/050</t>
  </si>
  <si>
    <t>NCR/GC/DD/01/049</t>
  </si>
  <si>
    <t>NCR/GC/DD/01/048</t>
  </si>
  <si>
    <t>NCR/GC/DD/01/047</t>
  </si>
  <si>
    <t>NCR/GC/DD/01/046</t>
  </si>
  <si>
    <t>NCR/GC/DD/01/045</t>
  </si>
  <si>
    <t>NCR/GC/DD/01/044</t>
  </si>
  <si>
    <t>NCR/GC/DD/01/043</t>
  </si>
  <si>
    <t>NCR/GC/DD/01/042</t>
  </si>
  <si>
    <t>NCR/GC/DD/01/041</t>
  </si>
  <si>
    <t>NCR/GC/DD/01/040</t>
  </si>
  <si>
    <t>NCR/GC/DD/01/039</t>
  </si>
  <si>
    <t>NCR/GC/DD/01/038</t>
  </si>
  <si>
    <t>NCR/GC/DD/01/037</t>
  </si>
  <si>
    <t>NCR/GC/PS/06/031</t>
  </si>
  <si>
    <t>NCR/GC/PS/06/030</t>
  </si>
  <si>
    <t>NCR/GC/PS/06/029</t>
  </si>
  <si>
    <t>NCR/PT/PS/01/037</t>
  </si>
  <si>
    <t>NCR/PT/PS/01/036</t>
  </si>
  <si>
    <t>NCR/PT/PS/01/032</t>
  </si>
  <si>
    <t>BLR/KO/PS/05/033</t>
  </si>
  <si>
    <t>NCR/GC/DD/00/019</t>
  </si>
  <si>
    <t>NCR/GC/DD/00/018</t>
  </si>
  <si>
    <t>NCR/GC/DD/00/017</t>
  </si>
  <si>
    <t>NCR/GC/DD/00/016</t>
  </si>
  <si>
    <t>NCR/GC/DD/00/013</t>
  </si>
  <si>
    <t>NCR/GC/DD/00/012</t>
  </si>
  <si>
    <t>NCR/GC/DD/00/011</t>
  </si>
  <si>
    <t>NCR/GC/DD/00/010</t>
  </si>
  <si>
    <t>NCR/GC/DD/00/009</t>
  </si>
  <si>
    <t>NCR/GC/DD/00/008</t>
  </si>
  <si>
    <t>NCR/GC/DD/00/007</t>
  </si>
  <si>
    <t>NCR/GC/DD/00/006</t>
  </si>
  <si>
    <t>NCR/GC/PS/00/016</t>
  </si>
  <si>
    <t>NCR/GC/PS/00/009</t>
  </si>
  <si>
    <t>CHN/OP/FD/00/017</t>
  </si>
  <si>
    <t>BLR/KO/PS/05/034</t>
  </si>
  <si>
    <t>NCR/GC/PS/06/035</t>
  </si>
  <si>
    <t>NCR/GC/PS/06/034</t>
  </si>
  <si>
    <t>BLR/KO/PS/05/052</t>
  </si>
  <si>
    <t>BLR/KO/PS/05/051</t>
  </si>
  <si>
    <t>CHN/OP/FD/00/016</t>
  </si>
  <si>
    <t>CHN/OP/FD/00/015</t>
  </si>
  <si>
    <t>CHN/OP/FD/00/014</t>
  </si>
  <si>
    <t>CHN/OP/FD/00/013</t>
  </si>
  <si>
    <t>CHN/OP/FD/00/012</t>
  </si>
  <si>
    <t>MUM/BC/PS/02/029</t>
  </si>
  <si>
    <t>NCR/GC/DD/01/054</t>
  </si>
  <si>
    <t>NCR/GC/FD/00/011</t>
  </si>
  <si>
    <t>BLR/KO/PS/05/016</t>
  </si>
  <si>
    <t>NCR/PT/PSDD/00/072</t>
  </si>
  <si>
    <t>BLR/KO/PS/05/018</t>
  </si>
  <si>
    <t>NCR/GC/PS/06/055</t>
  </si>
  <si>
    <t>NCR/GC/FD/00/023</t>
  </si>
  <si>
    <t>NCR/GC/FD/00/022</t>
  </si>
  <si>
    <t>BLR/KO/PS/05/027</t>
  </si>
  <si>
    <t>BLR/KO/PS/05/050</t>
  </si>
  <si>
    <t>BLR/KO/PS/05/049</t>
  </si>
  <si>
    <t>BLR/KO/PS/05/048</t>
  </si>
  <si>
    <t>BLR/KO/PS/05/047</t>
  </si>
  <si>
    <t>BLR/KO/PS/05/043</t>
  </si>
  <si>
    <t>NCR/GC/DD/00/002</t>
  </si>
  <si>
    <t>NCR/GC/PS/06/033</t>
  </si>
  <si>
    <t>NCR/GC/DD/00/005</t>
  </si>
  <si>
    <t>NCR/PT/PS/01/020</t>
  </si>
  <si>
    <t>MUM/BC/FD/02/006</t>
  </si>
  <si>
    <t>NCR/GC/PS/06/039</t>
  </si>
  <si>
    <t>NCR/GC/PS/06/057</t>
  </si>
  <si>
    <t>NCR/PT/PSDD/00/064</t>
  </si>
  <si>
    <t>NCR/GC/PS/06/048</t>
  </si>
  <si>
    <t>BLR/EW/DD/01/080</t>
  </si>
  <si>
    <t>CHN/MN/DD/31</t>
  </si>
  <si>
    <t>MUM/BC/FD/02/015</t>
  </si>
  <si>
    <t>MUM/BC/FD/02/014</t>
  </si>
  <si>
    <t>MUM/BC/FD/02/013</t>
  </si>
  <si>
    <t>BLR/EW/DD/02/052</t>
  </si>
  <si>
    <t>BLR/EW/DD/02/051</t>
  </si>
  <si>
    <t>CHN/MN/DD/44</t>
  </si>
  <si>
    <t>CHN/MN/DD/43</t>
  </si>
  <si>
    <t>CHN/MN/DD/42</t>
  </si>
  <si>
    <t>CHN/MN/DD/38</t>
  </si>
  <si>
    <t>BLR/IN/EW/FD/05/004</t>
  </si>
  <si>
    <t>BLR/IN/EW/FD/05/003</t>
  </si>
  <si>
    <t>BLR/IN/EW/FD/05/002</t>
  </si>
  <si>
    <t>BLR/IN/EW/FD/05/001</t>
  </si>
  <si>
    <t>NCR/PT/FD/00/035</t>
  </si>
  <si>
    <t>NCR/PT/PS/02/052</t>
  </si>
  <si>
    <t>NCR/GC/PS/06/058</t>
  </si>
  <si>
    <t>NCR/GC/PS/06/053</t>
  </si>
  <si>
    <t>NCR/GC/PS/06/052</t>
  </si>
  <si>
    <t>NCR/GC/PS/06/051</t>
  </si>
  <si>
    <t>NCR/GC/PS/06/045</t>
  </si>
  <si>
    <t>NCR/GC/PS/06/043</t>
  </si>
  <si>
    <t>NCR/PT/DD/01/016</t>
  </si>
  <si>
    <t>NCR/PT/PSDD/00/063</t>
  </si>
  <si>
    <t>NCR/GC/DD/01/029</t>
  </si>
  <si>
    <t>NCR/GC/DD/01/028</t>
  </si>
  <si>
    <t>NCR/GC/DD/01/027</t>
  </si>
  <si>
    <t>NCR/GC/DD/01/026</t>
  </si>
  <si>
    <t>NCR/GC/PS/06/056</t>
  </si>
  <si>
    <t>NCR/PT/PSDD/00/070</t>
  </si>
  <si>
    <t>NCR/PT/PSDD/00/066</t>
  </si>
  <si>
    <t>NCR/PT/PSDD/00/065</t>
  </si>
  <si>
    <t>Community Lounge - 3</t>
  </si>
  <si>
    <t>Community Lounge - 2</t>
  </si>
  <si>
    <t>Community Lounge - 1</t>
  </si>
  <si>
    <t>MUM/BC/FD/02/018</t>
  </si>
  <si>
    <t>NCR/GC/FD/00/019</t>
  </si>
  <si>
    <t>NCR/GC/FD/00/021</t>
  </si>
  <si>
    <t>NCR/GC/FD/00/020</t>
  </si>
  <si>
    <t>CHN/OP/FD/00/010</t>
  </si>
  <si>
    <t>CHN/OP/FD/00/008</t>
  </si>
  <si>
    <t>MUM/BC/FD/02/011</t>
  </si>
  <si>
    <t>MUM/BC/FD/02/010</t>
  </si>
  <si>
    <t>MUM/BC/FD/02/009</t>
  </si>
  <si>
    <t>MUM/BC/FD/02/008</t>
  </si>
  <si>
    <t>MUM/BC/FD/02/005</t>
  </si>
  <si>
    <t>NCR/GC/FD/00/018</t>
  </si>
  <si>
    <t>MUM/BC/FD/02/007</t>
  </si>
  <si>
    <t>MUM/BC/PS/03/039a</t>
  </si>
  <si>
    <t>MUM/BC/FD/02/017</t>
  </si>
  <si>
    <t>NCR/GC/FD/00/010</t>
  </si>
  <si>
    <t>NCR/GC/DD/00/020</t>
  </si>
  <si>
    <t>NCR/GC/DD/00/022</t>
  </si>
  <si>
    <t>NCR/GC/DD/00/021</t>
  </si>
  <si>
    <t>BLR/EW/PS/02/042</t>
  </si>
  <si>
    <t>BLR/EW/PS/02/004</t>
  </si>
  <si>
    <t>NCR/PT/PSDD/00/071</t>
  </si>
  <si>
    <t>NCR/PT/PS/02/065</t>
  </si>
  <si>
    <t>NCR/PT/PS/02/064</t>
  </si>
  <si>
    <t>NCR/PT/PS/02/063</t>
  </si>
  <si>
    <t>NCR/PT/PS/02/062</t>
  </si>
  <si>
    <t>NCR/PT/PS/02/061</t>
  </si>
  <si>
    <t>NCR/PT/PS/02/055</t>
  </si>
  <si>
    <t>NCR/PT/PS/01/021</t>
  </si>
  <si>
    <t>BLR/EW/FD/01/054</t>
  </si>
  <si>
    <t>BLR/EW/PS/02/010</t>
  </si>
  <si>
    <t>MUM/BC/DD/03/050</t>
  </si>
  <si>
    <t>MUM/BC/DD/03/049</t>
  </si>
  <si>
    <t>NCR/GC/FD/00/017</t>
  </si>
  <si>
    <t>NCR/GC/FD/00/016</t>
  </si>
  <si>
    <t>NCR/GC/FD/00/015</t>
  </si>
  <si>
    <t>NCR/PT/FD/00/034</t>
  </si>
  <si>
    <t>NCR/GC/FD/00/029</t>
  </si>
  <si>
    <t>NCR/GC/FD/00/028</t>
  </si>
  <si>
    <t>NCR/GC/FD/00/027</t>
  </si>
  <si>
    <t>NCR/GC/FD/00/026</t>
  </si>
  <si>
    <t>NCR/GC/FD/00/025</t>
  </si>
  <si>
    <t>NCR/GC/FD/00/024</t>
  </si>
  <si>
    <t>NCR/GC/FD/00/013</t>
  </si>
  <si>
    <t>NCR/GC/FD/00/012</t>
  </si>
  <si>
    <t>NCR/PT/DD/01/003</t>
  </si>
  <si>
    <t>BLR/IN/DD/00/016</t>
  </si>
  <si>
    <t>BLR/EW/FD/01/010</t>
  </si>
  <si>
    <t>MUM/BC/DD/03/009</t>
  </si>
  <si>
    <t>MUM/BC/DD/03/008</t>
  </si>
  <si>
    <t>MUM/BC/DD/03/007</t>
  </si>
  <si>
    <t>CHN/MN/PS/01</t>
  </si>
  <si>
    <t>BLR/EW/PS/02/050</t>
  </si>
  <si>
    <t>BLR/EW/PS/02/049</t>
  </si>
  <si>
    <t>BLR/EW/PS/02/048</t>
  </si>
  <si>
    <t>BLR/EW/PS/02/020</t>
  </si>
  <si>
    <t>BLR/EW/PS/02/019</t>
  </si>
  <si>
    <t>BLR/EW/PS/02/018</t>
  </si>
  <si>
    <t>BLR/EW/PS/02/017</t>
  </si>
  <si>
    <t>BLR/EW/PS/02/016</t>
  </si>
  <si>
    <t>BLR/EW/PS/02/015</t>
  </si>
  <si>
    <t>BLR/EW/PS/02/014</t>
  </si>
  <si>
    <t>BLR/NT/DD/01/001</t>
  </si>
  <si>
    <t>NCR/GC/PS/06/061</t>
  </si>
  <si>
    <t>MUM/BC/FD/02/042</t>
  </si>
  <si>
    <t>MUM/BC/FD/02/041</t>
  </si>
  <si>
    <t>MUM/BC/FD/02/040</t>
  </si>
  <si>
    <t>MUM/BC/FD/02/039</t>
  </si>
  <si>
    <t>MUM/BC/FD/02/038</t>
  </si>
  <si>
    <t>MUM/BC/FD/02/037</t>
  </si>
  <si>
    <t>MUM/BC/FD/02/036</t>
  </si>
  <si>
    <t>MUM/BC/FD/02/035</t>
  </si>
  <si>
    <t>MUM/BC/FD/02/034</t>
  </si>
  <si>
    <t>MUM/BC/FD/02/033</t>
  </si>
  <si>
    <t>BLR/KO/DD/05/025</t>
  </si>
  <si>
    <t>BLR/KO/DD/05/024</t>
  </si>
  <si>
    <t>BLR/KO/DD/05/023</t>
  </si>
  <si>
    <t>BLR/KO/DD/05/022</t>
  </si>
  <si>
    <t>BLR/KO/DD/05/021</t>
  </si>
  <si>
    <t>BLR/KO/DD/05/020</t>
  </si>
  <si>
    <t>BLR/KO/DD/05/019</t>
  </si>
  <si>
    <t>BLR/KO/DD/05/018</t>
  </si>
  <si>
    <t>BLR/KO/DD/05/017</t>
  </si>
  <si>
    <t>BLR/KO/DD/05/016</t>
  </si>
  <si>
    <t>BLR/KO/DD/05/015</t>
  </si>
  <si>
    <t>BLR/KO/DD/05/014</t>
  </si>
  <si>
    <t>BLR/KO/DD/05/013</t>
  </si>
  <si>
    <t>BLR/KO/DD/05/012</t>
  </si>
  <si>
    <t>BLR/KO/DD/05/011</t>
  </si>
  <si>
    <t>MUM/BC/FD/02/032</t>
  </si>
  <si>
    <t>MUM/BC/FD/02/031</t>
  </si>
  <si>
    <t>BLR/KO/PS/05/053a</t>
  </si>
  <si>
    <t>NCR/AC/DD/01/016</t>
  </si>
  <si>
    <t>NCR/AC/DD/01/015</t>
  </si>
  <si>
    <t>NCR/AC/DD/01/014</t>
  </si>
  <si>
    <t>NCR/AC/DD/01/013</t>
  </si>
  <si>
    <t>NCR/AC/DD/01/012</t>
  </si>
  <si>
    <t>NCR/GC/FD/00/014</t>
  </si>
  <si>
    <t>NCR/GC/PS/06/054</t>
  </si>
  <si>
    <t>NCR/GC/PS/06/044</t>
  </si>
  <si>
    <t>NCR/GC/PS/06/042</t>
  </si>
  <si>
    <t>NCR/GC/PS/06/041</t>
  </si>
  <si>
    <t>NCR/GC/PS/06/040</t>
  </si>
  <si>
    <t>NCR/GC/PS/06/027</t>
  </si>
  <si>
    <t>BLR/IN/EW/FD/05/005</t>
  </si>
  <si>
    <t>NCR/PT/PS/01/014</t>
  </si>
  <si>
    <t>BLR/EW/IN/PS/00/005</t>
  </si>
  <si>
    <t>BLR/EW/DD/01/063</t>
  </si>
  <si>
    <t>BLR/EW/DD/01/062</t>
  </si>
  <si>
    <t>BLR/EW/DD/01/061</t>
  </si>
  <si>
    <t>BLR/EW/DD/01/060</t>
  </si>
  <si>
    <t>BLR/EW/DD/01/059</t>
  </si>
  <si>
    <t>BLR/EW/DD/01/066</t>
  </si>
  <si>
    <t>BLR/EW/DD/01/065</t>
  </si>
  <si>
    <t>BLR/EW/DD/01/064</t>
  </si>
  <si>
    <t>BLR/RR/DD/01/005</t>
  </si>
  <si>
    <t>BLR/RR/DD/01/004</t>
  </si>
  <si>
    <t>BLR/RR/DD/01/003</t>
  </si>
  <si>
    <t>BLR/RR/DD/01/002</t>
  </si>
  <si>
    <t>BLR/RR/DD/01/001</t>
  </si>
  <si>
    <t>BLR/KO/DD/05/010</t>
  </si>
  <si>
    <t>BLR/KO/DD/05/009</t>
  </si>
  <si>
    <t>BLR/KO/DD/05/008</t>
  </si>
  <si>
    <t>BLR/KO/DD/05/007</t>
  </si>
  <si>
    <t>BLR/KO/DD/05/006</t>
  </si>
  <si>
    <t>BLR/KO/DD/05/005</t>
  </si>
  <si>
    <t>BLR/KO/DD/05/004</t>
  </si>
  <si>
    <t>BLR/KO/DD/05/003</t>
  </si>
  <si>
    <t>BLR/RR/CL/00/001</t>
  </si>
  <si>
    <t>BLR/RR/DD/02/039</t>
  </si>
  <si>
    <t>BLR/RR/DD/02/038</t>
  </si>
  <si>
    <t>BLR/RR/DD/02/037</t>
  </si>
  <si>
    <t>BLR/RR/DD/02/036</t>
  </si>
  <si>
    <t>BLR/RR/DD/02/035</t>
  </si>
  <si>
    <t>BLR/RR/DD/02/034</t>
  </si>
  <si>
    <t>BLR/RR/DD/02/033</t>
  </si>
  <si>
    <t>BLR/RR/DD/02/032</t>
  </si>
  <si>
    <t>BLR/RR/DD/02/031</t>
  </si>
  <si>
    <t>BLR/RR/DD/02/030</t>
  </si>
  <si>
    <t>BLR/RR/DD/02/029</t>
  </si>
  <si>
    <t>BLR/RR/DD/02/028</t>
  </si>
  <si>
    <t>BLR/RR/DD/02/027</t>
  </si>
  <si>
    <t>BLR/RR/DD/02/026</t>
  </si>
  <si>
    <t>BLR/RR/DD/02/025</t>
  </si>
  <si>
    <t>BLR/RR/DD/02/024</t>
  </si>
  <si>
    <t>BLR/RR/DD/02/023</t>
  </si>
  <si>
    <t>BLR/RR/DD/02/022</t>
  </si>
  <si>
    <t>BLR/RR/DD/02/021</t>
  </si>
  <si>
    <t>BLR/RR/DD/02/020</t>
  </si>
  <si>
    <t>CHN/OP/FD/00/018</t>
  </si>
  <si>
    <t>NCR/GC/FD/00/003</t>
  </si>
  <si>
    <t>NCR/GC/FD/00/002</t>
  </si>
  <si>
    <t>NCR/GC/FD/00/009</t>
  </si>
  <si>
    <t>NCR/GC/FD/00/008</t>
  </si>
  <si>
    <t>NCR/GC/FD/00/007</t>
  </si>
  <si>
    <t>NCR/GC/FD/00/006</t>
  </si>
  <si>
    <t>NCR/GC/FD/00/005</t>
  </si>
  <si>
    <t>NCR/GC/FD/00/004</t>
  </si>
  <si>
    <t>NCR/GC/PS/00/010</t>
  </si>
  <si>
    <t>BLR/EW/IN/DD/00/019</t>
  </si>
  <si>
    <t>BLR/EW/IN/DD/00/017</t>
  </si>
  <si>
    <t>BLR/EW/IN/DD/00/014</t>
  </si>
  <si>
    <t>BLR/IN/EW/FD/05/008</t>
  </si>
  <si>
    <t>BLR/IN/EW/FD/05/007</t>
  </si>
  <si>
    <t>BLR/IN/EW/FD/05/006</t>
  </si>
  <si>
    <t>NCR/PT/PSDD/00/069</t>
  </si>
  <si>
    <t>NCR/PT/PS/02/051</t>
  </si>
  <si>
    <t>NCR/PT/PS/02/053</t>
  </si>
  <si>
    <t>BLR/EW/PS/02/023</t>
  </si>
  <si>
    <t>NCR/PT/PS/02/058</t>
  </si>
  <si>
    <t>NCR/PT/PS/02/056</t>
  </si>
  <si>
    <t>NCR/PT/DD/01/015</t>
  </si>
  <si>
    <t>NCR/PT/PS/01/017</t>
  </si>
  <si>
    <t>Proposed Price</t>
  </si>
  <si>
    <t>No of Units</t>
  </si>
  <si>
    <t>Unit Type</t>
  </si>
  <si>
    <t>Centre: Name</t>
  </si>
  <si>
    <t>Name</t>
  </si>
  <si>
    <t>Proposal Name</t>
  </si>
  <si>
    <t>Counter</t>
  </si>
  <si>
    <t>BLR/EW/DD/01/069</t>
  </si>
  <si>
    <t>BLR/EW/DD/01/070</t>
  </si>
  <si>
    <t>BLR/EW/DD/01/011</t>
  </si>
  <si>
    <t>BLR/EW/DD/01/076</t>
  </si>
  <si>
    <t>BLR/EW/DD/01/078</t>
  </si>
  <si>
    <t>BLR/EW/DD/01/079</t>
  </si>
  <si>
    <t>BLR/EW/DD/02/053</t>
  </si>
  <si>
    <t>BLR/EW/DD/02/079</t>
  </si>
  <si>
    <t>BLR/EW/DD/02/080</t>
  </si>
  <si>
    <t>BLR/EW/DD/02/081</t>
  </si>
  <si>
    <t>BLR/EW/DD/02/082</t>
  </si>
  <si>
    <t>BLR/EW/DD/02/083</t>
  </si>
  <si>
    <t>BLR/EW/DD/02/085</t>
  </si>
  <si>
    <t>BLR/EW/DD/02/086</t>
  </si>
  <si>
    <t>BLR/EW/DD/02/087</t>
  </si>
  <si>
    <t>BLR/EW/DD/02/098</t>
  </si>
  <si>
    <t>BLR/EW/FD/00/010</t>
  </si>
  <si>
    <t>BLR/EW/FD/00/012</t>
  </si>
  <si>
    <t>BLR/EW/FD/00/017</t>
  </si>
  <si>
    <t>BLR/EW/FD/00/019</t>
  </si>
  <si>
    <t>BLR/EW/FD/00/020</t>
  </si>
  <si>
    <t>BLR/EW/FD/00/031</t>
  </si>
  <si>
    <t>BLR/EW/FD/00/033</t>
  </si>
  <si>
    <t>BLR/EW/FD/00/034</t>
  </si>
  <si>
    <t>BLR/EW/FD/00/038</t>
  </si>
  <si>
    <t>BLR/EW/FD/00/040</t>
  </si>
  <si>
    <t>BLR/EW/FD/00/041</t>
  </si>
  <si>
    <t>BLR/EW/FD/01/005</t>
  </si>
  <si>
    <t>BLR/EW/FD/01/033</t>
  </si>
  <si>
    <t>BLR/EW/FD/01/034</t>
  </si>
  <si>
    <t>BLR/EW/FD/01/035</t>
  </si>
  <si>
    <t>BLR/IN/DD/00/018</t>
  </si>
  <si>
    <t>BLR/IN/FD/05/0033</t>
  </si>
  <si>
    <t>BLR/EW/DD/01/002</t>
  </si>
  <si>
    <t>BLR/EW/DD/02/110</t>
  </si>
  <si>
    <t>BLR/IN/DD/00/014</t>
  </si>
  <si>
    <t>BLR/IN/DD/00/017</t>
  </si>
  <si>
    <t>BLR/IN/DD/00/019</t>
  </si>
  <si>
    <t>BLR/IN/DD/00/020</t>
  </si>
  <si>
    <t>NOT AVAILABLE</t>
  </si>
  <si>
    <t>Customer</t>
  </si>
  <si>
    <t>Fix</t>
  </si>
  <si>
    <t>TERMINATED</t>
  </si>
  <si>
    <t>Updated Status</t>
  </si>
  <si>
    <t>SAME</t>
  </si>
  <si>
    <t>TBD - Low Priority</t>
  </si>
  <si>
    <t/>
  </si>
  <si>
    <t>BLR/IN/PS/00/005</t>
  </si>
  <si>
    <t>BLR/EW/FD/05/002</t>
  </si>
  <si>
    <t>BLR/EW/FD/05/003</t>
  </si>
  <si>
    <t>BLR/EW/FD/05/004</t>
  </si>
  <si>
    <t>BLR/EW/FD/05/005</t>
  </si>
  <si>
    <t>BLR/EW/FD/05/006</t>
  </si>
  <si>
    <t>BLR/EW/FD/05/007</t>
  </si>
  <si>
    <t>BLR/EW/FD/05/008</t>
  </si>
  <si>
    <t>(@ Infinity)</t>
  </si>
  <si>
    <t>N/A</t>
  </si>
  <si>
    <t>CHN/MN/DD/01</t>
  </si>
  <si>
    <t>CHN/MN/DD/41</t>
  </si>
  <si>
    <t>downsizing</t>
  </si>
  <si>
    <t>TERMINATED (Anto)</t>
  </si>
  <si>
    <t>CHN/MN/DD/21</t>
  </si>
  <si>
    <t>NCR/PT/DD/01/012</t>
  </si>
  <si>
    <t>No. of Units</t>
  </si>
  <si>
    <t>Flexible Desks (Total)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</si>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</sst>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opLeftCell="D1" workbookViewId="0">
      <selection activeCell="M1" sqref="M1:M1048576"/>
    </sheetView>
  </sheetViews>
  <sheetFormatPr defaultRowHeight="15" x14ac:dyDescent="0.25"/>
  <cols>
    <col min="1" max="1" width="16.7109375" bestFit="1" customWidth="1"/>
    <col min="2" max="2" width="18.5703125" bestFit="1" customWidth="1"/>
    <col min="3" max="3" width="44.5703125" bestFit="1" customWidth="1"/>
    <col min="4" max="4" width="16.85546875" style="10" bestFit="1" customWidth="1"/>
    <col min="5" max="5" width="24.28515625" bestFit="1" customWidth="1"/>
    <col min="6" max="6" width="14.85546875" bestFit="1" customWidth="1"/>
    <col min="7" max="7" width="11" bestFit="1" customWidth="1"/>
    <col min="8" max="8" width="14.42578125" bestFit="1" customWidth="1"/>
    <col min="9" max="9" width="19.28515625" bestFit="1" customWidth="1"/>
    <col min="10" max="10" width="8.140625" bestFit="1" customWidth="1"/>
    <col min="11" max="11" width="18.5703125" bestFit="1" customWidth="1"/>
  </cols>
  <sheetData>
    <row r="1" spans="1:11" s="7" customFormat="1" x14ac:dyDescent="0.25">
      <c r="A1" s="7" t="s">
        <v>2552</v>
      </c>
      <c r="B1" s="7" t="s">
        <v>2551</v>
      </c>
      <c r="C1" s="7" t="s">
        <v>2594</v>
      </c>
      <c r="D1" s="8" t="s">
        <v>3</v>
      </c>
      <c r="E1" s="7" t="s">
        <v>2550</v>
      </c>
      <c r="F1" s="7" t="s">
        <v>2549</v>
      </c>
      <c r="G1" s="7" t="s">
        <v>2548</v>
      </c>
      <c r="H1" s="7" t="s">
        <v>2547</v>
      </c>
      <c r="I1" s="7" t="s">
        <v>5</v>
      </c>
      <c r="J1" s="7" t="s">
        <v>2553</v>
      </c>
      <c r="K1" s="7" t="s">
        <v>2595</v>
      </c>
    </row>
    <row r="2" spans="1:11" x14ac:dyDescent="0.25">
      <c r="A2" t="s">
        <v>1060</v>
      </c>
      <c r="B2" t="s">
        <v>1485</v>
      </c>
      <c r="C2" t="s">
        <v>809</v>
      </c>
      <c r="D2" s="9">
        <f>VLOOKUP(A2,contracts!$B$1:$D$506,3,0)</f>
        <v>43281</v>
      </c>
      <c r="E2" t="s">
        <v>18</v>
      </c>
      <c r="F2" t="s">
        <v>1401</v>
      </c>
      <c r="G2">
        <v>1</v>
      </c>
      <c r="H2">
        <v>10000</v>
      </c>
      <c r="I2" t="s">
        <v>13</v>
      </c>
      <c r="J2">
        <v>2</v>
      </c>
      <c r="K2" t="s">
        <v>2598</v>
      </c>
    </row>
    <row r="3" spans="1:11" x14ac:dyDescent="0.25">
      <c r="A3" t="s">
        <v>1064</v>
      </c>
      <c r="B3" t="s">
        <v>1672</v>
      </c>
      <c r="C3" t="s">
        <v>1066</v>
      </c>
      <c r="D3" s="9">
        <f>VLOOKUP(A3,contracts!$B$1:$D$506,3,0)</f>
        <v>43281</v>
      </c>
      <c r="E3" t="s">
        <v>1065</v>
      </c>
      <c r="F3" t="s">
        <v>1399</v>
      </c>
      <c r="G3">
        <v>1</v>
      </c>
      <c r="H3">
        <v>10000</v>
      </c>
      <c r="I3" t="s">
        <v>13</v>
      </c>
      <c r="J3">
        <v>2</v>
      </c>
      <c r="K3" t="s">
        <v>2609</v>
      </c>
    </row>
    <row r="4" spans="1:11" x14ac:dyDescent="0.25">
      <c r="A4" t="s">
        <v>808</v>
      </c>
      <c r="B4" t="s">
        <v>1486</v>
      </c>
      <c r="C4" t="s">
        <v>809</v>
      </c>
      <c r="D4" s="9">
        <f>VLOOKUP(A4,contracts!$B$1:$D$506,3,0)</f>
        <v>43312</v>
      </c>
      <c r="E4" t="s">
        <v>18</v>
      </c>
      <c r="F4" t="s">
        <v>1401</v>
      </c>
      <c r="G4">
        <v>1</v>
      </c>
      <c r="H4">
        <v>10000</v>
      </c>
      <c r="I4" t="s">
        <v>13</v>
      </c>
      <c r="J4">
        <v>2</v>
      </c>
      <c r="K4" t="s">
        <v>2598</v>
      </c>
    </row>
    <row r="5" spans="1:11" x14ac:dyDescent="0.25">
      <c r="A5" t="s">
        <v>106</v>
      </c>
      <c r="B5" t="s">
        <v>1485</v>
      </c>
      <c r="C5" t="s">
        <v>107</v>
      </c>
      <c r="D5" s="9">
        <f>VLOOKUP(A5,contracts!$B$1:$D$506,3,0)</f>
        <v>42916</v>
      </c>
      <c r="E5" t="s">
        <v>18</v>
      </c>
      <c r="F5" t="s">
        <v>1401</v>
      </c>
      <c r="G5">
        <v>1</v>
      </c>
      <c r="H5">
        <v>11000</v>
      </c>
      <c r="I5" t="s">
        <v>13</v>
      </c>
      <c r="J5">
        <v>2</v>
      </c>
      <c r="K5" t="s">
        <v>1508</v>
      </c>
    </row>
    <row r="6" spans="1:11" x14ac:dyDescent="0.25">
      <c r="A6" t="s">
        <v>150</v>
      </c>
      <c r="B6" t="s">
        <v>1757</v>
      </c>
      <c r="C6" t="s">
        <v>151</v>
      </c>
      <c r="D6" s="9">
        <f>VLOOKUP(A6,contracts!$B$1:$D$506,3,0)</f>
        <v>42678</v>
      </c>
      <c r="E6" t="s">
        <v>18</v>
      </c>
      <c r="F6" t="s">
        <v>1401</v>
      </c>
      <c r="G6">
        <v>1</v>
      </c>
      <c r="H6">
        <v>11499</v>
      </c>
      <c r="I6" t="s">
        <v>19</v>
      </c>
      <c r="J6">
        <v>2</v>
      </c>
      <c r="K6" t="s">
        <v>2598</v>
      </c>
    </row>
    <row r="7" spans="1:11" x14ac:dyDescent="0.25">
      <c r="A7" t="s">
        <v>106</v>
      </c>
      <c r="B7" t="s">
        <v>1486</v>
      </c>
      <c r="C7" t="s">
        <v>107</v>
      </c>
      <c r="D7" s="9">
        <f>VLOOKUP(A7,contracts!$B$1:$D$506,3,0)</f>
        <v>42916</v>
      </c>
      <c r="E7" t="s">
        <v>18</v>
      </c>
      <c r="F7" t="s">
        <v>1401</v>
      </c>
      <c r="G7">
        <v>1</v>
      </c>
      <c r="H7">
        <v>11000</v>
      </c>
      <c r="I7" t="s">
        <v>13</v>
      </c>
      <c r="J7">
        <v>2</v>
      </c>
      <c r="K7" t="s">
        <v>2587</v>
      </c>
    </row>
    <row r="8" spans="1:11" x14ac:dyDescent="0.25">
      <c r="A8" t="s">
        <v>218</v>
      </c>
      <c r="B8" t="s">
        <v>1509</v>
      </c>
      <c r="C8" t="s">
        <v>219</v>
      </c>
      <c r="D8" s="9">
        <f>VLOOKUP(A8,contracts!$B$1:$D$506,3,0)</f>
        <v>43677</v>
      </c>
      <c r="E8" t="s">
        <v>18</v>
      </c>
      <c r="F8" t="s">
        <v>1401</v>
      </c>
      <c r="G8">
        <v>1</v>
      </c>
      <c r="H8">
        <v>8500</v>
      </c>
      <c r="I8" t="s">
        <v>13</v>
      </c>
      <c r="J8">
        <v>2</v>
      </c>
      <c r="K8" t="s">
        <v>2598</v>
      </c>
    </row>
    <row r="9" spans="1:11" x14ac:dyDescent="0.25">
      <c r="A9" t="s">
        <v>380</v>
      </c>
      <c r="B9" t="s">
        <v>1601</v>
      </c>
      <c r="C9" t="s">
        <v>381</v>
      </c>
      <c r="D9" s="9">
        <f>VLOOKUP(A9,contracts!$B$1:$D$506,3,0)</f>
        <v>43404</v>
      </c>
      <c r="E9" t="s">
        <v>18</v>
      </c>
      <c r="F9" t="s">
        <v>1401</v>
      </c>
      <c r="G9">
        <v>1</v>
      </c>
      <c r="H9">
        <v>11500</v>
      </c>
      <c r="I9" t="s">
        <v>13</v>
      </c>
      <c r="J9">
        <v>2</v>
      </c>
      <c r="K9" t="s">
        <v>2556</v>
      </c>
    </row>
    <row r="10" spans="1:11" x14ac:dyDescent="0.25">
      <c r="A10" t="s">
        <v>30</v>
      </c>
      <c r="B10" t="s">
        <v>1601</v>
      </c>
      <c r="C10" t="s">
        <v>31</v>
      </c>
      <c r="D10" s="9">
        <f>VLOOKUP(A10,contracts!$B$1:$D$506,3,0)</f>
        <v>43008</v>
      </c>
      <c r="E10" t="s">
        <v>18</v>
      </c>
      <c r="F10" t="s">
        <v>1401</v>
      </c>
      <c r="G10">
        <v>1</v>
      </c>
      <c r="H10">
        <v>10500</v>
      </c>
      <c r="I10" t="s">
        <v>19</v>
      </c>
      <c r="J10">
        <v>2</v>
      </c>
      <c r="K10" t="s">
        <v>2598</v>
      </c>
    </row>
    <row r="11" spans="1:11" x14ac:dyDescent="0.25">
      <c r="A11" t="s">
        <v>90</v>
      </c>
      <c r="B11" t="s">
        <v>1500</v>
      </c>
      <c r="C11" t="s">
        <v>31</v>
      </c>
      <c r="D11" s="9">
        <f>VLOOKUP(A11,contracts!$B$1:$D$506,3,0)</f>
        <v>42916</v>
      </c>
      <c r="E11" t="s">
        <v>18</v>
      </c>
      <c r="F11" t="s">
        <v>1401</v>
      </c>
      <c r="G11">
        <v>1</v>
      </c>
      <c r="H11">
        <v>10500</v>
      </c>
      <c r="I11" t="s">
        <v>19</v>
      </c>
      <c r="J11">
        <v>2</v>
      </c>
      <c r="K11" t="s">
        <v>1501</v>
      </c>
    </row>
    <row r="12" spans="1:11" x14ac:dyDescent="0.25">
      <c r="A12" t="s">
        <v>640</v>
      </c>
      <c r="B12" t="s">
        <v>1599</v>
      </c>
      <c r="C12" t="s">
        <v>641</v>
      </c>
      <c r="D12" s="9">
        <f>VLOOKUP(A12,contracts!$B$1:$D$506,3,0)</f>
        <v>43434</v>
      </c>
      <c r="E12" t="s">
        <v>18</v>
      </c>
      <c r="F12" t="s">
        <v>1401</v>
      </c>
      <c r="G12">
        <v>1</v>
      </c>
      <c r="H12">
        <v>10499</v>
      </c>
      <c r="I12" t="s">
        <v>13</v>
      </c>
      <c r="J12">
        <v>2</v>
      </c>
      <c r="K12" t="s">
        <v>2598</v>
      </c>
    </row>
    <row r="13" spans="1:11" x14ac:dyDescent="0.25">
      <c r="A13" t="s">
        <v>482</v>
      </c>
      <c r="B13" t="s">
        <v>1500</v>
      </c>
      <c r="C13" t="s">
        <v>483</v>
      </c>
      <c r="D13" s="9">
        <f>VLOOKUP(A13,contracts!$B$1:$D$506,3,0)</f>
        <v>43524</v>
      </c>
      <c r="E13" t="s">
        <v>18</v>
      </c>
      <c r="F13" t="s">
        <v>1401</v>
      </c>
      <c r="G13">
        <v>1</v>
      </c>
      <c r="H13">
        <v>10500</v>
      </c>
      <c r="I13" t="s">
        <v>13</v>
      </c>
      <c r="J13">
        <v>2</v>
      </c>
      <c r="K13" t="s">
        <v>1500</v>
      </c>
    </row>
    <row r="14" spans="1:11" x14ac:dyDescent="0.25">
      <c r="A14" t="s">
        <v>1245</v>
      </c>
      <c r="B14" t="s">
        <v>1676</v>
      </c>
      <c r="C14" t="s">
        <v>88</v>
      </c>
      <c r="D14" s="9">
        <f>VLOOKUP(A14,contracts!$B$1:$D$506,3,0)</f>
        <v>43039</v>
      </c>
      <c r="E14" t="s">
        <v>18</v>
      </c>
      <c r="F14" t="s">
        <v>1401</v>
      </c>
      <c r="G14">
        <v>1</v>
      </c>
      <c r="H14">
        <v>10499</v>
      </c>
      <c r="I14" t="s">
        <v>19</v>
      </c>
      <c r="J14">
        <v>3</v>
      </c>
      <c r="K14" t="s">
        <v>2554</v>
      </c>
    </row>
    <row r="15" spans="1:11" x14ac:dyDescent="0.25">
      <c r="A15" t="s">
        <v>218</v>
      </c>
      <c r="B15" t="s">
        <v>1676</v>
      </c>
      <c r="C15" t="s">
        <v>219</v>
      </c>
      <c r="D15" s="9">
        <f>VLOOKUP(A15,contracts!$B$1:$D$506,3,0)</f>
        <v>43677</v>
      </c>
      <c r="E15" t="s">
        <v>18</v>
      </c>
      <c r="F15" t="s">
        <v>1401</v>
      </c>
      <c r="G15">
        <v>1</v>
      </c>
      <c r="H15">
        <v>8500</v>
      </c>
      <c r="I15" t="s">
        <v>13</v>
      </c>
      <c r="J15">
        <v>3</v>
      </c>
      <c r="K15" t="s">
        <v>2555</v>
      </c>
    </row>
    <row r="16" spans="1:11" x14ac:dyDescent="0.25">
      <c r="A16" t="s">
        <v>586</v>
      </c>
      <c r="B16" t="s">
        <v>1677</v>
      </c>
      <c r="C16" t="s">
        <v>587</v>
      </c>
      <c r="D16" s="9">
        <f>VLOOKUP(A16,contracts!$B$1:$D$506,3,0)</f>
        <v>43434</v>
      </c>
      <c r="E16" t="s">
        <v>18</v>
      </c>
      <c r="F16" t="s">
        <v>1401</v>
      </c>
      <c r="G16">
        <v>1</v>
      </c>
      <c r="H16">
        <v>11000</v>
      </c>
      <c r="I16" t="s">
        <v>13</v>
      </c>
      <c r="J16">
        <v>2</v>
      </c>
      <c r="K16" t="s">
        <v>2598</v>
      </c>
    </row>
    <row r="17" spans="1:11" x14ac:dyDescent="0.25">
      <c r="A17" t="s">
        <v>260</v>
      </c>
      <c r="B17" t="s">
        <v>1599</v>
      </c>
      <c r="C17" t="s">
        <v>261</v>
      </c>
      <c r="D17" s="9">
        <f>VLOOKUP(A17,contracts!$B$1:$D$506,3,0)</f>
        <v>43404</v>
      </c>
      <c r="E17" t="s">
        <v>18</v>
      </c>
      <c r="F17" t="s">
        <v>1401</v>
      </c>
      <c r="G17">
        <v>1</v>
      </c>
      <c r="H17">
        <v>12499</v>
      </c>
      <c r="I17" t="s">
        <v>13</v>
      </c>
      <c r="J17">
        <v>2</v>
      </c>
      <c r="K17" t="s">
        <v>2557</v>
      </c>
    </row>
    <row r="18" spans="1:11" x14ac:dyDescent="0.25">
      <c r="A18" t="s">
        <v>548</v>
      </c>
      <c r="B18" t="s">
        <v>1676</v>
      </c>
      <c r="C18" t="s">
        <v>549</v>
      </c>
      <c r="D18" s="9">
        <f>VLOOKUP(A18,contracts!$B$1:$D$506,3,0)</f>
        <v>43404</v>
      </c>
      <c r="E18" t="s">
        <v>18</v>
      </c>
      <c r="F18" t="s">
        <v>1401</v>
      </c>
      <c r="G18">
        <v>1</v>
      </c>
      <c r="H18">
        <v>8500</v>
      </c>
      <c r="I18" t="s">
        <v>13</v>
      </c>
      <c r="J18">
        <v>3</v>
      </c>
      <c r="K18" t="s">
        <v>2598</v>
      </c>
    </row>
    <row r="19" spans="1:11" x14ac:dyDescent="0.25">
      <c r="A19" t="s">
        <v>1245</v>
      </c>
      <c r="B19" t="s">
        <v>1677</v>
      </c>
      <c r="C19" t="s">
        <v>88</v>
      </c>
      <c r="D19" s="9">
        <f>VLOOKUP(A19,contracts!$B$1:$D$506,3,0)</f>
        <v>43039</v>
      </c>
      <c r="E19" t="s">
        <v>18</v>
      </c>
      <c r="F19" t="s">
        <v>1401</v>
      </c>
      <c r="G19">
        <v>1</v>
      </c>
      <c r="H19">
        <v>10499</v>
      </c>
      <c r="I19" t="s">
        <v>19</v>
      </c>
      <c r="J19">
        <v>2</v>
      </c>
      <c r="K19" t="s">
        <v>2558</v>
      </c>
    </row>
    <row r="20" spans="1:11" x14ac:dyDescent="0.25">
      <c r="A20" t="s">
        <v>218</v>
      </c>
      <c r="B20" t="s">
        <v>1757</v>
      </c>
      <c r="C20" t="s">
        <v>219</v>
      </c>
      <c r="D20" s="9">
        <f>VLOOKUP(A20,contracts!$B$1:$D$506,3,0)</f>
        <v>43677</v>
      </c>
      <c r="E20" t="s">
        <v>18</v>
      </c>
      <c r="F20" t="s">
        <v>1401</v>
      </c>
      <c r="G20">
        <v>1</v>
      </c>
      <c r="H20">
        <v>8500</v>
      </c>
      <c r="I20" t="s">
        <v>13</v>
      </c>
      <c r="J20">
        <v>2</v>
      </c>
      <c r="K20" t="s">
        <v>2559</v>
      </c>
    </row>
    <row r="21" spans="1:11" x14ac:dyDescent="0.25">
      <c r="A21" t="s">
        <v>981</v>
      </c>
      <c r="B21" t="s">
        <v>1835</v>
      </c>
      <c r="C21" t="s">
        <v>292</v>
      </c>
      <c r="D21" s="9">
        <f>VLOOKUP(A21,contracts!$B$1:$D$506,3,0)</f>
        <v>43616</v>
      </c>
      <c r="E21" t="s">
        <v>18</v>
      </c>
      <c r="F21" t="s">
        <v>1401</v>
      </c>
      <c r="G21">
        <v>1</v>
      </c>
      <c r="H21">
        <v>9000</v>
      </c>
      <c r="I21" t="s">
        <v>13</v>
      </c>
      <c r="J21">
        <v>2</v>
      </c>
      <c r="K21" t="s">
        <v>2560</v>
      </c>
    </row>
    <row r="22" spans="1:11" x14ac:dyDescent="0.25">
      <c r="A22" t="s">
        <v>204</v>
      </c>
      <c r="B22" t="s">
        <v>1835</v>
      </c>
      <c r="C22" t="s">
        <v>205</v>
      </c>
      <c r="D22" s="9">
        <f>VLOOKUP(A22,contracts!$B$1:$D$506,3,0)</f>
        <v>43388</v>
      </c>
      <c r="E22" t="s">
        <v>18</v>
      </c>
      <c r="F22" t="s">
        <v>1401</v>
      </c>
      <c r="G22">
        <v>1</v>
      </c>
      <c r="H22">
        <v>8001</v>
      </c>
      <c r="I22" t="s">
        <v>13</v>
      </c>
      <c r="J22">
        <v>2</v>
      </c>
      <c r="K22" t="s">
        <v>2598</v>
      </c>
    </row>
    <row r="23" spans="1:11" x14ac:dyDescent="0.25">
      <c r="A23" t="s">
        <v>981</v>
      </c>
      <c r="B23" t="s">
        <v>1834</v>
      </c>
      <c r="C23" t="s">
        <v>292</v>
      </c>
      <c r="D23" s="9">
        <f>VLOOKUP(A23,contracts!$B$1:$D$506,3,0)</f>
        <v>43616</v>
      </c>
      <c r="E23" t="s">
        <v>18</v>
      </c>
      <c r="F23" t="s">
        <v>1401</v>
      </c>
      <c r="G23">
        <v>1</v>
      </c>
      <c r="H23">
        <v>9000</v>
      </c>
      <c r="I23" t="s">
        <v>13</v>
      </c>
      <c r="J23">
        <v>2</v>
      </c>
      <c r="K23" t="s">
        <v>2561</v>
      </c>
    </row>
    <row r="24" spans="1:11" x14ac:dyDescent="0.25">
      <c r="A24" t="s">
        <v>204</v>
      </c>
      <c r="B24" t="s">
        <v>1834</v>
      </c>
      <c r="C24" t="s">
        <v>205</v>
      </c>
      <c r="D24" s="9">
        <f>VLOOKUP(A24,contracts!$B$1:$D$506,3,0)</f>
        <v>43388</v>
      </c>
      <c r="E24" t="s">
        <v>18</v>
      </c>
      <c r="F24" t="s">
        <v>1401</v>
      </c>
      <c r="G24">
        <v>1</v>
      </c>
      <c r="H24">
        <v>8001</v>
      </c>
      <c r="I24" t="s">
        <v>13</v>
      </c>
      <c r="J24">
        <v>2</v>
      </c>
      <c r="K24" t="s">
        <v>2598</v>
      </c>
    </row>
    <row r="25" spans="1:11" x14ac:dyDescent="0.25">
      <c r="A25" t="s">
        <v>981</v>
      </c>
      <c r="B25" t="s">
        <v>1833</v>
      </c>
      <c r="C25" t="s">
        <v>292</v>
      </c>
      <c r="D25" s="9">
        <f>VLOOKUP(A25,contracts!$B$1:$D$506,3,0)</f>
        <v>43616</v>
      </c>
      <c r="E25" t="s">
        <v>18</v>
      </c>
      <c r="F25" t="s">
        <v>1401</v>
      </c>
      <c r="G25">
        <v>1</v>
      </c>
      <c r="H25">
        <v>9000</v>
      </c>
      <c r="I25" t="s">
        <v>13</v>
      </c>
      <c r="J25">
        <v>2</v>
      </c>
      <c r="K25" t="s">
        <v>2562</v>
      </c>
    </row>
    <row r="26" spans="1:11" x14ac:dyDescent="0.25">
      <c r="A26" t="s">
        <v>204</v>
      </c>
      <c r="B26" t="s">
        <v>1833</v>
      </c>
      <c r="C26" t="s">
        <v>205</v>
      </c>
      <c r="D26" s="9">
        <f>VLOOKUP(A26,contracts!$B$1:$D$506,3,0)</f>
        <v>43388</v>
      </c>
      <c r="E26" t="s">
        <v>18</v>
      </c>
      <c r="F26" t="s">
        <v>1401</v>
      </c>
      <c r="G26">
        <v>1</v>
      </c>
      <c r="H26">
        <v>8001</v>
      </c>
      <c r="I26" t="s">
        <v>13</v>
      </c>
      <c r="J26">
        <v>2</v>
      </c>
      <c r="K26" t="s">
        <v>2598</v>
      </c>
    </row>
    <row r="27" spans="1:11" x14ac:dyDescent="0.25">
      <c r="A27" t="s">
        <v>981</v>
      </c>
      <c r="B27" t="s">
        <v>1832</v>
      </c>
      <c r="C27" t="s">
        <v>292</v>
      </c>
      <c r="D27" s="9">
        <f>VLOOKUP(A27,contracts!$B$1:$D$506,3,0)</f>
        <v>43616</v>
      </c>
      <c r="E27" t="s">
        <v>18</v>
      </c>
      <c r="F27" t="s">
        <v>1401</v>
      </c>
      <c r="G27">
        <v>1</v>
      </c>
      <c r="H27">
        <v>9000</v>
      </c>
      <c r="I27" t="s">
        <v>13</v>
      </c>
      <c r="J27">
        <v>2</v>
      </c>
      <c r="K27" t="s">
        <v>2563</v>
      </c>
    </row>
    <row r="28" spans="1:11" x14ac:dyDescent="0.25">
      <c r="A28" t="s">
        <v>204</v>
      </c>
      <c r="B28" t="s">
        <v>1832</v>
      </c>
      <c r="C28" t="s">
        <v>205</v>
      </c>
      <c r="D28" s="9">
        <f>VLOOKUP(A28,contracts!$B$1:$D$506,3,0)</f>
        <v>43388</v>
      </c>
      <c r="E28" t="s">
        <v>18</v>
      </c>
      <c r="F28" t="s">
        <v>1401</v>
      </c>
      <c r="G28">
        <v>1</v>
      </c>
      <c r="H28">
        <v>8001</v>
      </c>
      <c r="I28" t="s">
        <v>13</v>
      </c>
      <c r="J28">
        <v>2</v>
      </c>
      <c r="K28" t="s">
        <v>2598</v>
      </c>
    </row>
    <row r="29" spans="1:11" x14ac:dyDescent="0.25">
      <c r="A29" t="s">
        <v>981</v>
      </c>
      <c r="B29" t="s">
        <v>1831</v>
      </c>
      <c r="C29" t="s">
        <v>292</v>
      </c>
      <c r="D29" s="9">
        <f>VLOOKUP(A29,contracts!$B$1:$D$506,3,0)</f>
        <v>43616</v>
      </c>
      <c r="E29" t="s">
        <v>18</v>
      </c>
      <c r="F29" t="s">
        <v>1401</v>
      </c>
      <c r="G29">
        <v>1</v>
      </c>
      <c r="H29">
        <v>9000</v>
      </c>
      <c r="I29" t="s">
        <v>13</v>
      </c>
      <c r="J29">
        <v>2</v>
      </c>
      <c r="K29" t="s">
        <v>2564</v>
      </c>
    </row>
    <row r="30" spans="1:11" x14ac:dyDescent="0.25">
      <c r="A30" t="s">
        <v>204</v>
      </c>
      <c r="B30" t="s">
        <v>1831</v>
      </c>
      <c r="C30" t="s">
        <v>205</v>
      </c>
      <c r="D30" s="9">
        <f>VLOOKUP(A30,contracts!$B$1:$D$506,3,0)</f>
        <v>43388</v>
      </c>
      <c r="E30" t="s">
        <v>18</v>
      </c>
      <c r="F30" t="s">
        <v>1401</v>
      </c>
      <c r="G30">
        <v>1</v>
      </c>
      <c r="H30">
        <v>8001</v>
      </c>
      <c r="I30" t="s">
        <v>13</v>
      </c>
      <c r="J30">
        <v>2</v>
      </c>
      <c r="K30" t="s">
        <v>2598</v>
      </c>
    </row>
    <row r="31" spans="1:11" x14ac:dyDescent="0.25">
      <c r="A31" t="s">
        <v>981</v>
      </c>
      <c r="B31" t="s">
        <v>1830</v>
      </c>
      <c r="C31" t="s">
        <v>292</v>
      </c>
      <c r="D31" s="9">
        <f>VLOOKUP(A31,contracts!$B$1:$D$506,3,0)</f>
        <v>43616</v>
      </c>
      <c r="E31" t="s">
        <v>18</v>
      </c>
      <c r="F31" t="s">
        <v>1401</v>
      </c>
      <c r="G31">
        <v>1</v>
      </c>
      <c r="H31">
        <v>9000</v>
      </c>
      <c r="I31" t="s">
        <v>13</v>
      </c>
      <c r="J31">
        <v>2</v>
      </c>
      <c r="K31" t="s">
        <v>2565</v>
      </c>
    </row>
    <row r="32" spans="1:11" x14ac:dyDescent="0.25">
      <c r="A32" t="s">
        <v>204</v>
      </c>
      <c r="B32" t="s">
        <v>1830</v>
      </c>
      <c r="C32" t="s">
        <v>205</v>
      </c>
      <c r="D32" s="9">
        <f>VLOOKUP(A32,contracts!$B$1:$D$506,3,0)</f>
        <v>43388</v>
      </c>
      <c r="E32" t="s">
        <v>18</v>
      </c>
      <c r="F32" t="s">
        <v>1401</v>
      </c>
      <c r="G32">
        <v>1</v>
      </c>
      <c r="H32">
        <v>8001</v>
      </c>
      <c r="I32" t="s">
        <v>13</v>
      </c>
      <c r="J32">
        <v>2</v>
      </c>
      <c r="K32" t="s">
        <v>2598</v>
      </c>
    </row>
    <row r="33" spans="1:11" x14ac:dyDescent="0.25">
      <c r="A33" t="s">
        <v>981</v>
      </c>
      <c r="B33" t="s">
        <v>1829</v>
      </c>
      <c r="C33" t="s">
        <v>292</v>
      </c>
      <c r="D33" s="9">
        <f>VLOOKUP(A33,contracts!$B$1:$D$506,3,0)</f>
        <v>43616</v>
      </c>
      <c r="E33" t="s">
        <v>18</v>
      </c>
      <c r="F33" t="s">
        <v>1401</v>
      </c>
      <c r="G33">
        <v>1</v>
      </c>
      <c r="H33">
        <v>9000</v>
      </c>
      <c r="I33" t="s">
        <v>13</v>
      </c>
      <c r="J33">
        <v>2</v>
      </c>
      <c r="K33" t="s">
        <v>2566</v>
      </c>
    </row>
    <row r="34" spans="1:11" x14ac:dyDescent="0.25">
      <c r="A34" t="s">
        <v>204</v>
      </c>
      <c r="B34" t="s">
        <v>1829</v>
      </c>
      <c r="C34" t="s">
        <v>205</v>
      </c>
      <c r="D34" s="9">
        <f>VLOOKUP(A34,contracts!$B$1:$D$506,3,0)</f>
        <v>43388</v>
      </c>
      <c r="E34" t="s">
        <v>18</v>
      </c>
      <c r="F34" t="s">
        <v>1401</v>
      </c>
      <c r="G34">
        <v>1</v>
      </c>
      <c r="H34">
        <v>8001</v>
      </c>
      <c r="I34" t="s">
        <v>13</v>
      </c>
      <c r="J34">
        <v>2</v>
      </c>
      <c r="K34" t="s">
        <v>2598</v>
      </c>
    </row>
    <row r="35" spans="1:11" x14ac:dyDescent="0.25">
      <c r="A35" t="s">
        <v>981</v>
      </c>
      <c r="B35" t="s">
        <v>1828</v>
      </c>
      <c r="C35" t="s">
        <v>292</v>
      </c>
      <c r="D35" s="9">
        <f>VLOOKUP(A35,contracts!$B$1:$D$506,3,0)</f>
        <v>43616</v>
      </c>
      <c r="E35" t="s">
        <v>18</v>
      </c>
      <c r="F35" t="s">
        <v>1401</v>
      </c>
      <c r="G35">
        <v>1</v>
      </c>
      <c r="H35">
        <v>9000</v>
      </c>
      <c r="I35" t="s">
        <v>13</v>
      </c>
      <c r="J35">
        <v>2</v>
      </c>
      <c r="K35" t="s">
        <v>2567</v>
      </c>
    </row>
    <row r="36" spans="1:11" x14ac:dyDescent="0.25">
      <c r="A36" t="s">
        <v>204</v>
      </c>
      <c r="B36" t="s">
        <v>1828</v>
      </c>
      <c r="C36" t="s">
        <v>205</v>
      </c>
      <c r="D36" s="9">
        <f>VLOOKUP(A36,contracts!$B$1:$D$506,3,0)</f>
        <v>43388</v>
      </c>
      <c r="E36" t="s">
        <v>18</v>
      </c>
      <c r="F36" t="s">
        <v>1401</v>
      </c>
      <c r="G36">
        <v>1</v>
      </c>
      <c r="H36">
        <v>8001</v>
      </c>
      <c r="I36" t="s">
        <v>13</v>
      </c>
      <c r="J36">
        <v>2</v>
      </c>
      <c r="K36" t="s">
        <v>2598</v>
      </c>
    </row>
    <row r="37" spans="1:11" x14ac:dyDescent="0.25">
      <c r="A37" t="s">
        <v>981</v>
      </c>
      <c r="B37" t="s">
        <v>1827</v>
      </c>
      <c r="C37" t="s">
        <v>292</v>
      </c>
      <c r="D37" s="9">
        <f>VLOOKUP(A37,contracts!$B$1:$D$506,3,0)</f>
        <v>43616</v>
      </c>
      <c r="E37" t="s">
        <v>18</v>
      </c>
      <c r="F37" t="s">
        <v>1401</v>
      </c>
      <c r="G37">
        <v>1</v>
      </c>
      <c r="H37">
        <v>9000</v>
      </c>
      <c r="I37" t="s">
        <v>13</v>
      </c>
      <c r="J37">
        <v>2</v>
      </c>
      <c r="K37" t="s">
        <v>2568</v>
      </c>
    </row>
    <row r="38" spans="1:11" x14ac:dyDescent="0.25">
      <c r="A38" t="s">
        <v>204</v>
      </c>
      <c r="B38" t="s">
        <v>1827</v>
      </c>
      <c r="C38" t="s">
        <v>205</v>
      </c>
      <c r="D38" s="9">
        <f>VLOOKUP(A38,contracts!$B$1:$D$506,3,0)</f>
        <v>43388</v>
      </c>
      <c r="E38" t="s">
        <v>18</v>
      </c>
      <c r="F38" t="s">
        <v>1401</v>
      </c>
      <c r="G38">
        <v>1</v>
      </c>
      <c r="H38">
        <v>8001</v>
      </c>
      <c r="I38" t="s">
        <v>13</v>
      </c>
      <c r="J38">
        <v>2</v>
      </c>
      <c r="K38" t="s">
        <v>2598</v>
      </c>
    </row>
    <row r="39" spans="1:11" x14ac:dyDescent="0.25">
      <c r="A39" t="s">
        <v>981</v>
      </c>
      <c r="B39" t="s">
        <v>1826</v>
      </c>
      <c r="C39" t="s">
        <v>292</v>
      </c>
      <c r="D39" s="9">
        <f>VLOOKUP(A39,contracts!$B$1:$D$506,3,0)</f>
        <v>43616</v>
      </c>
      <c r="E39" t="s">
        <v>18</v>
      </c>
      <c r="F39" t="s">
        <v>1401</v>
      </c>
      <c r="G39">
        <v>1</v>
      </c>
      <c r="H39">
        <v>9000</v>
      </c>
      <c r="I39" t="s">
        <v>13</v>
      </c>
      <c r="J39">
        <v>2</v>
      </c>
      <c r="K39" t="s">
        <v>2569</v>
      </c>
    </row>
    <row r="40" spans="1:11" x14ac:dyDescent="0.25">
      <c r="A40" t="s">
        <v>204</v>
      </c>
      <c r="B40" t="s">
        <v>1826</v>
      </c>
      <c r="C40" t="s">
        <v>205</v>
      </c>
      <c r="D40" s="9">
        <f>VLOOKUP(A40,contracts!$B$1:$D$506,3,0)</f>
        <v>43388</v>
      </c>
      <c r="E40" t="s">
        <v>18</v>
      </c>
      <c r="F40" t="s">
        <v>1401</v>
      </c>
      <c r="G40">
        <v>1</v>
      </c>
      <c r="H40">
        <v>8001</v>
      </c>
      <c r="I40" t="s">
        <v>13</v>
      </c>
      <c r="J40">
        <v>2</v>
      </c>
      <c r="K40" t="s">
        <v>2598</v>
      </c>
    </row>
    <row r="41" spans="1:11" x14ac:dyDescent="0.25">
      <c r="A41" t="s">
        <v>1291</v>
      </c>
      <c r="B41" t="s">
        <v>1509</v>
      </c>
      <c r="C41" t="s">
        <v>1292</v>
      </c>
      <c r="D41" s="9">
        <f>VLOOKUP(A41,contracts!$B$1:$D$506,3,0)</f>
        <v>43159</v>
      </c>
      <c r="E41" t="s">
        <v>18</v>
      </c>
      <c r="F41" t="s">
        <v>1401</v>
      </c>
      <c r="G41">
        <v>1</v>
      </c>
      <c r="H41">
        <v>10499</v>
      </c>
      <c r="I41" t="s">
        <v>13</v>
      </c>
      <c r="J41">
        <v>2</v>
      </c>
      <c r="K41" t="s">
        <v>2588</v>
      </c>
    </row>
    <row r="42" spans="1:11" x14ac:dyDescent="0.25">
      <c r="A42" t="s">
        <v>218</v>
      </c>
      <c r="B42" t="s">
        <v>1652</v>
      </c>
      <c r="C42" t="s">
        <v>219</v>
      </c>
      <c r="D42" s="9">
        <f>VLOOKUP(A42,contracts!$B$1:$D$506,3,0)</f>
        <v>43677</v>
      </c>
      <c r="E42" t="s">
        <v>18</v>
      </c>
      <c r="F42" t="s">
        <v>1399</v>
      </c>
      <c r="G42">
        <v>1</v>
      </c>
      <c r="H42">
        <v>8500</v>
      </c>
      <c r="I42" t="s">
        <v>13</v>
      </c>
      <c r="J42">
        <v>2</v>
      </c>
      <c r="K42" t="s">
        <v>2598</v>
      </c>
    </row>
    <row r="43" spans="1:11" x14ac:dyDescent="0.25">
      <c r="A43" t="s">
        <v>1230</v>
      </c>
      <c r="B43" t="s">
        <v>1652</v>
      </c>
      <c r="C43" t="s">
        <v>1231</v>
      </c>
      <c r="D43" s="9">
        <f>VLOOKUP(A43,contracts!$B$1:$D$506,3,0)</f>
        <v>43100</v>
      </c>
      <c r="E43" t="s">
        <v>18</v>
      </c>
      <c r="F43" t="s">
        <v>1399</v>
      </c>
      <c r="G43">
        <v>1</v>
      </c>
      <c r="H43">
        <v>5100</v>
      </c>
      <c r="I43" t="s">
        <v>13</v>
      </c>
      <c r="J43">
        <v>2</v>
      </c>
      <c r="K43" t="s">
        <v>2570</v>
      </c>
    </row>
    <row r="44" spans="1:11" x14ac:dyDescent="0.25">
      <c r="A44" t="s">
        <v>436</v>
      </c>
      <c r="B44" t="s">
        <v>1650</v>
      </c>
      <c r="C44" t="s">
        <v>437</v>
      </c>
      <c r="D44" s="9">
        <f>VLOOKUP(A44,contracts!$B$1:$D$506,3,0)</f>
        <v>43373</v>
      </c>
      <c r="E44" t="s">
        <v>18</v>
      </c>
      <c r="F44" t="s">
        <v>1399</v>
      </c>
      <c r="G44">
        <v>1</v>
      </c>
      <c r="H44">
        <v>10499</v>
      </c>
      <c r="I44" t="s">
        <v>13</v>
      </c>
      <c r="J44">
        <v>2</v>
      </c>
      <c r="K44" t="s">
        <v>2598</v>
      </c>
    </row>
    <row r="45" spans="1:11" x14ac:dyDescent="0.25">
      <c r="A45" t="s">
        <v>218</v>
      </c>
      <c r="B45" t="s">
        <v>1650</v>
      </c>
      <c r="C45" t="s">
        <v>219</v>
      </c>
      <c r="D45" s="9">
        <f>VLOOKUP(A45,contracts!$B$1:$D$506,3,0)</f>
        <v>43677</v>
      </c>
      <c r="E45" t="s">
        <v>18</v>
      </c>
      <c r="F45" t="s">
        <v>1399</v>
      </c>
      <c r="G45">
        <v>1</v>
      </c>
      <c r="H45">
        <v>8500</v>
      </c>
      <c r="I45" t="s">
        <v>13</v>
      </c>
      <c r="J45">
        <v>2</v>
      </c>
      <c r="K45" t="s">
        <v>2571</v>
      </c>
    </row>
    <row r="46" spans="1:11" x14ac:dyDescent="0.25">
      <c r="A46" t="s">
        <v>1265</v>
      </c>
      <c r="B46" t="s">
        <v>1400</v>
      </c>
      <c r="C46" t="s">
        <v>1266</v>
      </c>
      <c r="D46" s="9">
        <f>VLOOKUP(A46,contracts!$B$1:$D$506,3,0)</f>
        <v>43190</v>
      </c>
      <c r="E46" t="s">
        <v>18</v>
      </c>
      <c r="F46" t="s">
        <v>1399</v>
      </c>
      <c r="G46">
        <v>1</v>
      </c>
      <c r="H46">
        <v>5500</v>
      </c>
      <c r="I46" t="s">
        <v>13</v>
      </c>
      <c r="J46">
        <v>2</v>
      </c>
      <c r="K46" t="s">
        <v>2598</v>
      </c>
    </row>
    <row r="47" spans="1:11" x14ac:dyDescent="0.25">
      <c r="A47" t="s">
        <v>779</v>
      </c>
      <c r="B47" t="s">
        <v>1400</v>
      </c>
      <c r="C47" t="s">
        <v>780</v>
      </c>
      <c r="D47" s="9">
        <f>VLOOKUP(A47,contracts!$B$1:$D$506,3,0)</f>
        <v>43312</v>
      </c>
      <c r="E47" t="s">
        <v>18</v>
      </c>
      <c r="F47" t="s">
        <v>1399</v>
      </c>
      <c r="G47">
        <v>1</v>
      </c>
      <c r="H47">
        <v>9000</v>
      </c>
      <c r="I47" t="s">
        <v>13</v>
      </c>
      <c r="J47">
        <v>2</v>
      </c>
      <c r="K47" t="s">
        <v>1646</v>
      </c>
    </row>
    <row r="48" spans="1:11" x14ac:dyDescent="0.25">
      <c r="A48" t="s">
        <v>33</v>
      </c>
      <c r="B48" t="s">
        <v>1605</v>
      </c>
      <c r="C48" t="s">
        <v>34</v>
      </c>
      <c r="D48" s="9">
        <f>VLOOKUP(A48,contracts!$B$1:$D$506,3,0)</f>
        <v>42947</v>
      </c>
      <c r="E48" t="s">
        <v>18</v>
      </c>
      <c r="F48" t="s">
        <v>1399</v>
      </c>
      <c r="G48">
        <v>1</v>
      </c>
      <c r="H48">
        <v>6500</v>
      </c>
      <c r="I48" t="s">
        <v>19</v>
      </c>
      <c r="J48">
        <v>2</v>
      </c>
      <c r="K48" t="s">
        <v>2598</v>
      </c>
    </row>
    <row r="49" spans="1:11" x14ac:dyDescent="0.25">
      <c r="A49" t="s">
        <v>1054</v>
      </c>
      <c r="B49" t="s">
        <v>1605</v>
      </c>
      <c r="C49" t="s">
        <v>1055</v>
      </c>
      <c r="D49" s="9">
        <f>VLOOKUP(A49,contracts!$B$1:$D$506,3,0)</f>
        <v>43434</v>
      </c>
      <c r="E49" t="s">
        <v>18</v>
      </c>
      <c r="F49" t="s">
        <v>1399</v>
      </c>
      <c r="G49">
        <v>1</v>
      </c>
      <c r="H49">
        <v>8500</v>
      </c>
      <c r="I49" t="s">
        <v>13</v>
      </c>
      <c r="J49">
        <v>2</v>
      </c>
      <c r="K49" t="s">
        <v>2572</v>
      </c>
    </row>
    <row r="50" spans="1:11" x14ac:dyDescent="0.25">
      <c r="A50" t="s">
        <v>39</v>
      </c>
      <c r="B50" t="s">
        <v>1645</v>
      </c>
      <c r="C50" t="s">
        <v>40</v>
      </c>
      <c r="D50" s="9">
        <f>VLOOKUP(A50,contracts!$B$1:$D$506,3,0)</f>
        <v>42978</v>
      </c>
      <c r="E50" t="s">
        <v>18</v>
      </c>
      <c r="F50" t="s">
        <v>1399</v>
      </c>
      <c r="G50">
        <v>1</v>
      </c>
      <c r="H50">
        <v>6500</v>
      </c>
      <c r="I50" t="s">
        <v>19</v>
      </c>
      <c r="J50">
        <v>2</v>
      </c>
      <c r="K50" t="s">
        <v>2598</v>
      </c>
    </row>
    <row r="51" spans="1:11" x14ac:dyDescent="0.25">
      <c r="A51" t="s">
        <v>968</v>
      </c>
      <c r="B51" t="s">
        <v>1645</v>
      </c>
      <c r="C51" t="s">
        <v>969</v>
      </c>
      <c r="D51" s="9">
        <f>VLOOKUP(A51,contracts!$B$1:$D$506,3,0)</f>
        <v>43312</v>
      </c>
      <c r="E51" t="s">
        <v>18</v>
      </c>
      <c r="F51" t="s">
        <v>1399</v>
      </c>
      <c r="G51">
        <v>1</v>
      </c>
      <c r="H51">
        <v>10000</v>
      </c>
      <c r="I51" t="s">
        <v>13</v>
      </c>
      <c r="J51">
        <v>2</v>
      </c>
      <c r="K51" t="s">
        <v>2573</v>
      </c>
    </row>
    <row r="52" spans="1:11" x14ac:dyDescent="0.25">
      <c r="A52" t="s">
        <v>23</v>
      </c>
      <c r="B52" t="s">
        <v>1535</v>
      </c>
      <c r="C52" t="s">
        <v>24</v>
      </c>
      <c r="D52" s="9">
        <f>VLOOKUP(A52,contracts!$B$1:$D$506,3,0)</f>
        <v>42993</v>
      </c>
      <c r="E52" t="s">
        <v>18</v>
      </c>
      <c r="F52" t="s">
        <v>1399</v>
      </c>
      <c r="G52">
        <v>1</v>
      </c>
      <c r="H52">
        <v>8499</v>
      </c>
      <c r="I52" t="s">
        <v>19</v>
      </c>
      <c r="J52">
        <v>2</v>
      </c>
      <c r="K52" t="s">
        <v>2598</v>
      </c>
    </row>
    <row r="53" spans="1:11" x14ac:dyDescent="0.25">
      <c r="A53" t="s">
        <v>955</v>
      </c>
      <c r="B53" t="s">
        <v>1535</v>
      </c>
      <c r="C53" t="s">
        <v>956</v>
      </c>
      <c r="D53" s="9">
        <f>VLOOKUP(A53,contracts!$B$1:$D$506,3,0)</f>
        <v>43312</v>
      </c>
      <c r="E53" t="s">
        <v>18</v>
      </c>
      <c r="F53" t="s">
        <v>1399</v>
      </c>
      <c r="G53">
        <v>1</v>
      </c>
      <c r="H53">
        <v>9000</v>
      </c>
      <c r="I53" t="s">
        <v>13</v>
      </c>
      <c r="J53">
        <v>2</v>
      </c>
      <c r="K53" t="s">
        <v>2574</v>
      </c>
    </row>
    <row r="54" spans="1:11" x14ac:dyDescent="0.25">
      <c r="A54" t="s">
        <v>1204</v>
      </c>
      <c r="B54" t="s">
        <v>1643</v>
      </c>
      <c r="C54" t="s">
        <v>1205</v>
      </c>
      <c r="D54" s="9">
        <f>VLOOKUP(A54,contracts!$B$1:$D$506,3,0)</f>
        <v>43434</v>
      </c>
      <c r="E54" t="s">
        <v>18</v>
      </c>
      <c r="F54" t="s">
        <v>1399</v>
      </c>
      <c r="G54">
        <v>1</v>
      </c>
      <c r="H54">
        <v>6700</v>
      </c>
      <c r="I54" t="s">
        <v>13</v>
      </c>
      <c r="J54">
        <v>2</v>
      </c>
      <c r="K54" t="s">
        <v>2598</v>
      </c>
    </row>
    <row r="55" spans="1:11" x14ac:dyDescent="0.25">
      <c r="A55" t="s">
        <v>26</v>
      </c>
      <c r="B55" t="s">
        <v>1643</v>
      </c>
      <c r="C55" t="s">
        <v>27</v>
      </c>
      <c r="D55" s="9">
        <f>VLOOKUP(A55,contracts!$B$1:$D$506,3,0)</f>
        <v>42978</v>
      </c>
      <c r="E55" t="s">
        <v>18</v>
      </c>
      <c r="F55" t="s">
        <v>1399</v>
      </c>
      <c r="G55">
        <v>1</v>
      </c>
      <c r="H55">
        <v>6000</v>
      </c>
      <c r="I55" t="s">
        <v>19</v>
      </c>
      <c r="J55">
        <v>2</v>
      </c>
      <c r="K55" t="s">
        <v>1637</v>
      </c>
    </row>
    <row r="56" spans="1:11" x14ac:dyDescent="0.25">
      <c r="A56" t="s">
        <v>1204</v>
      </c>
      <c r="B56" t="s">
        <v>1642</v>
      </c>
      <c r="C56" t="s">
        <v>1205</v>
      </c>
      <c r="D56" s="9">
        <f>VLOOKUP(A56,contracts!$B$1:$D$506,3,0)</f>
        <v>43434</v>
      </c>
      <c r="E56" t="s">
        <v>18</v>
      </c>
      <c r="F56" t="s">
        <v>1399</v>
      </c>
      <c r="G56">
        <v>1</v>
      </c>
      <c r="H56">
        <v>6700</v>
      </c>
      <c r="I56" t="s">
        <v>13</v>
      </c>
      <c r="J56">
        <v>2</v>
      </c>
      <c r="K56" t="s">
        <v>2598</v>
      </c>
    </row>
    <row r="57" spans="1:11" x14ac:dyDescent="0.25">
      <c r="A57" t="s">
        <v>26</v>
      </c>
      <c r="B57" t="s">
        <v>1642</v>
      </c>
      <c r="C57" t="s">
        <v>27</v>
      </c>
      <c r="D57" s="9">
        <f>VLOOKUP(A57,contracts!$B$1:$D$506,3,0)</f>
        <v>42978</v>
      </c>
      <c r="E57" t="s">
        <v>18</v>
      </c>
      <c r="F57" t="s">
        <v>1399</v>
      </c>
      <c r="G57">
        <v>1</v>
      </c>
      <c r="H57">
        <v>6000</v>
      </c>
      <c r="I57" t="s">
        <v>19</v>
      </c>
      <c r="J57">
        <v>2</v>
      </c>
      <c r="K57" t="s">
        <v>2575</v>
      </c>
    </row>
    <row r="58" spans="1:11" x14ac:dyDescent="0.25">
      <c r="A58" t="s">
        <v>1204</v>
      </c>
      <c r="B58" t="s">
        <v>1641</v>
      </c>
      <c r="C58" t="s">
        <v>1205</v>
      </c>
      <c r="D58" s="9">
        <f>VLOOKUP(A58,contracts!$B$1:$D$506,3,0)</f>
        <v>43434</v>
      </c>
      <c r="E58" t="s">
        <v>18</v>
      </c>
      <c r="F58" t="s">
        <v>1399</v>
      </c>
      <c r="G58">
        <v>1</v>
      </c>
      <c r="H58">
        <v>6700</v>
      </c>
      <c r="I58" t="s">
        <v>13</v>
      </c>
      <c r="J58">
        <v>2</v>
      </c>
      <c r="K58" t="s">
        <v>2598</v>
      </c>
    </row>
    <row r="59" spans="1:11" x14ac:dyDescent="0.25">
      <c r="A59" t="s">
        <v>26</v>
      </c>
      <c r="B59" t="s">
        <v>1641</v>
      </c>
      <c r="C59" t="s">
        <v>27</v>
      </c>
      <c r="D59" s="9">
        <f>VLOOKUP(A59,contracts!$B$1:$D$506,3,0)</f>
        <v>42978</v>
      </c>
      <c r="E59" t="s">
        <v>18</v>
      </c>
      <c r="F59" t="s">
        <v>1399</v>
      </c>
      <c r="G59">
        <v>1</v>
      </c>
      <c r="H59">
        <v>6000</v>
      </c>
      <c r="I59" t="s">
        <v>19</v>
      </c>
      <c r="J59">
        <v>2</v>
      </c>
      <c r="K59" t="s">
        <v>1648</v>
      </c>
    </row>
    <row r="60" spans="1:11" x14ac:dyDescent="0.25">
      <c r="A60" t="s">
        <v>1204</v>
      </c>
      <c r="B60" t="s">
        <v>1640</v>
      </c>
      <c r="C60" t="s">
        <v>1205</v>
      </c>
      <c r="D60" s="9">
        <f>VLOOKUP(A60,contracts!$B$1:$D$506,3,0)</f>
        <v>43434</v>
      </c>
      <c r="E60" t="s">
        <v>18</v>
      </c>
      <c r="F60" t="s">
        <v>1399</v>
      </c>
      <c r="G60">
        <v>1</v>
      </c>
      <c r="H60">
        <v>6700</v>
      </c>
      <c r="I60" t="s">
        <v>13</v>
      </c>
      <c r="J60">
        <v>2</v>
      </c>
      <c r="K60" t="s">
        <v>2598</v>
      </c>
    </row>
    <row r="61" spans="1:11" x14ac:dyDescent="0.25">
      <c r="A61" t="s">
        <v>26</v>
      </c>
      <c r="B61" t="s">
        <v>1640</v>
      </c>
      <c r="C61" t="s">
        <v>27</v>
      </c>
      <c r="D61" s="9">
        <f>VLOOKUP(A61,contracts!$B$1:$D$506,3,0)</f>
        <v>42978</v>
      </c>
      <c r="E61" t="s">
        <v>18</v>
      </c>
      <c r="F61" t="s">
        <v>1399</v>
      </c>
      <c r="G61">
        <v>1</v>
      </c>
      <c r="H61">
        <v>6000</v>
      </c>
      <c r="I61" t="s">
        <v>19</v>
      </c>
      <c r="J61">
        <v>2</v>
      </c>
      <c r="K61" t="s">
        <v>2576</v>
      </c>
    </row>
    <row r="62" spans="1:11" x14ac:dyDescent="0.25">
      <c r="A62" t="s">
        <v>1204</v>
      </c>
      <c r="B62" t="s">
        <v>1638</v>
      </c>
      <c r="C62" t="s">
        <v>1205</v>
      </c>
      <c r="D62" s="9">
        <f>VLOOKUP(A62,contracts!$B$1:$D$506,3,0)</f>
        <v>43434</v>
      </c>
      <c r="E62" t="s">
        <v>18</v>
      </c>
      <c r="F62" t="s">
        <v>1399</v>
      </c>
      <c r="G62">
        <v>1</v>
      </c>
      <c r="H62">
        <v>6700</v>
      </c>
      <c r="I62" t="s">
        <v>13</v>
      </c>
      <c r="J62">
        <v>2</v>
      </c>
      <c r="K62" t="s">
        <v>2598</v>
      </c>
    </row>
    <row r="63" spans="1:11" x14ac:dyDescent="0.25">
      <c r="A63" t="s">
        <v>26</v>
      </c>
      <c r="B63" t="s">
        <v>1638</v>
      </c>
      <c r="C63" t="s">
        <v>27</v>
      </c>
      <c r="D63" s="9">
        <f>VLOOKUP(A63,contracts!$B$1:$D$506,3,0)</f>
        <v>42978</v>
      </c>
      <c r="E63" t="s">
        <v>18</v>
      </c>
      <c r="F63" t="s">
        <v>1399</v>
      </c>
      <c r="G63">
        <v>1</v>
      </c>
      <c r="H63">
        <v>6000</v>
      </c>
      <c r="I63" t="s">
        <v>19</v>
      </c>
      <c r="J63">
        <v>2</v>
      </c>
      <c r="K63" t="s">
        <v>2577</v>
      </c>
    </row>
    <row r="64" spans="1:11" x14ac:dyDescent="0.25">
      <c r="A64" t="s">
        <v>1204</v>
      </c>
      <c r="B64" t="s">
        <v>1635</v>
      </c>
      <c r="C64" t="s">
        <v>1205</v>
      </c>
      <c r="D64" s="9">
        <f>VLOOKUP(A64,contracts!$B$1:$D$506,3,0)</f>
        <v>43434</v>
      </c>
      <c r="E64" t="s">
        <v>18</v>
      </c>
      <c r="F64" t="s">
        <v>1399</v>
      </c>
      <c r="G64">
        <v>1</v>
      </c>
      <c r="H64">
        <v>6700</v>
      </c>
      <c r="I64" t="s">
        <v>13</v>
      </c>
      <c r="J64">
        <v>2</v>
      </c>
      <c r="K64" t="s">
        <v>2598</v>
      </c>
    </row>
    <row r="65" spans="1:11" x14ac:dyDescent="0.25">
      <c r="A65" t="s">
        <v>26</v>
      </c>
      <c r="B65" t="s">
        <v>1635</v>
      </c>
      <c r="C65" t="s">
        <v>27</v>
      </c>
      <c r="D65" s="9">
        <f>VLOOKUP(A65,contracts!$B$1:$D$506,3,0)</f>
        <v>42978</v>
      </c>
      <c r="E65" t="s">
        <v>18</v>
      </c>
      <c r="F65" t="s">
        <v>1399</v>
      </c>
      <c r="G65">
        <v>1</v>
      </c>
      <c r="H65">
        <v>6000</v>
      </c>
      <c r="I65" t="s">
        <v>19</v>
      </c>
      <c r="J65">
        <v>2</v>
      </c>
      <c r="K65" t="s">
        <v>1524</v>
      </c>
    </row>
    <row r="66" spans="1:11" x14ac:dyDescent="0.25">
      <c r="A66" t="s">
        <v>1204</v>
      </c>
      <c r="B66" t="s">
        <v>1634</v>
      </c>
      <c r="C66" t="s">
        <v>1205</v>
      </c>
      <c r="D66" s="9">
        <f>VLOOKUP(A66,contracts!$B$1:$D$506,3,0)</f>
        <v>43434</v>
      </c>
      <c r="E66" t="s">
        <v>18</v>
      </c>
      <c r="F66" t="s">
        <v>1399</v>
      </c>
      <c r="G66">
        <v>1</v>
      </c>
      <c r="H66">
        <v>6700</v>
      </c>
      <c r="I66" t="s">
        <v>13</v>
      </c>
      <c r="J66">
        <v>2</v>
      </c>
      <c r="K66" t="s">
        <v>2598</v>
      </c>
    </row>
    <row r="67" spans="1:11" x14ac:dyDescent="0.25">
      <c r="A67" t="s">
        <v>218</v>
      </c>
      <c r="B67" t="s">
        <v>1634</v>
      </c>
      <c r="C67" t="s">
        <v>219</v>
      </c>
      <c r="D67" s="9">
        <f>VLOOKUP(A67,contracts!$B$1:$D$506,3,0)</f>
        <v>43677</v>
      </c>
      <c r="E67" t="s">
        <v>18</v>
      </c>
      <c r="F67" t="s">
        <v>1399</v>
      </c>
      <c r="G67">
        <v>1</v>
      </c>
      <c r="H67">
        <v>8500</v>
      </c>
      <c r="I67" t="s">
        <v>13</v>
      </c>
      <c r="J67">
        <v>2</v>
      </c>
      <c r="K67" t="s">
        <v>2578</v>
      </c>
    </row>
    <row r="68" spans="1:11" x14ac:dyDescent="0.25">
      <c r="A68" t="s">
        <v>351</v>
      </c>
      <c r="B68" t="s">
        <v>1647</v>
      </c>
      <c r="C68" t="s">
        <v>252</v>
      </c>
      <c r="D68" s="9">
        <f>VLOOKUP(A68,contracts!$B$1:$D$506,3,0)</f>
        <v>43373</v>
      </c>
      <c r="E68" t="s">
        <v>18</v>
      </c>
      <c r="F68" t="s">
        <v>1399</v>
      </c>
      <c r="G68">
        <v>1</v>
      </c>
      <c r="H68">
        <v>8500</v>
      </c>
      <c r="I68" t="s">
        <v>13</v>
      </c>
      <c r="J68">
        <v>2</v>
      </c>
      <c r="K68" t="s">
        <v>2598</v>
      </c>
    </row>
    <row r="69" spans="1:11" x14ac:dyDescent="0.25">
      <c r="A69" t="s">
        <v>218</v>
      </c>
      <c r="B69" t="s">
        <v>1647</v>
      </c>
      <c r="C69" t="s">
        <v>219</v>
      </c>
      <c r="D69" s="9">
        <f>VLOOKUP(A69,contracts!$B$1:$D$506,3,0)</f>
        <v>43677</v>
      </c>
      <c r="E69" t="s">
        <v>18</v>
      </c>
      <c r="F69" t="s">
        <v>1399</v>
      </c>
      <c r="G69">
        <v>1</v>
      </c>
      <c r="H69">
        <v>8500</v>
      </c>
      <c r="I69" t="s">
        <v>13</v>
      </c>
      <c r="J69">
        <v>2</v>
      </c>
      <c r="K69" t="s">
        <v>2579</v>
      </c>
    </row>
    <row r="70" spans="1:11" x14ac:dyDescent="0.25">
      <c r="A70" t="s">
        <v>351</v>
      </c>
      <c r="B70" t="s">
        <v>1524</v>
      </c>
      <c r="C70" t="s">
        <v>252</v>
      </c>
      <c r="D70" s="9">
        <f>VLOOKUP(A70,contracts!$B$1:$D$506,3,0)</f>
        <v>43373</v>
      </c>
      <c r="E70" t="s">
        <v>18</v>
      </c>
      <c r="F70" t="s">
        <v>1399</v>
      </c>
      <c r="G70">
        <v>1</v>
      </c>
      <c r="H70">
        <v>8500</v>
      </c>
      <c r="I70" t="s">
        <v>13</v>
      </c>
      <c r="J70">
        <v>2</v>
      </c>
      <c r="K70" t="s">
        <v>2598</v>
      </c>
    </row>
    <row r="71" spans="1:11" x14ac:dyDescent="0.25">
      <c r="A71" t="s">
        <v>218</v>
      </c>
      <c r="B71" t="s">
        <v>1524</v>
      </c>
      <c r="C71" t="s">
        <v>219</v>
      </c>
      <c r="D71" s="9">
        <f>VLOOKUP(A71,contracts!$B$1:$D$506,3,0)</f>
        <v>43677</v>
      </c>
      <c r="E71" t="s">
        <v>18</v>
      </c>
      <c r="F71" t="s">
        <v>1399</v>
      </c>
      <c r="G71">
        <v>1</v>
      </c>
      <c r="H71">
        <v>8500</v>
      </c>
      <c r="I71" t="s">
        <v>13</v>
      </c>
      <c r="J71">
        <v>2</v>
      </c>
      <c r="K71" t="s">
        <v>2580</v>
      </c>
    </row>
    <row r="72" spans="1:11" x14ac:dyDescent="0.25">
      <c r="A72" t="s">
        <v>221</v>
      </c>
      <c r="B72" t="s">
        <v>1631</v>
      </c>
      <c r="C72" t="s">
        <v>222</v>
      </c>
      <c r="D72" s="9">
        <f>VLOOKUP(A72,contracts!$B$1:$D$506,3,0)</f>
        <v>43465</v>
      </c>
      <c r="E72" t="s">
        <v>18</v>
      </c>
      <c r="F72" t="s">
        <v>1399</v>
      </c>
      <c r="G72">
        <v>1</v>
      </c>
      <c r="H72">
        <v>10300</v>
      </c>
      <c r="I72" t="s">
        <v>13</v>
      </c>
      <c r="J72">
        <v>2</v>
      </c>
      <c r="K72" t="s">
        <v>2598</v>
      </c>
    </row>
    <row r="73" spans="1:11" x14ac:dyDescent="0.25">
      <c r="A73" t="s">
        <v>1225</v>
      </c>
      <c r="B73" t="s">
        <v>1630</v>
      </c>
      <c r="C73" t="s">
        <v>966</v>
      </c>
      <c r="D73" s="9">
        <f>VLOOKUP(A73,contracts!$B$1:$D$506,3,0)</f>
        <v>43039</v>
      </c>
      <c r="E73" t="s">
        <v>18</v>
      </c>
      <c r="F73" t="s">
        <v>1399</v>
      </c>
      <c r="G73">
        <v>1</v>
      </c>
      <c r="H73">
        <v>9499</v>
      </c>
      <c r="I73" t="s">
        <v>13</v>
      </c>
      <c r="J73">
        <v>2</v>
      </c>
      <c r="K73" t="s">
        <v>1446</v>
      </c>
    </row>
    <row r="74" spans="1:11" x14ac:dyDescent="0.25">
      <c r="A74" t="s">
        <v>221</v>
      </c>
      <c r="B74" t="s">
        <v>1630</v>
      </c>
      <c r="C74" t="s">
        <v>222</v>
      </c>
      <c r="D74" s="9">
        <f>VLOOKUP(A74,contracts!$B$1:$D$506,3,0)</f>
        <v>43465</v>
      </c>
      <c r="E74" t="s">
        <v>18</v>
      </c>
      <c r="F74" t="s">
        <v>1399</v>
      </c>
      <c r="G74">
        <v>1</v>
      </c>
      <c r="H74">
        <v>10300</v>
      </c>
      <c r="I74" t="s">
        <v>13</v>
      </c>
      <c r="J74">
        <v>2</v>
      </c>
      <c r="K74" t="s">
        <v>2598</v>
      </c>
    </row>
    <row r="75" spans="1:11" x14ac:dyDescent="0.25">
      <c r="A75" t="s">
        <v>1225</v>
      </c>
      <c r="B75" t="s">
        <v>1631</v>
      </c>
      <c r="C75" t="s">
        <v>966</v>
      </c>
      <c r="D75" s="9">
        <f>VLOOKUP(A75,contracts!$B$1:$D$506,3,0)</f>
        <v>43039</v>
      </c>
      <c r="E75" t="s">
        <v>18</v>
      </c>
      <c r="F75" t="s">
        <v>1399</v>
      </c>
      <c r="G75">
        <v>1</v>
      </c>
      <c r="H75">
        <v>9499</v>
      </c>
      <c r="I75" t="s">
        <v>13</v>
      </c>
      <c r="J75">
        <v>2</v>
      </c>
      <c r="K75" t="s">
        <v>2581</v>
      </c>
    </row>
    <row r="76" spans="1:11" x14ac:dyDescent="0.25">
      <c r="A76" t="s">
        <v>1207</v>
      </c>
      <c r="B76" t="s">
        <v>1868</v>
      </c>
      <c r="C76" t="s">
        <v>1208</v>
      </c>
      <c r="D76" s="9">
        <f>VLOOKUP(A76,contracts!$B$1:$D$506,3,0)</f>
        <v>43159</v>
      </c>
      <c r="E76" t="s">
        <v>18</v>
      </c>
      <c r="F76" t="s">
        <v>1546</v>
      </c>
      <c r="G76">
        <v>1</v>
      </c>
      <c r="H76">
        <v>5500</v>
      </c>
      <c r="I76" t="s">
        <v>13</v>
      </c>
      <c r="J76">
        <v>2</v>
      </c>
      <c r="K76" t="s">
        <v>2598</v>
      </c>
    </row>
    <row r="77" spans="1:11" x14ac:dyDescent="0.25">
      <c r="A77" t="s">
        <v>582</v>
      </c>
      <c r="B77" t="s">
        <v>1868</v>
      </c>
      <c r="C77" t="s">
        <v>583</v>
      </c>
      <c r="D77" s="9">
        <f>VLOOKUP(A77,contracts!$B$1:$D$506,3,0)</f>
        <v>43769</v>
      </c>
      <c r="E77" t="s">
        <v>18</v>
      </c>
      <c r="F77" t="s">
        <v>1399</v>
      </c>
      <c r="G77">
        <v>1</v>
      </c>
      <c r="H77">
        <v>9000</v>
      </c>
      <c r="I77" t="s">
        <v>13</v>
      </c>
      <c r="J77">
        <v>2</v>
      </c>
      <c r="K77" t="s">
        <v>2582</v>
      </c>
    </row>
    <row r="78" spans="1:11" x14ac:dyDescent="0.25">
      <c r="A78" t="s">
        <v>548</v>
      </c>
      <c r="B78" t="s">
        <v>1436</v>
      </c>
      <c r="C78" t="s">
        <v>549</v>
      </c>
      <c r="D78" s="9">
        <f>VLOOKUP(A78,contracts!$B$1:$D$506,3,0)</f>
        <v>43404</v>
      </c>
      <c r="E78" t="s">
        <v>18</v>
      </c>
      <c r="F78" t="s">
        <v>1399</v>
      </c>
      <c r="G78">
        <v>1</v>
      </c>
      <c r="H78">
        <v>8500</v>
      </c>
      <c r="I78" t="s">
        <v>13</v>
      </c>
      <c r="J78">
        <v>2</v>
      </c>
      <c r="K78" t="s">
        <v>2598</v>
      </c>
    </row>
    <row r="79" spans="1:11" x14ac:dyDescent="0.25">
      <c r="A79" t="s">
        <v>251</v>
      </c>
      <c r="B79" t="s">
        <v>1436</v>
      </c>
      <c r="C79" t="s">
        <v>252</v>
      </c>
      <c r="D79" s="9">
        <f>VLOOKUP(A79,contracts!$B$1:$D$506,3,0)</f>
        <v>43434</v>
      </c>
      <c r="E79" t="s">
        <v>18</v>
      </c>
      <c r="F79" t="s">
        <v>1399</v>
      </c>
      <c r="G79">
        <v>1</v>
      </c>
      <c r="H79">
        <v>8500</v>
      </c>
      <c r="I79" t="s">
        <v>13</v>
      </c>
      <c r="J79">
        <v>2</v>
      </c>
      <c r="K79" t="s">
        <v>2583</v>
      </c>
    </row>
    <row r="80" spans="1:11" x14ac:dyDescent="0.25">
      <c r="A80" t="s">
        <v>1294</v>
      </c>
      <c r="B80" t="s">
        <v>1595</v>
      </c>
      <c r="C80" t="s">
        <v>1289</v>
      </c>
      <c r="D80" s="9">
        <f>VLOOKUP(A80,contracts!$B$1:$D$506,3,0)</f>
        <v>43982</v>
      </c>
      <c r="E80" t="s">
        <v>18</v>
      </c>
      <c r="F80" t="s">
        <v>1403</v>
      </c>
      <c r="G80">
        <v>14</v>
      </c>
      <c r="H80">
        <v>332626</v>
      </c>
      <c r="I80" t="s">
        <v>13</v>
      </c>
      <c r="J80">
        <v>2</v>
      </c>
      <c r="K80" t="s">
        <v>2598</v>
      </c>
    </row>
    <row r="81" spans="1:12" x14ac:dyDescent="0.25">
      <c r="A81" t="s">
        <v>386</v>
      </c>
      <c r="B81" t="s">
        <v>1494</v>
      </c>
      <c r="C81" t="s">
        <v>340</v>
      </c>
      <c r="D81" s="9">
        <f>VLOOKUP(A81,contracts!$B$1:$D$506,3,0)</f>
        <v>43738</v>
      </c>
      <c r="E81" t="s">
        <v>198</v>
      </c>
      <c r="F81" t="s">
        <v>1401</v>
      </c>
      <c r="G81">
        <v>1</v>
      </c>
      <c r="H81">
        <v>13000</v>
      </c>
      <c r="I81" t="s">
        <v>13</v>
      </c>
      <c r="J81">
        <v>2</v>
      </c>
      <c r="K81" t="s">
        <v>2598</v>
      </c>
    </row>
    <row r="82" spans="1:12" x14ac:dyDescent="0.25">
      <c r="A82" t="s">
        <v>1016</v>
      </c>
      <c r="B82" t="s">
        <v>1595</v>
      </c>
      <c r="C82" t="s">
        <v>143</v>
      </c>
      <c r="D82" s="9">
        <f>VLOOKUP(A82,contracts!$B$1:$D$506,3,0)</f>
        <v>43373</v>
      </c>
      <c r="E82" t="s">
        <v>18</v>
      </c>
      <c r="F82" t="s">
        <v>1403</v>
      </c>
      <c r="G82">
        <v>14</v>
      </c>
      <c r="H82">
        <v>280000</v>
      </c>
      <c r="I82" t="s">
        <v>13</v>
      </c>
      <c r="J82">
        <v>2</v>
      </c>
      <c r="K82" t="s">
        <v>2584</v>
      </c>
    </row>
    <row r="83" spans="1:12" x14ac:dyDescent="0.25">
      <c r="A83" t="s">
        <v>227</v>
      </c>
      <c r="B83" t="s">
        <v>2134</v>
      </c>
      <c r="C83" t="s">
        <v>74</v>
      </c>
      <c r="D83" s="9">
        <f>VLOOKUP(A83,contracts!$B$1:$D$506,3,0)</f>
        <v>43769</v>
      </c>
      <c r="E83" t="s">
        <v>198</v>
      </c>
      <c r="F83" t="s">
        <v>1401</v>
      </c>
      <c r="G83">
        <v>1</v>
      </c>
      <c r="H83">
        <v>9000</v>
      </c>
      <c r="I83" t="s">
        <v>13</v>
      </c>
      <c r="J83">
        <v>2</v>
      </c>
      <c r="K83" t="s">
        <v>2598</v>
      </c>
    </row>
    <row r="84" spans="1:12" x14ac:dyDescent="0.25">
      <c r="A84" t="s">
        <v>1151</v>
      </c>
      <c r="B84" t="s">
        <v>1494</v>
      </c>
      <c r="C84" t="s">
        <v>1152</v>
      </c>
      <c r="D84" s="9">
        <f>VLOOKUP(A84,contracts!$B$1:$D$506,3,0)</f>
        <v>43251</v>
      </c>
      <c r="E84" t="s">
        <v>198</v>
      </c>
      <c r="F84" t="s">
        <v>1401</v>
      </c>
      <c r="G84">
        <v>1</v>
      </c>
      <c r="H84">
        <v>10000</v>
      </c>
      <c r="I84" t="s">
        <v>19</v>
      </c>
      <c r="J84">
        <v>2</v>
      </c>
      <c r="K84" t="s">
        <v>2420</v>
      </c>
    </row>
    <row r="85" spans="1:12" x14ac:dyDescent="0.25">
      <c r="A85" t="s">
        <v>1165</v>
      </c>
      <c r="B85" t="s">
        <v>2134</v>
      </c>
      <c r="C85" t="s">
        <v>1166</v>
      </c>
      <c r="D85" s="9">
        <f>VLOOKUP(A85,contracts!$B$1:$D$506,3,0)</f>
        <v>43220</v>
      </c>
      <c r="E85" t="s">
        <v>198</v>
      </c>
      <c r="F85" t="s">
        <v>1401</v>
      </c>
      <c r="G85">
        <v>1</v>
      </c>
      <c r="H85">
        <v>11499</v>
      </c>
      <c r="I85" t="s">
        <v>19</v>
      </c>
      <c r="J85">
        <v>2</v>
      </c>
      <c r="K85" t="s">
        <v>2585</v>
      </c>
    </row>
    <row r="86" spans="1:12" x14ac:dyDescent="0.25">
      <c r="A86" t="s">
        <v>1277</v>
      </c>
      <c r="B86" t="s">
        <v>1435</v>
      </c>
      <c r="C86" t="s">
        <v>1278</v>
      </c>
      <c r="D86" s="9">
        <f>VLOOKUP(A86,contracts!$B$1:$D$506,3,0)</f>
        <v>43835</v>
      </c>
      <c r="E86" t="s">
        <v>12</v>
      </c>
      <c r="F86" t="s">
        <v>1401</v>
      </c>
      <c r="G86">
        <v>1</v>
      </c>
      <c r="H86">
        <v>11475</v>
      </c>
      <c r="I86" t="s">
        <v>19</v>
      </c>
      <c r="J86">
        <v>2</v>
      </c>
      <c r="K86" t="s">
        <v>2598</v>
      </c>
    </row>
    <row r="87" spans="1:12" x14ac:dyDescent="0.25">
      <c r="A87" t="s">
        <v>1235</v>
      </c>
      <c r="B87" t="s">
        <v>1435</v>
      </c>
      <c r="C87" t="s">
        <v>1236</v>
      </c>
      <c r="D87" s="9">
        <f>VLOOKUP(A87,contracts!$B$1:$D$506,3,0)</f>
        <v>43100</v>
      </c>
      <c r="E87" t="s">
        <v>12</v>
      </c>
      <c r="F87" t="s">
        <v>1401</v>
      </c>
      <c r="G87">
        <v>1</v>
      </c>
      <c r="H87">
        <v>12000</v>
      </c>
      <c r="I87" t="s">
        <v>13</v>
      </c>
      <c r="J87">
        <v>2</v>
      </c>
      <c r="K87" t="s">
        <v>1423</v>
      </c>
    </row>
    <row r="88" spans="1:12" x14ac:dyDescent="0.25">
      <c r="A88" t="s">
        <v>1303</v>
      </c>
      <c r="B88" t="s">
        <v>1927</v>
      </c>
      <c r="C88" t="s">
        <v>1304</v>
      </c>
      <c r="D88" s="9">
        <f>VLOOKUP(A88,contracts!$B$1:$D$506,3,0)</f>
        <v>43132</v>
      </c>
      <c r="E88" t="s">
        <v>12</v>
      </c>
      <c r="F88" t="s">
        <v>1399</v>
      </c>
      <c r="G88">
        <v>1</v>
      </c>
      <c r="H88">
        <v>9000</v>
      </c>
      <c r="I88" t="s">
        <v>19</v>
      </c>
      <c r="J88">
        <v>2</v>
      </c>
      <c r="K88" t="s">
        <v>2598</v>
      </c>
    </row>
    <row r="89" spans="1:12" x14ac:dyDescent="0.25">
      <c r="A89" t="s">
        <v>551</v>
      </c>
      <c r="B89" t="s">
        <v>1927</v>
      </c>
      <c r="C89" t="s">
        <v>552</v>
      </c>
      <c r="D89" s="9">
        <f>VLOOKUP(A89,contracts!$B$1:$D$506,3,0)</f>
        <v>43373</v>
      </c>
      <c r="E89" t="s">
        <v>12</v>
      </c>
      <c r="F89" t="s">
        <v>1399</v>
      </c>
      <c r="G89">
        <v>1</v>
      </c>
      <c r="H89">
        <v>6500</v>
      </c>
      <c r="I89" t="s">
        <v>129</v>
      </c>
      <c r="J89">
        <v>2</v>
      </c>
      <c r="K89" t="s">
        <v>2586</v>
      </c>
    </row>
    <row r="90" spans="1:12" x14ac:dyDescent="0.25">
      <c r="A90" t="s">
        <v>545</v>
      </c>
      <c r="B90" t="s">
        <v>1579</v>
      </c>
      <c r="C90" t="s">
        <v>546</v>
      </c>
      <c r="D90" s="9">
        <f>VLOOKUP(A90,contracts!$B$1:$D$506,3,0)</f>
        <v>43465</v>
      </c>
      <c r="E90" t="s">
        <v>154</v>
      </c>
      <c r="F90" t="s">
        <v>1401</v>
      </c>
      <c r="G90">
        <v>1</v>
      </c>
      <c r="H90">
        <v>11800</v>
      </c>
      <c r="I90" t="s">
        <v>13</v>
      </c>
      <c r="J90">
        <v>2</v>
      </c>
      <c r="K90" t="s">
        <v>2611</v>
      </c>
    </row>
    <row r="91" spans="1:12" x14ac:dyDescent="0.25">
      <c r="A91" t="s">
        <v>976</v>
      </c>
      <c r="B91" t="s">
        <v>1580</v>
      </c>
      <c r="C91" t="s">
        <v>977</v>
      </c>
      <c r="D91" s="9">
        <f>VLOOKUP(A91,contracts!$B$1:$D$506,3,0)</f>
        <v>43343</v>
      </c>
      <c r="E91" t="s">
        <v>154</v>
      </c>
      <c r="F91" t="s">
        <v>1401</v>
      </c>
      <c r="G91">
        <v>1</v>
      </c>
      <c r="H91">
        <v>10500</v>
      </c>
      <c r="I91" t="s">
        <v>129</v>
      </c>
      <c r="J91">
        <v>2</v>
      </c>
      <c r="K91" t="s">
        <v>2596</v>
      </c>
    </row>
    <row r="92" spans="1:12" x14ac:dyDescent="0.25">
      <c r="A92" t="s">
        <v>294</v>
      </c>
      <c r="B92" t="s">
        <v>1580</v>
      </c>
      <c r="C92" t="s">
        <v>295</v>
      </c>
      <c r="D92" s="9">
        <f>VLOOKUP(A92,contracts!$B$1:$D$506,3,0)</f>
        <v>43434</v>
      </c>
      <c r="E92" t="s">
        <v>154</v>
      </c>
      <c r="F92" t="s">
        <v>1401</v>
      </c>
      <c r="G92">
        <v>1</v>
      </c>
      <c r="H92">
        <v>11500</v>
      </c>
      <c r="I92" t="s">
        <v>13</v>
      </c>
      <c r="J92">
        <v>2</v>
      </c>
      <c r="K92" t="s">
        <v>2598</v>
      </c>
    </row>
    <row r="93" spans="1:12" x14ac:dyDescent="0.25">
      <c r="A93" t="s">
        <v>444</v>
      </c>
      <c r="B93" t="s">
        <v>1578</v>
      </c>
      <c r="C93" t="s">
        <v>445</v>
      </c>
      <c r="D93" s="9">
        <f>VLOOKUP(A93,contracts!$B$1:$D$506,3,0)</f>
        <v>43404</v>
      </c>
      <c r="E93" t="s">
        <v>154</v>
      </c>
      <c r="F93" t="s">
        <v>1401</v>
      </c>
      <c r="G93">
        <v>1</v>
      </c>
      <c r="H93">
        <v>8500</v>
      </c>
      <c r="I93" t="s">
        <v>13</v>
      </c>
      <c r="J93">
        <v>3</v>
      </c>
      <c r="K93" t="s">
        <v>1576</v>
      </c>
    </row>
    <row r="94" spans="1:12" x14ac:dyDescent="0.25">
      <c r="A94" t="s">
        <v>705</v>
      </c>
      <c r="B94" t="s">
        <v>1579</v>
      </c>
      <c r="C94" t="s">
        <v>706</v>
      </c>
      <c r="D94" s="9">
        <f>VLOOKUP(A94,contracts!$B$1:$D$506,3,0)</f>
        <v>43465</v>
      </c>
      <c r="E94" t="s">
        <v>154</v>
      </c>
      <c r="F94" t="s">
        <v>1401</v>
      </c>
      <c r="G94">
        <v>1</v>
      </c>
      <c r="H94">
        <v>12001</v>
      </c>
      <c r="I94" t="s">
        <v>13</v>
      </c>
      <c r="J94">
        <v>2</v>
      </c>
      <c r="K94" t="s">
        <v>2598</v>
      </c>
    </row>
    <row r="95" spans="1:12" x14ac:dyDescent="0.25">
      <c r="A95" t="s">
        <v>1154</v>
      </c>
      <c r="B95" t="s">
        <v>1578</v>
      </c>
      <c r="C95" t="s">
        <v>1155</v>
      </c>
      <c r="D95" s="9">
        <f>VLOOKUP(A95,contracts!$B$1:$D$506,3,0)</f>
        <v>43358</v>
      </c>
      <c r="E95" t="s">
        <v>154</v>
      </c>
      <c r="F95" t="s">
        <v>1401</v>
      </c>
      <c r="G95">
        <v>1</v>
      </c>
      <c r="H95">
        <v>8501</v>
      </c>
      <c r="I95" t="s">
        <v>13</v>
      </c>
      <c r="J95">
        <v>3</v>
      </c>
      <c r="K95" t="s">
        <v>2614</v>
      </c>
      <c r="L95" t="s">
        <v>2613</v>
      </c>
    </row>
    <row r="96" spans="1:12" x14ac:dyDescent="0.25">
      <c r="A96" t="s">
        <v>393</v>
      </c>
      <c r="B96" t="s">
        <v>1567</v>
      </c>
      <c r="C96" t="s">
        <v>394</v>
      </c>
      <c r="D96" s="9">
        <f>VLOOKUP(A96,contracts!$B$1:$D$506,3,0)</f>
        <v>43465</v>
      </c>
      <c r="E96" t="s">
        <v>154</v>
      </c>
      <c r="F96" t="s">
        <v>1401</v>
      </c>
      <c r="G96">
        <v>1</v>
      </c>
      <c r="H96">
        <v>10001</v>
      </c>
      <c r="I96" t="s">
        <v>13</v>
      </c>
      <c r="J96">
        <v>2</v>
      </c>
      <c r="K96" t="s">
        <v>2615</v>
      </c>
    </row>
    <row r="97" spans="1:12" x14ac:dyDescent="0.25">
      <c r="A97" t="s">
        <v>705</v>
      </c>
      <c r="B97" t="s">
        <v>1578</v>
      </c>
      <c r="C97" t="s">
        <v>706</v>
      </c>
      <c r="D97" s="9">
        <f>VLOOKUP(A97,contracts!$B$1:$D$506,3,0)</f>
        <v>43465</v>
      </c>
      <c r="E97" t="s">
        <v>154</v>
      </c>
      <c r="F97" t="s">
        <v>1401</v>
      </c>
      <c r="G97">
        <v>1</v>
      </c>
      <c r="H97">
        <v>12001</v>
      </c>
      <c r="I97" t="s">
        <v>13</v>
      </c>
      <c r="J97">
        <v>3</v>
      </c>
      <c r="K97" t="s">
        <v>2598</v>
      </c>
    </row>
    <row r="98" spans="1:12" x14ac:dyDescent="0.25">
      <c r="A98" t="s">
        <v>1154</v>
      </c>
      <c r="B98" t="s">
        <v>1577</v>
      </c>
      <c r="C98" t="s">
        <v>1155</v>
      </c>
      <c r="D98" s="9">
        <f>VLOOKUP(A98,contracts!$B$1:$D$506,3,0)</f>
        <v>43358</v>
      </c>
      <c r="E98" t="s">
        <v>154</v>
      </c>
      <c r="F98" t="s">
        <v>1401</v>
      </c>
      <c r="G98">
        <v>1</v>
      </c>
      <c r="H98">
        <v>8501</v>
      </c>
      <c r="I98" t="s">
        <v>13</v>
      </c>
      <c r="J98">
        <v>2</v>
      </c>
      <c r="K98" t="s">
        <v>2614</v>
      </c>
      <c r="L98" t="s">
        <v>2613</v>
      </c>
    </row>
    <row r="99" spans="1:12" x14ac:dyDescent="0.25">
      <c r="A99" t="s">
        <v>444</v>
      </c>
      <c r="B99" t="s">
        <v>1577</v>
      </c>
      <c r="C99" t="s">
        <v>445</v>
      </c>
      <c r="D99" s="9">
        <f>VLOOKUP(A99,contracts!$B$1:$D$506,3,0)</f>
        <v>43404</v>
      </c>
      <c r="E99" t="s">
        <v>154</v>
      </c>
      <c r="F99" t="s">
        <v>1401</v>
      </c>
      <c r="G99">
        <v>1</v>
      </c>
      <c r="H99">
        <v>8500</v>
      </c>
      <c r="I99" t="s">
        <v>13</v>
      </c>
      <c r="J99">
        <v>2</v>
      </c>
      <c r="K99" t="s">
        <v>2598</v>
      </c>
    </row>
    <row r="100" spans="1:12" x14ac:dyDescent="0.25">
      <c r="A100" t="s">
        <v>1154</v>
      </c>
      <c r="B100" t="s">
        <v>1575</v>
      </c>
      <c r="C100" t="s">
        <v>1155</v>
      </c>
      <c r="D100" s="9">
        <f>VLOOKUP(A100,contracts!$B$1:$D$506,3,0)</f>
        <v>43358</v>
      </c>
      <c r="E100" t="s">
        <v>154</v>
      </c>
      <c r="F100" t="s">
        <v>1401</v>
      </c>
      <c r="G100">
        <v>1</v>
      </c>
      <c r="H100">
        <v>8501</v>
      </c>
      <c r="I100" t="s">
        <v>13</v>
      </c>
      <c r="J100">
        <v>2</v>
      </c>
      <c r="K100" t="s">
        <v>2614</v>
      </c>
      <c r="L100" t="s">
        <v>2613</v>
      </c>
    </row>
    <row r="101" spans="1:12" x14ac:dyDescent="0.25">
      <c r="A101" t="s">
        <v>738</v>
      </c>
      <c r="B101" t="s">
        <v>1575</v>
      </c>
      <c r="C101" t="s">
        <v>394</v>
      </c>
      <c r="D101" s="9">
        <f>VLOOKUP(A101,contracts!$B$1:$D$506,3,0)</f>
        <v>43465</v>
      </c>
      <c r="E101" t="s">
        <v>154</v>
      </c>
      <c r="F101" t="s">
        <v>1401</v>
      </c>
      <c r="G101">
        <v>1</v>
      </c>
      <c r="H101">
        <v>10001</v>
      </c>
      <c r="I101" t="s">
        <v>13</v>
      </c>
      <c r="J101">
        <v>2</v>
      </c>
      <c r="K101" t="s">
        <v>2597</v>
      </c>
    </row>
    <row r="102" spans="1:12" x14ac:dyDescent="0.25">
      <c r="A102" t="s">
        <v>282</v>
      </c>
      <c r="B102" t="s">
        <v>2261</v>
      </c>
      <c r="C102" t="s">
        <v>283</v>
      </c>
      <c r="D102" s="9">
        <f>VLOOKUP(A102,contracts!$B$1:$D$506,3,0)</f>
        <v>43585</v>
      </c>
      <c r="E102" t="s">
        <v>154</v>
      </c>
      <c r="F102" t="s">
        <v>1401</v>
      </c>
      <c r="G102">
        <v>1</v>
      </c>
      <c r="H102">
        <v>10501</v>
      </c>
      <c r="I102" t="s">
        <v>13</v>
      </c>
      <c r="J102">
        <v>2</v>
      </c>
      <c r="K102" t="s">
        <v>2612</v>
      </c>
    </row>
    <row r="103" spans="1:12" x14ac:dyDescent="0.25">
      <c r="A103" t="s">
        <v>336</v>
      </c>
      <c r="B103" t="s">
        <v>1567</v>
      </c>
      <c r="C103" t="s">
        <v>337</v>
      </c>
      <c r="D103" s="9">
        <f>VLOOKUP(A103,contracts!$B$1:$D$506,3,0)</f>
        <v>43465</v>
      </c>
      <c r="E103" t="s">
        <v>154</v>
      </c>
      <c r="F103" t="s">
        <v>1401</v>
      </c>
      <c r="G103">
        <v>1</v>
      </c>
      <c r="H103">
        <v>10001</v>
      </c>
      <c r="I103" t="s">
        <v>13</v>
      </c>
      <c r="J103">
        <v>2</v>
      </c>
      <c r="K103" t="s">
        <v>2598</v>
      </c>
    </row>
    <row r="104" spans="1:12" x14ac:dyDescent="0.25">
      <c r="A104" t="s">
        <v>239</v>
      </c>
      <c r="B104" t="s">
        <v>2261</v>
      </c>
      <c r="C104" t="s">
        <v>240</v>
      </c>
      <c r="D104" s="9">
        <f>VLOOKUP(A104,contracts!$B$1:$D$506,3,0)</f>
        <v>43465</v>
      </c>
      <c r="E104" t="s">
        <v>154</v>
      </c>
      <c r="F104" t="s">
        <v>1401</v>
      </c>
      <c r="G104">
        <v>1</v>
      </c>
      <c r="H104">
        <v>9501</v>
      </c>
      <c r="I104" t="s">
        <v>13</v>
      </c>
      <c r="J104">
        <v>2</v>
      </c>
      <c r="K104" t="s">
        <v>2598</v>
      </c>
    </row>
    <row r="105" spans="1:12" x14ac:dyDescent="0.25">
      <c r="A105" t="s">
        <v>1083</v>
      </c>
      <c r="B105" t="s">
        <v>1672</v>
      </c>
      <c r="C105" t="s">
        <v>887</v>
      </c>
      <c r="D105" s="9">
        <f>VLOOKUP(A105,contracts!$B$1:$D$506,3,0)</f>
        <v>43465</v>
      </c>
      <c r="E105" t="s">
        <v>1065</v>
      </c>
      <c r="F105" t="s">
        <v>1399</v>
      </c>
      <c r="G105">
        <v>1</v>
      </c>
      <c r="H105">
        <v>13999</v>
      </c>
      <c r="I105" t="s">
        <v>13</v>
      </c>
      <c r="J105">
        <v>2</v>
      </c>
      <c r="K105" t="s">
        <v>2610</v>
      </c>
    </row>
    <row r="106" spans="1:12" x14ac:dyDescent="0.25">
      <c r="A106" t="s">
        <v>832</v>
      </c>
      <c r="B106" t="s">
        <v>1809</v>
      </c>
      <c r="C106" t="s">
        <v>833</v>
      </c>
      <c r="D106" s="9">
        <f>VLOOKUP(A106,contracts!$B$1:$D$506,3,0)</f>
        <v>43464</v>
      </c>
      <c r="E106" t="s">
        <v>122</v>
      </c>
      <c r="F106" t="s">
        <v>1399</v>
      </c>
      <c r="G106">
        <v>1</v>
      </c>
      <c r="H106">
        <v>10000</v>
      </c>
      <c r="I106" t="s">
        <v>13</v>
      </c>
      <c r="J106">
        <v>3</v>
      </c>
      <c r="K106" t="s">
        <v>1808</v>
      </c>
    </row>
    <row r="107" spans="1:12" x14ac:dyDescent="0.25">
      <c r="A107" t="s">
        <v>934</v>
      </c>
      <c r="B107" t="s">
        <v>2157</v>
      </c>
      <c r="C107" t="s">
        <v>785</v>
      </c>
      <c r="D107" s="9">
        <f>VLOOKUP(A107,contracts!$B$1:$D$506,3,0)</f>
        <v>43404</v>
      </c>
      <c r="E107" t="s">
        <v>122</v>
      </c>
      <c r="F107" t="s">
        <v>1401</v>
      </c>
      <c r="G107">
        <v>1</v>
      </c>
      <c r="H107">
        <v>14999</v>
      </c>
      <c r="I107" t="s">
        <v>129</v>
      </c>
      <c r="J107">
        <v>2</v>
      </c>
      <c r="K107" t="s">
        <v>2599</v>
      </c>
    </row>
    <row r="108" spans="1:12" x14ac:dyDescent="0.25">
      <c r="A108" t="s">
        <v>703</v>
      </c>
      <c r="B108" t="s">
        <v>2157</v>
      </c>
      <c r="C108" t="s">
        <v>477</v>
      </c>
      <c r="D108" s="9">
        <f>VLOOKUP(A108,contracts!$B$1:$D$506,3,0)</f>
        <v>43465</v>
      </c>
      <c r="E108" t="s">
        <v>122</v>
      </c>
      <c r="F108" t="s">
        <v>1401</v>
      </c>
      <c r="G108">
        <v>1</v>
      </c>
      <c r="H108">
        <v>14999</v>
      </c>
      <c r="I108" t="s">
        <v>13</v>
      </c>
      <c r="J108">
        <v>2</v>
      </c>
      <c r="K108" t="s">
        <v>2598</v>
      </c>
    </row>
    <row r="109" spans="1:12" x14ac:dyDescent="0.25">
      <c r="A109" t="s">
        <v>870</v>
      </c>
      <c r="B109" t="s">
        <v>2419</v>
      </c>
      <c r="C109" t="s">
        <v>431</v>
      </c>
      <c r="D109" s="9">
        <f>VLOOKUP(A109,contracts!$B$1:$D$506,3,0)</f>
        <v>43630</v>
      </c>
      <c r="E109" t="s">
        <v>122</v>
      </c>
      <c r="F109" t="s">
        <v>1401</v>
      </c>
      <c r="G109">
        <v>1</v>
      </c>
      <c r="H109">
        <v>11501</v>
      </c>
      <c r="I109" t="s">
        <v>13</v>
      </c>
      <c r="J109">
        <v>2</v>
      </c>
      <c r="K109" t="s">
        <v>2616</v>
      </c>
    </row>
    <row r="110" spans="1:12" x14ac:dyDescent="0.25">
      <c r="A110" t="s">
        <v>430</v>
      </c>
      <c r="B110" t="s">
        <v>2419</v>
      </c>
      <c r="C110" t="s">
        <v>431</v>
      </c>
      <c r="D110" s="9">
        <f>VLOOKUP(A110,contracts!$B$1:$D$506,3,0)</f>
        <v>43585</v>
      </c>
      <c r="E110" t="s">
        <v>122</v>
      </c>
      <c r="F110" t="s">
        <v>1401</v>
      </c>
      <c r="G110">
        <v>1</v>
      </c>
      <c r="H110">
        <v>11500</v>
      </c>
      <c r="I110" t="s">
        <v>13</v>
      </c>
      <c r="J110">
        <v>2</v>
      </c>
      <c r="K110" t="s">
        <v>2598</v>
      </c>
    </row>
    <row r="111" spans="1:12" x14ac:dyDescent="0.25">
      <c r="A111" t="s">
        <v>698</v>
      </c>
      <c r="B111" t="s">
        <v>1809</v>
      </c>
      <c r="C111" t="s">
        <v>699</v>
      </c>
      <c r="D111" s="9">
        <f>VLOOKUP(A111,contracts!$B$1:$D$506,3,0)</f>
        <v>43465</v>
      </c>
      <c r="E111" t="s">
        <v>122</v>
      </c>
      <c r="F111" t="s">
        <v>1399</v>
      </c>
      <c r="G111">
        <v>1</v>
      </c>
      <c r="H111">
        <v>11500</v>
      </c>
      <c r="I111" t="s">
        <v>13</v>
      </c>
      <c r="J111">
        <v>3</v>
      </c>
      <c r="K111" t="s">
        <v>2598</v>
      </c>
    </row>
    <row r="112" spans="1:12" x14ac:dyDescent="0.25">
      <c r="A112" t="s">
        <v>1146</v>
      </c>
      <c r="B112" t="s">
        <v>1809</v>
      </c>
      <c r="C112" t="s">
        <v>469</v>
      </c>
      <c r="D112" s="9">
        <f>VLOOKUP(A112,contracts!$B$1:$D$506,3,0)</f>
        <v>43313</v>
      </c>
      <c r="E112" t="s">
        <v>122</v>
      </c>
      <c r="F112" t="s">
        <v>1399</v>
      </c>
      <c r="G112">
        <v>1</v>
      </c>
      <c r="H112">
        <v>10000</v>
      </c>
      <c r="I112" t="s">
        <v>129</v>
      </c>
      <c r="J112">
        <v>3</v>
      </c>
      <c r="K112" t="s">
        <v>2596</v>
      </c>
    </row>
    <row r="113" spans="1:11" x14ac:dyDescent="0.25">
      <c r="A113" t="s">
        <v>832</v>
      </c>
      <c r="B113" t="s">
        <v>1808</v>
      </c>
      <c r="C113" t="s">
        <v>833</v>
      </c>
      <c r="D113" s="9">
        <f>VLOOKUP(A113,contracts!$B$1:$D$506,3,0)</f>
        <v>43464</v>
      </c>
      <c r="E113" t="s">
        <v>122</v>
      </c>
      <c r="F113" t="s">
        <v>1399</v>
      </c>
      <c r="G113">
        <v>1</v>
      </c>
      <c r="H113">
        <v>10000</v>
      </c>
      <c r="I113" t="s">
        <v>13</v>
      </c>
      <c r="J113">
        <v>2</v>
      </c>
      <c r="K113" t="s">
        <v>2597</v>
      </c>
    </row>
    <row r="114" spans="1:11" x14ac:dyDescent="0.25">
      <c r="A114" t="s">
        <v>1146</v>
      </c>
      <c r="B114" t="s">
        <v>1808</v>
      </c>
      <c r="C114" t="s">
        <v>469</v>
      </c>
      <c r="D114" s="9">
        <f>VLOOKUP(A114,contracts!$B$1:$D$506,3,0)</f>
        <v>43313</v>
      </c>
      <c r="E114" t="s">
        <v>122</v>
      </c>
      <c r="F114" t="s">
        <v>1399</v>
      </c>
      <c r="G114">
        <v>1</v>
      </c>
      <c r="H114">
        <v>10000</v>
      </c>
      <c r="I114" t="s">
        <v>129</v>
      </c>
      <c r="J114">
        <v>2</v>
      </c>
      <c r="K114" t="s">
        <v>2596</v>
      </c>
    </row>
    <row r="115" spans="1:11" x14ac:dyDescent="0.25">
      <c r="A115" t="s">
        <v>468</v>
      </c>
      <c r="B115" t="s">
        <v>1807</v>
      </c>
      <c r="C115" t="s">
        <v>469</v>
      </c>
      <c r="D115" s="9">
        <f>VLOOKUP(A115,contracts!$B$1:$D$506,3,0)</f>
        <v>43555</v>
      </c>
      <c r="E115" t="s">
        <v>122</v>
      </c>
      <c r="F115" t="s">
        <v>1399</v>
      </c>
      <c r="G115">
        <v>1</v>
      </c>
      <c r="H115">
        <v>10000</v>
      </c>
      <c r="I115" t="s">
        <v>13</v>
      </c>
      <c r="J115">
        <v>2</v>
      </c>
      <c r="K115" t="s">
        <v>2597</v>
      </c>
    </row>
    <row r="116" spans="1:11" x14ac:dyDescent="0.25">
      <c r="A116" t="s">
        <v>1146</v>
      </c>
      <c r="B116" t="s">
        <v>1807</v>
      </c>
      <c r="C116" t="s">
        <v>469</v>
      </c>
      <c r="D116" s="9">
        <f>VLOOKUP(A116,contracts!$B$1:$D$506,3,0)</f>
        <v>43313</v>
      </c>
      <c r="E116" t="s">
        <v>122</v>
      </c>
      <c r="F116" t="s">
        <v>1399</v>
      </c>
      <c r="G116">
        <v>1</v>
      </c>
      <c r="H116">
        <v>10000</v>
      </c>
      <c r="I116" t="s">
        <v>129</v>
      </c>
      <c r="J116">
        <v>2</v>
      </c>
      <c r="K116" t="s">
        <v>2596</v>
      </c>
    </row>
    <row r="117" spans="1:11" x14ac:dyDescent="0.25">
      <c r="A117" t="s">
        <v>468</v>
      </c>
      <c r="B117" t="s">
        <v>1806</v>
      </c>
      <c r="C117" t="s">
        <v>469</v>
      </c>
      <c r="D117" s="9">
        <f>VLOOKUP(A117,contracts!$B$1:$D$506,3,0)</f>
        <v>43555</v>
      </c>
      <c r="E117" t="s">
        <v>122</v>
      </c>
      <c r="F117" t="s">
        <v>1399</v>
      </c>
      <c r="G117">
        <v>1</v>
      </c>
      <c r="H117">
        <v>10000</v>
      </c>
      <c r="I117" t="s">
        <v>13</v>
      </c>
      <c r="J117">
        <v>2</v>
      </c>
      <c r="K117" t="s">
        <v>2597</v>
      </c>
    </row>
    <row r="118" spans="1:11" x14ac:dyDescent="0.25">
      <c r="A118" t="s">
        <v>1146</v>
      </c>
      <c r="B118" t="s">
        <v>1806</v>
      </c>
      <c r="C118" t="s">
        <v>469</v>
      </c>
      <c r="D118" s="9">
        <f>VLOOKUP(A118,contracts!$B$1:$D$506,3,0)</f>
        <v>43313</v>
      </c>
      <c r="E118" t="s">
        <v>122</v>
      </c>
      <c r="F118" t="s">
        <v>1399</v>
      </c>
      <c r="G118">
        <v>1</v>
      </c>
      <c r="H118">
        <v>10000</v>
      </c>
      <c r="I118" t="s">
        <v>129</v>
      </c>
      <c r="J118">
        <v>2</v>
      </c>
      <c r="K118" t="s">
        <v>2596</v>
      </c>
    </row>
    <row r="119" spans="1:11" x14ac:dyDescent="0.25">
      <c r="A119" t="s">
        <v>468</v>
      </c>
      <c r="B119" t="s">
        <v>1805</v>
      </c>
      <c r="C119" t="s">
        <v>469</v>
      </c>
      <c r="D119" s="9">
        <f>VLOOKUP(A119,contracts!$B$1:$D$506,3,0)</f>
        <v>43555</v>
      </c>
      <c r="E119" t="s">
        <v>122</v>
      </c>
      <c r="F119" t="s">
        <v>1399</v>
      </c>
      <c r="G119">
        <v>1</v>
      </c>
      <c r="H119">
        <v>10000</v>
      </c>
      <c r="I119" t="s">
        <v>13</v>
      </c>
      <c r="J119">
        <v>2</v>
      </c>
      <c r="K119" t="s">
        <v>2597</v>
      </c>
    </row>
    <row r="120" spans="1:11" x14ac:dyDescent="0.25">
      <c r="A120" t="s">
        <v>1146</v>
      </c>
      <c r="B120" t="s">
        <v>1805</v>
      </c>
      <c r="C120" t="s">
        <v>469</v>
      </c>
      <c r="D120" s="9">
        <f>VLOOKUP(A120,contracts!$B$1:$D$506,3,0)</f>
        <v>43313</v>
      </c>
      <c r="E120" t="s">
        <v>122</v>
      </c>
      <c r="F120" t="s">
        <v>1399</v>
      </c>
      <c r="G120">
        <v>1</v>
      </c>
      <c r="H120">
        <v>10000</v>
      </c>
      <c r="I120" t="s">
        <v>129</v>
      </c>
      <c r="J120">
        <v>2</v>
      </c>
      <c r="K120" t="s">
        <v>2596</v>
      </c>
    </row>
    <row r="121" spans="1:11" x14ac:dyDescent="0.25">
      <c r="A121" t="s">
        <v>468</v>
      </c>
      <c r="B121" t="s">
        <v>1804</v>
      </c>
      <c r="C121" t="s">
        <v>469</v>
      </c>
      <c r="D121" s="9">
        <f>VLOOKUP(A121,contracts!$B$1:$D$506,3,0)</f>
        <v>43555</v>
      </c>
      <c r="E121" t="s">
        <v>122</v>
      </c>
      <c r="F121" t="s">
        <v>1399</v>
      </c>
      <c r="G121">
        <v>1</v>
      </c>
      <c r="H121">
        <v>10000</v>
      </c>
      <c r="I121" t="s">
        <v>13</v>
      </c>
      <c r="J121">
        <v>2</v>
      </c>
      <c r="K121" t="s">
        <v>2597</v>
      </c>
    </row>
    <row r="122" spans="1:11" x14ac:dyDescent="0.25">
      <c r="A122" t="s">
        <v>1146</v>
      </c>
      <c r="B122" t="s">
        <v>1804</v>
      </c>
      <c r="C122" t="s">
        <v>469</v>
      </c>
      <c r="D122" s="9">
        <f>VLOOKUP(A122,contracts!$B$1:$D$506,3,0)</f>
        <v>43313</v>
      </c>
      <c r="E122" t="s">
        <v>122</v>
      </c>
      <c r="F122" t="s">
        <v>1399</v>
      </c>
      <c r="G122">
        <v>1</v>
      </c>
      <c r="H122">
        <v>10000</v>
      </c>
      <c r="I122" t="s">
        <v>129</v>
      </c>
      <c r="J122">
        <v>2</v>
      </c>
      <c r="K122" t="s">
        <v>2596</v>
      </c>
    </row>
    <row r="123" spans="1:11" x14ac:dyDescent="0.25">
      <c r="A123" t="s">
        <v>468</v>
      </c>
      <c r="B123" t="s">
        <v>1803</v>
      </c>
      <c r="C123" t="s">
        <v>469</v>
      </c>
      <c r="D123" s="9">
        <f>VLOOKUP(A123,contracts!$B$1:$D$506,3,0)</f>
        <v>43555</v>
      </c>
      <c r="E123" t="s">
        <v>122</v>
      </c>
      <c r="F123" t="s">
        <v>1399</v>
      </c>
      <c r="G123">
        <v>1</v>
      </c>
      <c r="H123">
        <v>10000</v>
      </c>
      <c r="I123" t="s">
        <v>13</v>
      </c>
      <c r="J123">
        <v>2</v>
      </c>
      <c r="K123" t="s">
        <v>2597</v>
      </c>
    </row>
    <row r="124" spans="1:11" x14ac:dyDescent="0.25">
      <c r="A124" t="s">
        <v>1146</v>
      </c>
      <c r="B124" t="s">
        <v>1803</v>
      </c>
      <c r="C124" t="s">
        <v>469</v>
      </c>
      <c r="D124" s="9">
        <f>VLOOKUP(A124,contracts!$B$1:$D$506,3,0)</f>
        <v>43313</v>
      </c>
      <c r="E124" t="s">
        <v>122</v>
      </c>
      <c r="F124" t="s">
        <v>1399</v>
      </c>
      <c r="G124">
        <v>1</v>
      </c>
      <c r="H124">
        <v>10000</v>
      </c>
      <c r="I124" t="s">
        <v>129</v>
      </c>
      <c r="J124">
        <v>2</v>
      </c>
      <c r="K124" t="s">
        <v>2596</v>
      </c>
    </row>
    <row r="125" spans="1:11" x14ac:dyDescent="0.25">
      <c r="A125" t="s">
        <v>468</v>
      </c>
      <c r="B125" t="s">
        <v>1802</v>
      </c>
      <c r="C125" t="s">
        <v>469</v>
      </c>
      <c r="D125" s="9">
        <f>VLOOKUP(A125,contracts!$B$1:$D$506,3,0)</f>
        <v>43555</v>
      </c>
      <c r="E125" t="s">
        <v>122</v>
      </c>
      <c r="F125" t="s">
        <v>1399</v>
      </c>
      <c r="G125">
        <v>1</v>
      </c>
      <c r="H125">
        <v>10000</v>
      </c>
      <c r="I125" t="s">
        <v>13</v>
      </c>
      <c r="J125">
        <v>2</v>
      </c>
      <c r="K125" t="s">
        <v>2597</v>
      </c>
    </row>
    <row r="126" spans="1:11" x14ac:dyDescent="0.25">
      <c r="A126" t="s">
        <v>1146</v>
      </c>
      <c r="B126" t="s">
        <v>1802</v>
      </c>
      <c r="C126" t="s">
        <v>469</v>
      </c>
      <c r="D126" s="9">
        <f>VLOOKUP(A126,contracts!$B$1:$D$506,3,0)</f>
        <v>43313</v>
      </c>
      <c r="E126" t="s">
        <v>122</v>
      </c>
      <c r="F126" t="s">
        <v>1399</v>
      </c>
      <c r="G126">
        <v>1</v>
      </c>
      <c r="H126">
        <v>10000</v>
      </c>
      <c r="I126" t="s">
        <v>129</v>
      </c>
      <c r="J126">
        <v>2</v>
      </c>
      <c r="K126" t="s">
        <v>2596</v>
      </c>
    </row>
    <row r="127" spans="1:11" x14ac:dyDescent="0.25">
      <c r="A127" t="s">
        <v>468</v>
      </c>
      <c r="B127" t="s">
        <v>1801</v>
      </c>
      <c r="C127" t="s">
        <v>469</v>
      </c>
      <c r="D127" s="9">
        <f>VLOOKUP(A127,contracts!$B$1:$D$506,3,0)</f>
        <v>43555</v>
      </c>
      <c r="E127" t="s">
        <v>122</v>
      </c>
      <c r="F127" t="s">
        <v>1399</v>
      </c>
      <c r="G127">
        <v>1</v>
      </c>
      <c r="H127">
        <v>10000</v>
      </c>
      <c r="I127" t="s">
        <v>13</v>
      </c>
      <c r="J127">
        <v>2</v>
      </c>
      <c r="K127" t="s">
        <v>2597</v>
      </c>
    </row>
    <row r="128" spans="1:11" x14ac:dyDescent="0.25">
      <c r="A128" t="s">
        <v>1146</v>
      </c>
      <c r="B128" t="s">
        <v>1801</v>
      </c>
      <c r="C128" t="s">
        <v>469</v>
      </c>
      <c r="D128" s="9">
        <f>VLOOKUP(A128,contracts!$B$1:$D$506,3,0)</f>
        <v>43313</v>
      </c>
      <c r="E128" t="s">
        <v>122</v>
      </c>
      <c r="F128" t="s">
        <v>1399</v>
      </c>
      <c r="G128">
        <v>1</v>
      </c>
      <c r="H128">
        <v>10000</v>
      </c>
      <c r="I128" t="s">
        <v>129</v>
      </c>
      <c r="J128">
        <v>2</v>
      </c>
      <c r="K128" t="s">
        <v>2596</v>
      </c>
    </row>
    <row r="129" spans="1:11" x14ac:dyDescent="0.25">
      <c r="A129" t="s">
        <v>468</v>
      </c>
      <c r="B129" t="s">
        <v>1800</v>
      </c>
      <c r="C129" t="s">
        <v>469</v>
      </c>
      <c r="D129" s="9">
        <f>VLOOKUP(A129,contracts!$B$1:$D$506,3,0)</f>
        <v>43555</v>
      </c>
      <c r="E129" t="s">
        <v>122</v>
      </c>
      <c r="F129" t="s">
        <v>1399</v>
      </c>
      <c r="G129">
        <v>1</v>
      </c>
      <c r="H129">
        <v>10000</v>
      </c>
      <c r="I129" t="s">
        <v>13</v>
      </c>
      <c r="J129">
        <v>2</v>
      </c>
      <c r="K129" t="s">
        <v>2597</v>
      </c>
    </row>
    <row r="130" spans="1:11" x14ac:dyDescent="0.25">
      <c r="A130" t="s">
        <v>1146</v>
      </c>
      <c r="B130" t="s">
        <v>1800</v>
      </c>
      <c r="C130" t="s">
        <v>469</v>
      </c>
      <c r="D130" s="9">
        <f>VLOOKUP(A130,contracts!$B$1:$D$506,3,0)</f>
        <v>43313</v>
      </c>
      <c r="E130" t="s">
        <v>122</v>
      </c>
      <c r="F130" t="s">
        <v>1399</v>
      </c>
      <c r="G130">
        <v>1</v>
      </c>
      <c r="H130">
        <v>10000</v>
      </c>
      <c r="I130" t="s">
        <v>129</v>
      </c>
      <c r="J130">
        <v>2</v>
      </c>
      <c r="K130" t="s">
        <v>2596</v>
      </c>
    </row>
    <row r="131" spans="1:11" x14ac:dyDescent="0.25">
      <c r="A131" t="s">
        <v>468</v>
      </c>
      <c r="B131" t="s">
        <v>1799</v>
      </c>
      <c r="C131" t="s">
        <v>469</v>
      </c>
      <c r="D131" s="9">
        <f>VLOOKUP(A131,contracts!$B$1:$D$506,3,0)</f>
        <v>43555</v>
      </c>
      <c r="E131" t="s">
        <v>122</v>
      </c>
      <c r="F131" t="s">
        <v>1399</v>
      </c>
      <c r="G131">
        <v>1</v>
      </c>
      <c r="H131">
        <v>10000</v>
      </c>
      <c r="I131" t="s">
        <v>13</v>
      </c>
      <c r="J131">
        <v>2</v>
      </c>
      <c r="K131" t="s">
        <v>2597</v>
      </c>
    </row>
    <row r="132" spans="1:11" x14ac:dyDescent="0.25">
      <c r="A132" t="s">
        <v>1146</v>
      </c>
      <c r="B132" t="s">
        <v>1799</v>
      </c>
      <c r="C132" t="s">
        <v>469</v>
      </c>
      <c r="D132" s="9">
        <f>VLOOKUP(A132,contracts!$B$1:$D$506,3,0)</f>
        <v>43313</v>
      </c>
      <c r="E132" t="s">
        <v>122</v>
      </c>
      <c r="F132" t="s">
        <v>1399</v>
      </c>
      <c r="G132">
        <v>1</v>
      </c>
      <c r="H132">
        <v>10000</v>
      </c>
      <c r="I132" t="s">
        <v>129</v>
      </c>
      <c r="J132">
        <v>2</v>
      </c>
      <c r="K132" t="s">
        <v>2596</v>
      </c>
    </row>
    <row r="133" spans="1:11" x14ac:dyDescent="0.25">
      <c r="A133" t="s">
        <v>468</v>
      </c>
      <c r="B133" t="s">
        <v>1798</v>
      </c>
      <c r="C133" t="s">
        <v>469</v>
      </c>
      <c r="D133" s="9">
        <f>VLOOKUP(A133,contracts!$B$1:$D$506,3,0)</f>
        <v>43555</v>
      </c>
      <c r="E133" t="s">
        <v>122</v>
      </c>
      <c r="F133" t="s">
        <v>1399</v>
      </c>
      <c r="G133">
        <v>1</v>
      </c>
      <c r="H133">
        <v>10000</v>
      </c>
      <c r="I133" t="s">
        <v>13</v>
      </c>
      <c r="J133">
        <v>2</v>
      </c>
      <c r="K133" t="s">
        <v>2597</v>
      </c>
    </row>
    <row r="134" spans="1:11" x14ac:dyDescent="0.25">
      <c r="A134" t="s">
        <v>1146</v>
      </c>
      <c r="B134" t="s">
        <v>1798</v>
      </c>
      <c r="C134" t="s">
        <v>469</v>
      </c>
      <c r="D134" s="9">
        <f>VLOOKUP(A134,contracts!$B$1:$D$506,3,0)</f>
        <v>43313</v>
      </c>
      <c r="E134" t="s">
        <v>122</v>
      </c>
      <c r="F134" t="s">
        <v>1399</v>
      </c>
      <c r="G134">
        <v>1</v>
      </c>
      <c r="H134">
        <v>10000</v>
      </c>
      <c r="I134" t="s">
        <v>129</v>
      </c>
      <c r="J134">
        <v>2</v>
      </c>
      <c r="K134" t="s">
        <v>2596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2"/>
    </sheetView>
  </sheetViews>
  <sheetFormatPr defaultRowHeight="15" x14ac:dyDescent="0.25"/>
  <cols>
    <col min="1" max="1" width="41.5703125" bestFit="1" customWidth="1"/>
    <col min="2" max="3" width="11.5703125" customWidth="1"/>
  </cols>
  <sheetData>
    <row r="1" spans="1:2" x14ac:dyDescent="0.25">
      <c r="A1" s="7" t="s">
        <v>2619</v>
      </c>
      <c r="B1" s="7" t="s">
        <v>2617</v>
      </c>
    </row>
    <row r="2" spans="1:2" x14ac:dyDescent="0.25">
      <c r="A2" t="s">
        <v>1304</v>
      </c>
      <c r="B2">
        <v>3</v>
      </c>
    </row>
    <row r="3" spans="1:2" x14ac:dyDescent="0.25">
      <c r="A3" t="s">
        <v>308</v>
      </c>
      <c r="B3">
        <v>10</v>
      </c>
    </row>
    <row r="4" spans="1:2" x14ac:dyDescent="0.25">
      <c r="A4" t="s">
        <v>771</v>
      </c>
      <c r="B4">
        <v>1</v>
      </c>
    </row>
    <row r="5" spans="1:2" x14ac:dyDescent="0.25">
      <c r="A5" t="s">
        <v>14</v>
      </c>
      <c r="B5">
        <v>1</v>
      </c>
    </row>
    <row r="6" spans="1:2" x14ac:dyDescent="0.25">
      <c r="A6" t="s">
        <v>1340</v>
      </c>
      <c r="B6">
        <v>3</v>
      </c>
    </row>
    <row r="7" spans="1:2" x14ac:dyDescent="0.25">
      <c r="A7" t="s">
        <v>1217</v>
      </c>
      <c r="B7">
        <v>2</v>
      </c>
    </row>
    <row r="8" spans="1:2" x14ac:dyDescent="0.25">
      <c r="A8" t="s">
        <v>1220</v>
      </c>
      <c r="B8">
        <v>1</v>
      </c>
    </row>
    <row r="9" spans="1:2" x14ac:dyDescent="0.25">
      <c r="A9" t="s">
        <v>788</v>
      </c>
      <c r="B9">
        <v>1</v>
      </c>
    </row>
    <row r="10" spans="1:2" x14ac:dyDescent="0.25">
      <c r="A10" t="s">
        <v>95</v>
      </c>
      <c r="B10">
        <v>8</v>
      </c>
    </row>
    <row r="11" spans="1:2" x14ac:dyDescent="0.25">
      <c r="A11" t="s">
        <v>552</v>
      </c>
      <c r="B11">
        <v>9</v>
      </c>
    </row>
    <row r="12" spans="1:2" x14ac:dyDescent="0.25">
      <c r="A12" s="7" t="s">
        <v>2618</v>
      </c>
      <c r="B12" s="7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1" sqref="A1:J40"/>
    </sheetView>
  </sheetViews>
  <sheetFormatPr defaultRowHeight="15" x14ac:dyDescent="0.25"/>
  <cols>
    <col min="1" max="1" width="15.7109375" bestFit="1" customWidth="1"/>
    <col min="2" max="2" width="20.85546875" bestFit="1" customWidth="1"/>
    <col min="3" max="3" width="41.5703125" bestFit="1" customWidth="1"/>
    <col min="4" max="4" width="12.85546875" bestFit="1" customWidth="1"/>
    <col min="5" max="5" width="10.85546875" bestFit="1" customWidth="1"/>
    <col min="6" max="6" width="14.42578125" bestFit="1" customWidth="1"/>
    <col min="7" max="7" width="19.28515625" bestFit="1" customWidth="1"/>
    <col min="8" max="8" width="8.140625" bestFit="1" customWidth="1"/>
    <col min="9" max="9" width="18.140625" bestFit="1" customWidth="1"/>
    <col min="10" max="10" width="3" bestFit="1" customWidth="1"/>
  </cols>
  <sheetData>
    <row r="1" spans="1:10" s="7" customFormat="1" x14ac:dyDescent="0.25">
      <c r="A1" s="7" t="s">
        <v>2552</v>
      </c>
      <c r="B1" s="7" t="s">
        <v>2551</v>
      </c>
      <c r="C1" s="7" t="s">
        <v>2594</v>
      </c>
      <c r="D1" s="7" t="s">
        <v>2549</v>
      </c>
      <c r="E1" s="7" t="s">
        <v>2548</v>
      </c>
      <c r="F1" s="7" t="s">
        <v>2547</v>
      </c>
      <c r="G1" s="7" t="s">
        <v>5</v>
      </c>
      <c r="H1" s="7" t="s">
        <v>2553</v>
      </c>
      <c r="I1" s="7" t="s">
        <v>2595</v>
      </c>
      <c r="J1" s="7">
        <v>1</v>
      </c>
    </row>
    <row r="2" spans="1:10" x14ac:dyDescent="0.25">
      <c r="A2" t="s">
        <v>551</v>
      </c>
      <c r="B2" t="s">
        <v>1904</v>
      </c>
      <c r="C2" t="s">
        <v>552</v>
      </c>
      <c r="D2" t="s">
        <v>1399</v>
      </c>
      <c r="E2">
        <v>1</v>
      </c>
      <c r="F2">
        <v>6500</v>
      </c>
      <c r="G2" t="s">
        <v>129</v>
      </c>
      <c r="H2">
        <v>1</v>
      </c>
      <c r="I2" t="s">
        <v>2600</v>
      </c>
      <c r="J2">
        <v>17</v>
      </c>
    </row>
    <row r="3" spans="1:10" x14ac:dyDescent="0.25">
      <c r="A3" t="s">
        <v>551</v>
      </c>
      <c r="B3" t="s">
        <v>1903</v>
      </c>
      <c r="C3" t="s">
        <v>552</v>
      </c>
      <c r="D3" t="s">
        <v>1399</v>
      </c>
      <c r="E3">
        <v>1</v>
      </c>
      <c r="F3">
        <v>6500</v>
      </c>
      <c r="G3" t="s">
        <v>129</v>
      </c>
      <c r="H3">
        <v>1</v>
      </c>
      <c r="I3" t="s">
        <v>2600</v>
      </c>
      <c r="J3">
        <v>17</v>
      </c>
    </row>
    <row r="4" spans="1:10" x14ac:dyDescent="0.25">
      <c r="A4" t="s">
        <v>551</v>
      </c>
      <c r="B4" t="s">
        <v>1490</v>
      </c>
      <c r="C4" t="s">
        <v>552</v>
      </c>
      <c r="D4" t="s">
        <v>1399</v>
      </c>
      <c r="E4">
        <v>1</v>
      </c>
      <c r="F4">
        <v>6500</v>
      </c>
      <c r="G4" t="s">
        <v>129</v>
      </c>
      <c r="H4">
        <v>1</v>
      </c>
      <c r="I4" t="s">
        <v>2600</v>
      </c>
      <c r="J4">
        <v>17</v>
      </c>
    </row>
    <row r="5" spans="1:10" x14ac:dyDescent="0.25">
      <c r="A5" t="s">
        <v>551</v>
      </c>
      <c r="B5" t="s">
        <v>1489</v>
      </c>
      <c r="C5" t="s">
        <v>552</v>
      </c>
      <c r="D5" t="s">
        <v>1399</v>
      </c>
      <c r="E5">
        <v>1</v>
      </c>
      <c r="F5">
        <v>6500</v>
      </c>
      <c r="G5" t="s">
        <v>129</v>
      </c>
      <c r="H5">
        <v>1</v>
      </c>
      <c r="I5" t="s">
        <v>2600</v>
      </c>
      <c r="J5">
        <v>17</v>
      </c>
    </row>
    <row r="6" spans="1:10" x14ac:dyDescent="0.25">
      <c r="A6" t="s">
        <v>551</v>
      </c>
      <c r="B6" t="s">
        <v>1488</v>
      </c>
      <c r="C6" t="s">
        <v>552</v>
      </c>
      <c r="D6" t="s">
        <v>1399</v>
      </c>
      <c r="E6">
        <v>1</v>
      </c>
      <c r="F6">
        <v>6500</v>
      </c>
      <c r="G6" t="s">
        <v>129</v>
      </c>
      <c r="H6">
        <v>1</v>
      </c>
      <c r="I6" t="s">
        <v>2600</v>
      </c>
      <c r="J6">
        <v>17</v>
      </c>
    </row>
    <row r="7" spans="1:10" x14ac:dyDescent="0.25">
      <c r="A7" t="s">
        <v>551</v>
      </c>
      <c r="B7" t="s">
        <v>2139</v>
      </c>
      <c r="C7" t="s">
        <v>552</v>
      </c>
      <c r="D7" t="s">
        <v>1399</v>
      </c>
      <c r="E7">
        <v>1</v>
      </c>
      <c r="F7">
        <v>6500</v>
      </c>
      <c r="G7" t="s">
        <v>129</v>
      </c>
      <c r="H7">
        <v>1</v>
      </c>
      <c r="I7" t="s">
        <v>2600</v>
      </c>
      <c r="J7">
        <v>17</v>
      </c>
    </row>
    <row r="8" spans="1:10" x14ac:dyDescent="0.25">
      <c r="A8" t="s">
        <v>551</v>
      </c>
      <c r="B8" t="s">
        <v>2083</v>
      </c>
      <c r="C8" t="s">
        <v>552</v>
      </c>
      <c r="D8" t="s">
        <v>1399</v>
      </c>
      <c r="E8">
        <v>1</v>
      </c>
      <c r="F8">
        <v>6500</v>
      </c>
      <c r="G8" t="s">
        <v>129</v>
      </c>
      <c r="H8">
        <v>1</v>
      </c>
      <c r="I8" t="s">
        <v>2600</v>
      </c>
      <c r="J8">
        <v>17</v>
      </c>
    </row>
    <row r="9" spans="1:10" x14ac:dyDescent="0.25">
      <c r="A9" t="s">
        <v>551</v>
      </c>
      <c r="B9" t="s">
        <v>1402</v>
      </c>
      <c r="C9" t="s">
        <v>552</v>
      </c>
      <c r="D9" t="s">
        <v>1399</v>
      </c>
      <c r="E9">
        <v>1</v>
      </c>
      <c r="F9">
        <v>6500</v>
      </c>
      <c r="G9" t="s">
        <v>129</v>
      </c>
      <c r="H9">
        <v>1</v>
      </c>
      <c r="I9" t="s">
        <v>2600</v>
      </c>
      <c r="J9">
        <v>17</v>
      </c>
    </row>
    <row r="10" spans="1:10" x14ac:dyDescent="0.25">
      <c r="A10" t="s">
        <v>551</v>
      </c>
      <c r="B10" t="s">
        <v>1927</v>
      </c>
      <c r="C10" t="s">
        <v>552</v>
      </c>
      <c r="D10" t="s">
        <v>1399</v>
      </c>
      <c r="E10">
        <v>1</v>
      </c>
      <c r="F10">
        <v>6500</v>
      </c>
      <c r="G10" t="s">
        <v>129</v>
      </c>
      <c r="H10">
        <v>2</v>
      </c>
      <c r="I10" t="s">
        <v>2586</v>
      </c>
      <c r="J10">
        <v>17</v>
      </c>
    </row>
    <row r="11" spans="1:10" x14ac:dyDescent="0.25">
      <c r="A11" t="s">
        <v>1303</v>
      </c>
      <c r="B11" t="s">
        <v>1927</v>
      </c>
      <c r="C11" t="s">
        <v>1304</v>
      </c>
      <c r="D11" t="s">
        <v>1399</v>
      </c>
      <c r="E11">
        <v>1</v>
      </c>
      <c r="F11">
        <v>9000</v>
      </c>
      <c r="G11" t="s">
        <v>19</v>
      </c>
      <c r="H11">
        <v>2</v>
      </c>
      <c r="I11" t="s">
        <v>2598</v>
      </c>
      <c r="J11">
        <v>17</v>
      </c>
    </row>
    <row r="12" spans="1:10" x14ac:dyDescent="0.25">
      <c r="A12" t="s">
        <v>1339</v>
      </c>
      <c r="B12" t="s">
        <v>2230</v>
      </c>
      <c r="C12" t="s">
        <v>1340</v>
      </c>
      <c r="D12" t="s">
        <v>1399</v>
      </c>
      <c r="E12">
        <v>1</v>
      </c>
      <c r="F12">
        <v>8001</v>
      </c>
      <c r="G12" t="s">
        <v>19</v>
      </c>
      <c r="H12">
        <v>1</v>
      </c>
      <c r="I12" t="s">
        <v>2600</v>
      </c>
      <c r="J12">
        <v>17</v>
      </c>
    </row>
    <row r="13" spans="1:10" x14ac:dyDescent="0.25">
      <c r="A13" t="s">
        <v>1339</v>
      </c>
      <c r="B13" t="s">
        <v>2229</v>
      </c>
      <c r="C13" t="s">
        <v>1340</v>
      </c>
      <c r="D13" t="s">
        <v>1399</v>
      </c>
      <c r="E13">
        <v>1</v>
      </c>
      <c r="F13">
        <v>8001</v>
      </c>
      <c r="G13" t="s">
        <v>19</v>
      </c>
      <c r="H13">
        <v>1</v>
      </c>
      <c r="I13" t="s">
        <v>2600</v>
      </c>
      <c r="J13">
        <v>17</v>
      </c>
    </row>
    <row r="14" spans="1:10" x14ac:dyDescent="0.25">
      <c r="A14" t="s">
        <v>1339</v>
      </c>
      <c r="B14" t="s">
        <v>2228</v>
      </c>
      <c r="C14" t="s">
        <v>1340</v>
      </c>
      <c r="D14" t="s">
        <v>1399</v>
      </c>
      <c r="E14">
        <v>1</v>
      </c>
      <c r="F14">
        <v>8001</v>
      </c>
      <c r="G14" t="s">
        <v>19</v>
      </c>
      <c r="H14">
        <v>1</v>
      </c>
      <c r="I14" t="s">
        <v>2600</v>
      </c>
      <c r="J14">
        <v>17</v>
      </c>
    </row>
    <row r="15" spans="1:10" x14ac:dyDescent="0.25">
      <c r="A15" t="s">
        <v>770</v>
      </c>
      <c r="B15" t="s">
        <v>1445</v>
      </c>
      <c r="C15" t="s">
        <v>771</v>
      </c>
      <c r="D15" t="s">
        <v>1399</v>
      </c>
      <c r="E15">
        <v>1</v>
      </c>
      <c r="F15">
        <v>11999</v>
      </c>
      <c r="G15" t="s">
        <v>19</v>
      </c>
      <c r="H15">
        <v>1</v>
      </c>
      <c r="I15" t="s">
        <v>2600</v>
      </c>
      <c r="J15">
        <v>17</v>
      </c>
    </row>
    <row r="16" spans="1:10" x14ac:dyDescent="0.25">
      <c r="A16" t="s">
        <v>891</v>
      </c>
      <c r="B16" t="s">
        <v>1980</v>
      </c>
      <c r="C16" t="s">
        <v>308</v>
      </c>
      <c r="D16" t="s">
        <v>1399</v>
      </c>
      <c r="E16">
        <v>1</v>
      </c>
      <c r="F16">
        <v>10000</v>
      </c>
      <c r="G16" t="s">
        <v>13</v>
      </c>
      <c r="H16">
        <v>1</v>
      </c>
      <c r="I16" t="s">
        <v>2600</v>
      </c>
      <c r="J16">
        <v>17</v>
      </c>
    </row>
    <row r="17" spans="1:10" x14ac:dyDescent="0.25">
      <c r="A17" t="s">
        <v>891</v>
      </c>
      <c r="B17" t="s">
        <v>1979</v>
      </c>
      <c r="C17" t="s">
        <v>308</v>
      </c>
      <c r="D17" t="s">
        <v>1399</v>
      </c>
      <c r="E17">
        <v>1</v>
      </c>
      <c r="F17">
        <v>10000</v>
      </c>
      <c r="G17" t="s">
        <v>13</v>
      </c>
      <c r="H17">
        <v>1</v>
      </c>
      <c r="I17" t="s">
        <v>2600</v>
      </c>
      <c r="J17">
        <v>17</v>
      </c>
    </row>
    <row r="18" spans="1:10" x14ac:dyDescent="0.25">
      <c r="A18" t="s">
        <v>891</v>
      </c>
      <c r="B18" t="s">
        <v>1978</v>
      </c>
      <c r="C18" t="s">
        <v>308</v>
      </c>
      <c r="D18" t="s">
        <v>1399</v>
      </c>
      <c r="E18">
        <v>1</v>
      </c>
      <c r="F18">
        <v>10000</v>
      </c>
      <c r="G18" t="s">
        <v>13</v>
      </c>
      <c r="H18">
        <v>1</v>
      </c>
      <c r="I18" t="s">
        <v>2600</v>
      </c>
      <c r="J18">
        <v>17</v>
      </c>
    </row>
    <row r="19" spans="1:10" x14ac:dyDescent="0.25">
      <c r="A19" t="s">
        <v>891</v>
      </c>
      <c r="B19" t="s">
        <v>2082</v>
      </c>
      <c r="C19" t="s">
        <v>308</v>
      </c>
      <c r="D19" t="s">
        <v>1399</v>
      </c>
      <c r="E19">
        <v>1</v>
      </c>
      <c r="F19">
        <v>10000</v>
      </c>
      <c r="G19" t="s">
        <v>13</v>
      </c>
      <c r="H19">
        <v>1</v>
      </c>
      <c r="I19" t="s">
        <v>2600</v>
      </c>
      <c r="J19">
        <v>17</v>
      </c>
    </row>
    <row r="20" spans="1:10" x14ac:dyDescent="0.25">
      <c r="A20" t="s">
        <v>891</v>
      </c>
      <c r="B20" t="s">
        <v>2081</v>
      </c>
      <c r="C20" t="s">
        <v>308</v>
      </c>
      <c r="D20" t="s">
        <v>1399</v>
      </c>
      <c r="E20">
        <v>1</v>
      </c>
      <c r="F20">
        <v>10000</v>
      </c>
      <c r="G20" t="s">
        <v>13</v>
      </c>
      <c r="H20">
        <v>1</v>
      </c>
      <c r="I20" t="s">
        <v>2600</v>
      </c>
      <c r="J20">
        <v>17</v>
      </c>
    </row>
    <row r="21" spans="1:10" x14ac:dyDescent="0.25">
      <c r="A21" t="s">
        <v>891</v>
      </c>
      <c r="B21" t="s">
        <v>2080</v>
      </c>
      <c r="C21" t="s">
        <v>308</v>
      </c>
      <c r="D21" t="s">
        <v>1399</v>
      </c>
      <c r="E21">
        <v>1</v>
      </c>
      <c r="F21">
        <v>10000</v>
      </c>
      <c r="G21" t="s">
        <v>13</v>
      </c>
      <c r="H21">
        <v>1</v>
      </c>
      <c r="I21" t="s">
        <v>2600</v>
      </c>
      <c r="J21">
        <v>17</v>
      </c>
    </row>
    <row r="22" spans="1:10" x14ac:dyDescent="0.25">
      <c r="A22" t="s">
        <v>891</v>
      </c>
      <c r="B22" t="s">
        <v>2079</v>
      </c>
      <c r="C22" t="s">
        <v>308</v>
      </c>
      <c r="D22" t="s">
        <v>1399</v>
      </c>
      <c r="E22">
        <v>1</v>
      </c>
      <c r="F22">
        <v>10000</v>
      </c>
      <c r="G22" t="s">
        <v>13</v>
      </c>
      <c r="H22">
        <v>1</v>
      </c>
      <c r="I22" t="s">
        <v>2600</v>
      </c>
      <c r="J22">
        <v>17</v>
      </c>
    </row>
    <row r="23" spans="1:10" x14ac:dyDescent="0.25">
      <c r="A23" t="s">
        <v>891</v>
      </c>
      <c r="B23" t="s">
        <v>2078</v>
      </c>
      <c r="C23" t="s">
        <v>308</v>
      </c>
      <c r="D23" t="s">
        <v>1399</v>
      </c>
      <c r="E23">
        <v>1</v>
      </c>
      <c r="F23">
        <v>10000</v>
      </c>
      <c r="G23" t="s">
        <v>13</v>
      </c>
      <c r="H23">
        <v>1</v>
      </c>
      <c r="I23" t="s">
        <v>2600</v>
      </c>
      <c r="J23">
        <v>17</v>
      </c>
    </row>
    <row r="24" spans="1:10" x14ac:dyDescent="0.25">
      <c r="A24" t="s">
        <v>891</v>
      </c>
      <c r="B24" t="s">
        <v>2174</v>
      </c>
      <c r="C24" t="s">
        <v>308</v>
      </c>
      <c r="D24" t="s">
        <v>1399</v>
      </c>
      <c r="E24">
        <v>1</v>
      </c>
      <c r="F24">
        <v>10000</v>
      </c>
      <c r="G24" t="s">
        <v>13</v>
      </c>
      <c r="H24">
        <v>1</v>
      </c>
      <c r="I24" t="s">
        <v>2600</v>
      </c>
      <c r="J24">
        <v>17</v>
      </c>
    </row>
    <row r="25" spans="1:10" x14ac:dyDescent="0.25">
      <c r="A25" t="s">
        <v>891</v>
      </c>
      <c r="B25" t="s">
        <v>2173</v>
      </c>
      <c r="C25" t="s">
        <v>308</v>
      </c>
      <c r="D25" t="s">
        <v>1399</v>
      </c>
      <c r="E25">
        <v>1</v>
      </c>
      <c r="F25">
        <v>10000</v>
      </c>
      <c r="G25" t="s">
        <v>13</v>
      </c>
      <c r="H25">
        <v>1</v>
      </c>
      <c r="I25" t="s">
        <v>2600</v>
      </c>
      <c r="J25">
        <v>17</v>
      </c>
    </row>
    <row r="26" spans="1:10" x14ac:dyDescent="0.25">
      <c r="A26" t="s">
        <v>787</v>
      </c>
      <c r="B26" t="s">
        <v>1444</v>
      </c>
      <c r="C26" t="s">
        <v>788</v>
      </c>
      <c r="D26" t="s">
        <v>1399</v>
      </c>
      <c r="E26">
        <v>1</v>
      </c>
      <c r="F26">
        <v>11499</v>
      </c>
      <c r="G26" t="s">
        <v>19</v>
      </c>
      <c r="H26">
        <v>1</v>
      </c>
      <c r="I26" t="s">
        <v>2600</v>
      </c>
      <c r="J26">
        <v>17</v>
      </c>
    </row>
    <row r="27" spans="1:10" x14ac:dyDescent="0.25">
      <c r="A27" t="s">
        <v>1109</v>
      </c>
      <c r="B27" t="s">
        <v>1981</v>
      </c>
      <c r="C27" t="s">
        <v>14</v>
      </c>
      <c r="D27" t="s">
        <v>1399</v>
      </c>
      <c r="E27">
        <v>1</v>
      </c>
      <c r="F27">
        <v>6499</v>
      </c>
      <c r="G27" t="s">
        <v>19</v>
      </c>
      <c r="H27">
        <v>1</v>
      </c>
      <c r="I27" t="s">
        <v>2600</v>
      </c>
      <c r="J27">
        <v>17</v>
      </c>
    </row>
    <row r="28" spans="1:10" x14ac:dyDescent="0.25">
      <c r="A28" t="s">
        <v>1303</v>
      </c>
      <c r="B28" t="s">
        <v>1929</v>
      </c>
      <c r="C28" t="s">
        <v>1304</v>
      </c>
      <c r="D28" t="s">
        <v>1399</v>
      </c>
      <c r="E28">
        <v>1</v>
      </c>
      <c r="F28">
        <v>9000</v>
      </c>
      <c r="G28" t="s">
        <v>19</v>
      </c>
      <c r="H28">
        <v>1</v>
      </c>
      <c r="I28" t="s">
        <v>2600</v>
      </c>
      <c r="J28">
        <v>17</v>
      </c>
    </row>
    <row r="29" spans="1:10" x14ac:dyDescent="0.25">
      <c r="A29" t="s">
        <v>1303</v>
      </c>
      <c r="B29" t="s">
        <v>1928</v>
      </c>
      <c r="C29" t="s">
        <v>1304</v>
      </c>
      <c r="D29" t="s">
        <v>1399</v>
      </c>
      <c r="E29">
        <v>1</v>
      </c>
      <c r="F29">
        <v>9000</v>
      </c>
      <c r="G29" t="s">
        <v>19</v>
      </c>
      <c r="H29">
        <v>1</v>
      </c>
      <c r="I29" t="s">
        <v>2600</v>
      </c>
      <c r="J29">
        <v>17</v>
      </c>
    </row>
    <row r="30" spans="1:10" x14ac:dyDescent="0.25">
      <c r="A30" t="s">
        <v>1219</v>
      </c>
      <c r="B30" t="s">
        <v>1922</v>
      </c>
      <c r="C30" t="s">
        <v>1220</v>
      </c>
      <c r="D30" t="s">
        <v>1399</v>
      </c>
      <c r="E30">
        <v>1</v>
      </c>
      <c r="F30">
        <v>10500</v>
      </c>
      <c r="G30" t="s">
        <v>13</v>
      </c>
      <c r="H30">
        <v>1</v>
      </c>
      <c r="I30" t="s">
        <v>2600</v>
      </c>
      <c r="J30">
        <v>17</v>
      </c>
    </row>
    <row r="31" spans="1:10" x14ac:dyDescent="0.25">
      <c r="A31" t="s">
        <v>94</v>
      </c>
      <c r="B31" t="s">
        <v>2352</v>
      </c>
      <c r="C31" t="s">
        <v>95</v>
      </c>
      <c r="D31" t="s">
        <v>1399</v>
      </c>
      <c r="E31">
        <v>1</v>
      </c>
      <c r="F31">
        <v>11000</v>
      </c>
      <c r="G31" t="s">
        <v>19</v>
      </c>
      <c r="H31">
        <v>1</v>
      </c>
      <c r="I31" t="s">
        <v>2593</v>
      </c>
      <c r="J31">
        <v>19</v>
      </c>
    </row>
    <row r="32" spans="1:10" x14ac:dyDescent="0.25">
      <c r="A32" t="s">
        <v>94</v>
      </c>
      <c r="B32" t="s">
        <v>2351</v>
      </c>
      <c r="C32" t="s">
        <v>95</v>
      </c>
      <c r="D32" t="s">
        <v>1399</v>
      </c>
      <c r="E32">
        <v>1</v>
      </c>
      <c r="F32">
        <v>11000</v>
      </c>
      <c r="G32" t="s">
        <v>19</v>
      </c>
      <c r="H32">
        <v>1</v>
      </c>
      <c r="I32" t="s">
        <v>2602</v>
      </c>
      <c r="J32">
        <v>19</v>
      </c>
    </row>
    <row r="33" spans="1:10" x14ac:dyDescent="0.25">
      <c r="A33" t="s">
        <v>94</v>
      </c>
      <c r="B33" t="s">
        <v>2350</v>
      </c>
      <c r="C33" t="s">
        <v>95</v>
      </c>
      <c r="D33" t="s">
        <v>1399</v>
      </c>
      <c r="E33">
        <v>1</v>
      </c>
      <c r="F33">
        <v>11000</v>
      </c>
      <c r="G33" t="s">
        <v>19</v>
      </c>
      <c r="H33">
        <v>1</v>
      </c>
      <c r="I33" t="s">
        <v>2603</v>
      </c>
      <c r="J33">
        <v>19</v>
      </c>
    </row>
    <row r="34" spans="1:10" x14ac:dyDescent="0.25">
      <c r="A34" t="s">
        <v>94</v>
      </c>
      <c r="B34" t="s">
        <v>2349</v>
      </c>
      <c r="C34" t="s">
        <v>95</v>
      </c>
      <c r="D34" t="s">
        <v>1399</v>
      </c>
      <c r="E34">
        <v>1</v>
      </c>
      <c r="F34">
        <v>11000</v>
      </c>
      <c r="G34" t="s">
        <v>19</v>
      </c>
      <c r="H34">
        <v>1</v>
      </c>
      <c r="I34" t="s">
        <v>2604</v>
      </c>
      <c r="J34">
        <v>19</v>
      </c>
    </row>
    <row r="35" spans="1:10" x14ac:dyDescent="0.25">
      <c r="A35" t="s">
        <v>94</v>
      </c>
      <c r="B35" t="s">
        <v>2478</v>
      </c>
      <c r="C35" t="s">
        <v>95</v>
      </c>
      <c r="D35" t="s">
        <v>1399</v>
      </c>
      <c r="E35">
        <v>1</v>
      </c>
      <c r="F35">
        <v>11000</v>
      </c>
      <c r="G35" t="s">
        <v>19</v>
      </c>
      <c r="H35">
        <v>1</v>
      </c>
      <c r="I35" t="s">
        <v>2605</v>
      </c>
      <c r="J35">
        <v>19</v>
      </c>
    </row>
    <row r="36" spans="1:10" x14ac:dyDescent="0.25">
      <c r="A36" t="s">
        <v>94</v>
      </c>
      <c r="B36" t="s">
        <v>2538</v>
      </c>
      <c r="C36" t="s">
        <v>95</v>
      </c>
      <c r="D36" t="s">
        <v>1399</v>
      </c>
      <c r="E36">
        <v>1</v>
      </c>
      <c r="F36">
        <v>11000</v>
      </c>
      <c r="G36" t="s">
        <v>19</v>
      </c>
      <c r="H36">
        <v>1</v>
      </c>
      <c r="I36" t="s">
        <v>2606</v>
      </c>
      <c r="J36">
        <v>19</v>
      </c>
    </row>
    <row r="37" spans="1:10" x14ac:dyDescent="0.25">
      <c r="A37" t="s">
        <v>94</v>
      </c>
      <c r="B37" t="s">
        <v>2537</v>
      </c>
      <c r="C37" t="s">
        <v>95</v>
      </c>
      <c r="D37" t="s">
        <v>1399</v>
      </c>
      <c r="E37">
        <v>1</v>
      </c>
      <c r="F37">
        <v>11000</v>
      </c>
      <c r="G37" t="s">
        <v>19</v>
      </c>
      <c r="H37">
        <v>1</v>
      </c>
      <c r="I37" t="s">
        <v>2607</v>
      </c>
      <c r="J37">
        <v>19</v>
      </c>
    </row>
    <row r="38" spans="1:10" x14ac:dyDescent="0.25">
      <c r="A38" t="s">
        <v>94</v>
      </c>
      <c r="B38" t="s">
        <v>2536</v>
      </c>
      <c r="C38" t="s">
        <v>95</v>
      </c>
      <c r="D38" t="s">
        <v>1399</v>
      </c>
      <c r="E38">
        <v>1</v>
      </c>
      <c r="F38">
        <v>11000</v>
      </c>
      <c r="G38" t="s">
        <v>19</v>
      </c>
      <c r="H38">
        <v>1</v>
      </c>
      <c r="I38" t="s">
        <v>2608</v>
      </c>
      <c r="J38">
        <v>19</v>
      </c>
    </row>
    <row r="39" spans="1:10" x14ac:dyDescent="0.25">
      <c r="A39" t="s">
        <v>1216</v>
      </c>
      <c r="B39" t="s">
        <v>1516</v>
      </c>
      <c r="C39" t="s">
        <v>1217</v>
      </c>
      <c r="D39" t="s">
        <v>1399</v>
      </c>
      <c r="E39">
        <v>1</v>
      </c>
      <c r="F39">
        <v>10500</v>
      </c>
      <c r="G39" t="s">
        <v>19</v>
      </c>
      <c r="H39">
        <v>1</v>
      </c>
      <c r="I39" t="s">
        <v>2600</v>
      </c>
      <c r="J39">
        <v>17</v>
      </c>
    </row>
    <row r="40" spans="1:10" x14ac:dyDescent="0.25">
      <c r="A40" t="s">
        <v>1216</v>
      </c>
      <c r="B40" t="s">
        <v>1515</v>
      </c>
      <c r="C40" t="s">
        <v>1217</v>
      </c>
      <c r="D40" t="s">
        <v>1399</v>
      </c>
      <c r="E40">
        <v>1</v>
      </c>
      <c r="F40">
        <v>10499</v>
      </c>
      <c r="G40" t="s">
        <v>19</v>
      </c>
      <c r="H40">
        <v>1</v>
      </c>
      <c r="I40" t="s">
        <v>2600</v>
      </c>
      <c r="J40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32"/>
  <sheetViews>
    <sheetView showGridLines="0" topLeftCell="A857" workbookViewId="0">
      <selection activeCell="D1" sqref="A1:K1232"/>
    </sheetView>
  </sheetViews>
  <sheetFormatPr defaultRowHeight="15" x14ac:dyDescent="0.25"/>
  <cols>
    <col min="1" max="1" width="19.140625" bestFit="1" customWidth="1"/>
    <col min="2" max="2" width="21.140625" bestFit="1" customWidth="1"/>
    <col min="3" max="3" width="62.140625" bestFit="1" customWidth="1"/>
    <col min="4" max="4" width="24.28515625" bestFit="1" customWidth="1"/>
    <col min="5" max="5" width="14.85546875" bestFit="1" customWidth="1"/>
    <col min="6" max="6" width="15.5703125" bestFit="1" customWidth="1"/>
    <col min="7" max="7" width="19" bestFit="1" customWidth="1"/>
    <col min="8" max="8" width="19.28515625" bestFit="1" customWidth="1"/>
    <col min="9" max="9" width="12.7109375" bestFit="1" customWidth="1"/>
    <col min="10" max="10" width="18.5703125" style="5" bestFit="1" customWidth="1"/>
  </cols>
  <sheetData>
    <row r="1" spans="1:11" x14ac:dyDescent="0.25">
      <c r="A1" s="1" t="s">
        <v>2552</v>
      </c>
      <c r="B1" s="1" t="s">
        <v>2551</v>
      </c>
      <c r="C1" s="1" t="s">
        <v>2594</v>
      </c>
      <c r="D1" s="1" t="s">
        <v>2550</v>
      </c>
      <c r="E1" s="1" t="s">
        <v>2549</v>
      </c>
      <c r="F1" s="1" t="s">
        <v>2548</v>
      </c>
      <c r="G1" s="1" t="s">
        <v>2547</v>
      </c>
      <c r="H1" s="1" t="s">
        <v>5</v>
      </c>
      <c r="I1" s="1" t="s">
        <v>2553</v>
      </c>
      <c r="J1" s="1" t="s">
        <v>2595</v>
      </c>
      <c r="K1">
        <v>1</v>
      </c>
    </row>
    <row r="2" spans="1:11" ht="15" hidden="1" customHeight="1" x14ac:dyDescent="0.25">
      <c r="A2" s="2" t="s">
        <v>1334</v>
      </c>
      <c r="B2" s="2" t="s">
        <v>1507</v>
      </c>
      <c r="C2" s="6" t="str">
        <f>VLOOKUP(A2,contracts!$B$1:$I$506,6,0)</f>
        <v>TechEmergence</v>
      </c>
      <c r="D2" s="2" t="s">
        <v>18</v>
      </c>
      <c r="E2" s="2" t="s">
        <v>1401</v>
      </c>
      <c r="F2" s="4">
        <v>1</v>
      </c>
      <c r="G2" s="4">
        <v>11000</v>
      </c>
      <c r="H2" t="str">
        <f>_xlfn.IFNA(VLOOKUP(A2,contracts!$B$2:$F$506,5,0),"")</f>
        <v>Activated</v>
      </c>
      <c r="I2">
        <f>COUNTIFS($B$2:$B$1232,B2)</f>
        <v>1</v>
      </c>
      <c r="J2" t="s">
        <v>2600</v>
      </c>
      <c r="K2">
        <f>LEN(B2)</f>
        <v>16</v>
      </c>
    </row>
    <row r="3" spans="1:11" ht="15" hidden="1" customHeight="1" x14ac:dyDescent="0.25">
      <c r="A3" s="2" t="s">
        <v>1085</v>
      </c>
      <c r="B3" s="2" t="s">
        <v>2017</v>
      </c>
      <c r="C3" s="6" t="str">
        <f>VLOOKUP(A3,contracts!$B$1:$I$506,6,0)</f>
        <v>DUNNHUMBY IT SERVICES INDIA PRIVATE LIMITED</v>
      </c>
      <c r="D3" s="2" t="s">
        <v>122</v>
      </c>
      <c r="E3" s="2" t="s">
        <v>1403</v>
      </c>
      <c r="F3" s="4">
        <v>10</v>
      </c>
      <c r="G3" s="4">
        <v>200000</v>
      </c>
      <c r="H3" t="str">
        <f>_xlfn.IFNA(VLOOKUP(A3,contracts!$B$2:$F$506,5,0),"")</f>
        <v>Activated</v>
      </c>
      <c r="I3">
        <f t="shared" ref="I3:I37" si="0">COUNTIFS($B$2:$B$1232,B3)</f>
        <v>1</v>
      </c>
      <c r="J3" t="s">
        <v>2600</v>
      </c>
      <c r="K3">
        <f t="shared" ref="K3:K66" si="1">LEN(B3)</f>
        <v>16</v>
      </c>
    </row>
    <row r="4" spans="1:11" ht="15" hidden="1" customHeight="1" x14ac:dyDescent="0.25">
      <c r="A4" s="2" t="s">
        <v>1085</v>
      </c>
      <c r="B4" s="2" t="s">
        <v>2546</v>
      </c>
      <c r="C4" s="6" t="str">
        <f>VLOOKUP(A4,contracts!$B$1:$I$506,6,0)</f>
        <v>DUNNHUMBY IT SERVICES INDIA PRIVATE LIMITED</v>
      </c>
      <c r="D4" s="2" t="s">
        <v>122</v>
      </c>
      <c r="E4" s="2" t="s">
        <v>1403</v>
      </c>
      <c r="F4" s="4">
        <v>10</v>
      </c>
      <c r="G4" s="4">
        <v>200000</v>
      </c>
      <c r="H4" t="str">
        <f>_xlfn.IFNA(VLOOKUP(A4,contracts!$B$2:$F$506,5,0),"")</f>
        <v>Activated</v>
      </c>
      <c r="I4">
        <f t="shared" si="0"/>
        <v>1</v>
      </c>
      <c r="J4" t="s">
        <v>2600</v>
      </c>
      <c r="K4">
        <f t="shared" si="1"/>
        <v>16</v>
      </c>
    </row>
    <row r="5" spans="1:11" ht="15" hidden="1" customHeight="1" x14ac:dyDescent="0.25">
      <c r="A5" s="2" t="s">
        <v>1098</v>
      </c>
      <c r="B5" s="2" t="s">
        <v>2479</v>
      </c>
      <c r="C5" s="6" t="str">
        <f>VLOOKUP(A5,contracts!$B$1:$I$506,6,0)</f>
        <v>DUNNHUMBY IT SERVICES INDIA PRIVATE LIMITED</v>
      </c>
      <c r="D5" s="2" t="s">
        <v>122</v>
      </c>
      <c r="E5" s="2" t="s">
        <v>1403</v>
      </c>
      <c r="F5" s="4">
        <v>10</v>
      </c>
      <c r="G5" s="4">
        <v>200000</v>
      </c>
      <c r="H5" t="str">
        <f>_xlfn.IFNA(VLOOKUP(A5,contracts!$B$2:$F$506,5,0),"")</f>
        <v>Activated</v>
      </c>
      <c r="I5">
        <f t="shared" si="0"/>
        <v>1</v>
      </c>
      <c r="J5" t="s">
        <v>2600</v>
      </c>
      <c r="K5">
        <f t="shared" si="1"/>
        <v>16</v>
      </c>
    </row>
    <row r="6" spans="1:11" ht="15" hidden="1" customHeight="1" x14ac:dyDescent="0.25">
      <c r="A6" s="2" t="s">
        <v>1098</v>
      </c>
      <c r="B6" s="2" t="s">
        <v>2018</v>
      </c>
      <c r="C6" s="6" t="str">
        <f>VLOOKUP(A6,contracts!$B$1:$I$506,6,0)</f>
        <v>DUNNHUMBY IT SERVICES INDIA PRIVATE LIMITED</v>
      </c>
      <c r="D6" s="2" t="s">
        <v>122</v>
      </c>
      <c r="E6" s="2" t="s">
        <v>1403</v>
      </c>
      <c r="F6" s="4">
        <v>10</v>
      </c>
      <c r="G6" s="4">
        <v>200000</v>
      </c>
      <c r="H6" t="str">
        <f>_xlfn.IFNA(VLOOKUP(A6,contracts!$B$2:$F$506,5,0),"")</f>
        <v>Activated</v>
      </c>
      <c r="I6">
        <f t="shared" si="0"/>
        <v>1</v>
      </c>
      <c r="J6" t="s">
        <v>2600</v>
      </c>
      <c r="K6">
        <f t="shared" si="1"/>
        <v>16</v>
      </c>
    </row>
    <row r="7" spans="1:11" ht="15" hidden="1" customHeight="1" x14ac:dyDescent="0.25">
      <c r="A7" s="2" t="s">
        <v>218</v>
      </c>
      <c r="B7" s="2" t="s">
        <v>1499</v>
      </c>
      <c r="C7" s="6" t="str">
        <f>VLOOKUP(A7,contracts!$B$1:$I$506,6,0)</f>
        <v>Unbox Technologies Pvt Ltd</v>
      </c>
      <c r="D7" s="2" t="s">
        <v>18</v>
      </c>
      <c r="E7" s="2" t="s">
        <v>1401</v>
      </c>
      <c r="F7" s="4">
        <v>1</v>
      </c>
      <c r="G7" s="4">
        <v>8500</v>
      </c>
      <c r="H7" t="str">
        <f>_xlfn.IFNA(VLOOKUP(A7,contracts!$B$2:$F$506,5,0),"")</f>
        <v>Activated</v>
      </c>
      <c r="I7">
        <f t="shared" si="0"/>
        <v>1</v>
      </c>
      <c r="J7" t="s">
        <v>2600</v>
      </c>
      <c r="K7">
        <f t="shared" si="1"/>
        <v>16</v>
      </c>
    </row>
    <row r="8" spans="1:11" ht="15" hidden="1" customHeight="1" x14ac:dyDescent="0.25">
      <c r="A8" s="2" t="s">
        <v>1120</v>
      </c>
      <c r="B8" s="2" t="s">
        <v>2545</v>
      </c>
      <c r="C8" s="6" t="str">
        <f>VLOOKUP(A8,contracts!$B$1:$I$506,6,0)</f>
        <v>EJ INITIATIVE LLP</v>
      </c>
      <c r="D8" s="2" t="s">
        <v>122</v>
      </c>
      <c r="E8" s="2" t="s">
        <v>1401</v>
      </c>
      <c r="F8" s="4">
        <v>1</v>
      </c>
      <c r="G8" s="4">
        <v>13501</v>
      </c>
      <c r="H8" t="str">
        <f>_xlfn.IFNA(VLOOKUP(A8,contracts!$B$2:$F$506,5,0),"")</f>
        <v>Month on Month</v>
      </c>
      <c r="I8">
        <f t="shared" si="0"/>
        <v>1</v>
      </c>
      <c r="J8" t="s">
        <v>2600</v>
      </c>
      <c r="K8">
        <f t="shared" si="1"/>
        <v>16</v>
      </c>
    </row>
    <row r="9" spans="1:11" ht="15" hidden="1" customHeight="1" x14ac:dyDescent="0.25">
      <c r="A9" s="2" t="s">
        <v>218</v>
      </c>
      <c r="B9" s="2" t="s">
        <v>1653</v>
      </c>
      <c r="C9" s="6" t="str">
        <f>VLOOKUP(A9,contracts!$B$1:$I$506,6,0)</f>
        <v>Unbox Technologies Pvt Ltd</v>
      </c>
      <c r="D9" s="2" t="s">
        <v>18</v>
      </c>
      <c r="E9" s="2" t="s">
        <v>1401</v>
      </c>
      <c r="F9" s="4">
        <v>1</v>
      </c>
      <c r="G9" s="4">
        <v>8500</v>
      </c>
      <c r="H9" t="str">
        <f>_xlfn.IFNA(VLOOKUP(A9,contracts!$B$2:$F$506,5,0),"")</f>
        <v>Activated</v>
      </c>
      <c r="I9">
        <f t="shared" si="0"/>
        <v>1</v>
      </c>
      <c r="J9" t="s">
        <v>2600</v>
      </c>
      <c r="K9">
        <f t="shared" si="1"/>
        <v>16</v>
      </c>
    </row>
    <row r="10" spans="1:11" ht="15" hidden="1" customHeight="1" x14ac:dyDescent="0.25">
      <c r="A10" s="2" t="s">
        <v>218</v>
      </c>
      <c r="B10" s="2" t="s">
        <v>1761</v>
      </c>
      <c r="C10" s="6" t="str">
        <f>VLOOKUP(A10,contracts!$B$1:$I$506,6,0)</f>
        <v>Unbox Technologies Pvt Ltd</v>
      </c>
      <c r="D10" s="2" t="s">
        <v>18</v>
      </c>
      <c r="E10" s="2" t="s">
        <v>1401</v>
      </c>
      <c r="F10" s="4">
        <v>1</v>
      </c>
      <c r="G10" s="4">
        <v>8500</v>
      </c>
      <c r="H10" t="str">
        <f>_xlfn.IFNA(VLOOKUP(A10,contracts!$B$2:$F$506,5,0),"")</f>
        <v>Activated</v>
      </c>
      <c r="I10">
        <f t="shared" si="0"/>
        <v>1</v>
      </c>
      <c r="J10" t="s">
        <v>2600</v>
      </c>
      <c r="K10">
        <f t="shared" si="1"/>
        <v>16</v>
      </c>
    </row>
    <row r="11" spans="1:11" ht="15" hidden="1" customHeight="1" x14ac:dyDescent="0.25">
      <c r="A11" s="2" t="s">
        <v>1080</v>
      </c>
      <c r="B11" s="2" t="s">
        <v>2074</v>
      </c>
      <c r="C11" s="6" t="str">
        <f>VLOOKUP(A11,contracts!$B$1:$I$506,6,0)</f>
        <v>AgriChain Private Limited</v>
      </c>
      <c r="D11" s="2" t="s">
        <v>122</v>
      </c>
      <c r="E11" s="2" t="s">
        <v>1403</v>
      </c>
      <c r="F11" s="4">
        <v>21</v>
      </c>
      <c r="G11" s="4">
        <v>357000</v>
      </c>
      <c r="H11" t="str">
        <f>_xlfn.IFNA(VLOOKUP(A11,contracts!$B$2:$F$506,5,0),"")</f>
        <v>Activated</v>
      </c>
      <c r="I11">
        <f t="shared" si="0"/>
        <v>1</v>
      </c>
      <c r="J11" t="s">
        <v>2600</v>
      </c>
      <c r="K11">
        <f t="shared" si="1"/>
        <v>16</v>
      </c>
    </row>
    <row r="12" spans="1:11" ht="15" hidden="1" customHeight="1" x14ac:dyDescent="0.25">
      <c r="A12" s="2" t="s">
        <v>218</v>
      </c>
      <c r="B12" s="2" t="s">
        <v>1760</v>
      </c>
      <c r="C12" s="6" t="str">
        <f>VLOOKUP(A12,contracts!$B$1:$I$506,6,0)</f>
        <v>Unbox Technologies Pvt Ltd</v>
      </c>
      <c r="D12" s="2" t="s">
        <v>18</v>
      </c>
      <c r="E12" s="2" t="s">
        <v>1401</v>
      </c>
      <c r="F12" s="4">
        <v>1</v>
      </c>
      <c r="G12" s="4">
        <v>8500</v>
      </c>
      <c r="H12" t="str">
        <f>_xlfn.IFNA(VLOOKUP(A12,contracts!$B$2:$F$506,5,0),"")</f>
        <v>Activated</v>
      </c>
      <c r="I12">
        <f t="shared" si="0"/>
        <v>1</v>
      </c>
      <c r="J12" t="s">
        <v>2600</v>
      </c>
      <c r="K12">
        <f t="shared" si="1"/>
        <v>16</v>
      </c>
    </row>
    <row r="13" spans="1:11" ht="15" hidden="1" customHeight="1" x14ac:dyDescent="0.25">
      <c r="A13" s="2" t="s">
        <v>1123</v>
      </c>
      <c r="B13" s="2" t="s">
        <v>1614</v>
      </c>
      <c r="C13" s="6" t="str">
        <f>VLOOKUP(A13,contracts!$B$1:$I$506,6,0)</f>
        <v>Ladera technology Pvt Ltd</v>
      </c>
      <c r="D13" s="2" t="s">
        <v>178</v>
      </c>
      <c r="E13" s="2" t="s">
        <v>1401</v>
      </c>
      <c r="F13" s="4">
        <v>1</v>
      </c>
      <c r="G13" s="4">
        <v>8499</v>
      </c>
      <c r="H13" t="str">
        <f>_xlfn.IFNA(VLOOKUP(A13,contracts!$B$2:$F$506,5,0),"")</f>
        <v>Activated</v>
      </c>
      <c r="I13">
        <f t="shared" si="0"/>
        <v>1</v>
      </c>
      <c r="J13" t="s">
        <v>2600</v>
      </c>
      <c r="K13">
        <f t="shared" si="1"/>
        <v>16</v>
      </c>
    </row>
    <row r="14" spans="1:11" ht="15" hidden="1" customHeight="1" x14ac:dyDescent="0.25">
      <c r="A14" s="2" t="s">
        <v>1123</v>
      </c>
      <c r="B14" s="2" t="s">
        <v>1615</v>
      </c>
      <c r="C14" s="6" t="str">
        <f>VLOOKUP(A14,contracts!$B$1:$I$506,6,0)</f>
        <v>Ladera technology Pvt Ltd</v>
      </c>
      <c r="D14" s="2" t="s">
        <v>178</v>
      </c>
      <c r="E14" s="2" t="s">
        <v>1401</v>
      </c>
      <c r="F14" s="4">
        <v>1</v>
      </c>
      <c r="G14" s="4">
        <v>8499</v>
      </c>
      <c r="H14" t="str">
        <f>_xlfn.IFNA(VLOOKUP(A14,contracts!$B$2:$F$506,5,0),"")</f>
        <v>Activated</v>
      </c>
      <c r="I14">
        <f t="shared" si="0"/>
        <v>1</v>
      </c>
      <c r="J14" t="s">
        <v>2600</v>
      </c>
      <c r="K14">
        <f t="shared" si="1"/>
        <v>16</v>
      </c>
    </row>
    <row r="15" spans="1:11" ht="15" hidden="1" customHeight="1" x14ac:dyDescent="0.25">
      <c r="A15" s="2" t="s">
        <v>1123</v>
      </c>
      <c r="B15" s="2" t="s">
        <v>1613</v>
      </c>
      <c r="C15" s="6" t="str">
        <f>VLOOKUP(A15,contracts!$B$1:$I$506,6,0)</f>
        <v>Ladera technology Pvt Ltd</v>
      </c>
      <c r="D15" s="2" t="s">
        <v>178</v>
      </c>
      <c r="E15" s="2" t="s">
        <v>1401</v>
      </c>
      <c r="F15" s="4">
        <v>1</v>
      </c>
      <c r="G15" s="4">
        <v>8499</v>
      </c>
      <c r="H15" t="str">
        <f>_xlfn.IFNA(VLOOKUP(A15,contracts!$B$2:$F$506,5,0),"")</f>
        <v>Activated</v>
      </c>
      <c r="I15">
        <f t="shared" si="0"/>
        <v>1</v>
      </c>
      <c r="J15" t="s">
        <v>2600</v>
      </c>
      <c r="K15">
        <f t="shared" si="1"/>
        <v>16</v>
      </c>
    </row>
    <row r="16" spans="1:11" ht="15" hidden="1" customHeight="1" x14ac:dyDescent="0.25">
      <c r="A16" s="2" t="s">
        <v>163</v>
      </c>
      <c r="B16" s="2" t="s">
        <v>1619</v>
      </c>
      <c r="C16" s="6" t="str">
        <f>VLOOKUP(A16,contracts!$B$1:$I$506,6,0)</f>
        <v>Doreming</v>
      </c>
      <c r="D16" s="2" t="s">
        <v>12</v>
      </c>
      <c r="E16" s="2" t="s">
        <v>1403</v>
      </c>
      <c r="F16" s="4">
        <v>8</v>
      </c>
      <c r="G16" s="4">
        <v>136000</v>
      </c>
      <c r="H16" t="str">
        <f>_xlfn.IFNA(VLOOKUP(A16,contracts!$B$2:$F$506,5,0),"")</f>
        <v>Activated</v>
      </c>
      <c r="I16">
        <f t="shared" si="0"/>
        <v>1</v>
      </c>
      <c r="J16" t="s">
        <v>2600</v>
      </c>
      <c r="K16">
        <f t="shared" si="1"/>
        <v>16</v>
      </c>
    </row>
    <row r="17" spans="1:11" ht="15" hidden="1" customHeight="1" x14ac:dyDescent="0.25">
      <c r="A17" s="2" t="s">
        <v>1014</v>
      </c>
      <c r="B17" s="2" t="s">
        <v>1956</v>
      </c>
      <c r="C17" s="6" t="str">
        <f>VLOOKUP(A17,contracts!$B$1:$I$506,6,0)</f>
        <v>Ladera technology Pvt Ltd</v>
      </c>
      <c r="D17" s="2" t="s">
        <v>178</v>
      </c>
      <c r="E17" s="2" t="s">
        <v>1403</v>
      </c>
      <c r="F17" s="4">
        <v>4</v>
      </c>
      <c r="G17" s="4">
        <v>48000</v>
      </c>
      <c r="H17" t="str">
        <f>_xlfn.IFNA(VLOOKUP(A17,contracts!$B$2:$F$506,5,0),"")</f>
        <v>Activated</v>
      </c>
      <c r="I17">
        <f t="shared" si="0"/>
        <v>1</v>
      </c>
      <c r="J17" t="s">
        <v>2600</v>
      </c>
      <c r="K17">
        <f t="shared" si="1"/>
        <v>16</v>
      </c>
    </row>
    <row r="18" spans="1:11" ht="15" hidden="1" customHeight="1" x14ac:dyDescent="0.25">
      <c r="A18" s="2" t="s">
        <v>218</v>
      </c>
      <c r="B18" s="2" t="s">
        <v>1502</v>
      </c>
      <c r="C18" s="6" t="str">
        <f>VLOOKUP(A18,contracts!$B$1:$I$506,6,0)</f>
        <v>Unbox Technologies Pvt Ltd</v>
      </c>
      <c r="D18" s="2" t="s">
        <v>18</v>
      </c>
      <c r="E18" s="2" t="s">
        <v>1401</v>
      </c>
      <c r="F18" s="4">
        <v>1</v>
      </c>
      <c r="G18" s="4">
        <v>8500</v>
      </c>
      <c r="H18" t="str">
        <f>_xlfn.IFNA(VLOOKUP(A18,contracts!$B$2:$F$506,5,0),"")</f>
        <v>Activated</v>
      </c>
      <c r="I18">
        <f t="shared" si="0"/>
        <v>1</v>
      </c>
      <c r="J18" t="s">
        <v>2600</v>
      </c>
      <c r="K18">
        <f t="shared" si="1"/>
        <v>16</v>
      </c>
    </row>
    <row r="19" spans="1:11" ht="15" hidden="1" customHeight="1" x14ac:dyDescent="0.25">
      <c r="A19" s="2" t="s">
        <v>153</v>
      </c>
      <c r="B19" s="2" t="s">
        <v>2425</v>
      </c>
      <c r="C19" s="6" t="str">
        <f>VLOOKUP(A19,contracts!$B$1:$I$506,6,0)</f>
        <v>Shell India Markets Pvt Ltd</v>
      </c>
      <c r="D19" s="2" t="s">
        <v>154</v>
      </c>
      <c r="E19" s="2" t="s">
        <v>1403</v>
      </c>
      <c r="F19" s="4">
        <v>14</v>
      </c>
      <c r="G19" s="4">
        <v>252000</v>
      </c>
      <c r="H19" t="str">
        <f>_xlfn.IFNA(VLOOKUP(A19,contracts!$B$2:$F$506,5,0),"")</f>
        <v>Activated</v>
      </c>
      <c r="I19">
        <f t="shared" si="0"/>
        <v>1</v>
      </c>
      <c r="J19" t="s">
        <v>2600</v>
      </c>
      <c r="K19">
        <f t="shared" si="1"/>
        <v>12</v>
      </c>
    </row>
    <row r="20" spans="1:11" ht="15" hidden="1" customHeight="1" x14ac:dyDescent="0.25">
      <c r="A20" s="2" t="s">
        <v>153</v>
      </c>
      <c r="B20" s="2" t="s">
        <v>2094</v>
      </c>
      <c r="C20" s="6" t="str">
        <f>VLOOKUP(A20,contracts!$B$1:$I$506,6,0)</f>
        <v>Shell India Markets Pvt Ltd</v>
      </c>
      <c r="D20" s="2" t="s">
        <v>154</v>
      </c>
      <c r="E20" s="2" t="s">
        <v>1403</v>
      </c>
      <c r="F20" s="4">
        <v>14</v>
      </c>
      <c r="G20" s="4">
        <v>252000</v>
      </c>
      <c r="H20" t="str">
        <f>_xlfn.IFNA(VLOOKUP(A20,contracts!$B$2:$F$506,5,0),"")</f>
        <v>Activated</v>
      </c>
      <c r="I20">
        <f t="shared" si="0"/>
        <v>1</v>
      </c>
      <c r="J20" t="s">
        <v>2600</v>
      </c>
      <c r="K20">
        <f t="shared" si="1"/>
        <v>12</v>
      </c>
    </row>
    <row r="21" spans="1:11" ht="15" hidden="1" customHeight="1" x14ac:dyDescent="0.25">
      <c r="A21" s="2" t="s">
        <v>153</v>
      </c>
      <c r="B21" s="2" t="s">
        <v>2093</v>
      </c>
      <c r="C21" s="6" t="str">
        <f>VLOOKUP(A21,contracts!$B$1:$I$506,6,0)</f>
        <v>Shell India Markets Pvt Ltd</v>
      </c>
      <c r="D21" s="2" t="s">
        <v>154</v>
      </c>
      <c r="E21" s="2" t="s">
        <v>1403</v>
      </c>
      <c r="F21" s="4">
        <v>12</v>
      </c>
      <c r="G21" s="4">
        <v>216000</v>
      </c>
      <c r="H21" t="str">
        <f>_xlfn.IFNA(VLOOKUP(A21,contracts!$B$2:$F$506,5,0),"")</f>
        <v>Activated</v>
      </c>
      <c r="I21">
        <f t="shared" si="0"/>
        <v>1</v>
      </c>
      <c r="J21" t="s">
        <v>2600</v>
      </c>
      <c r="K21">
        <f t="shared" si="1"/>
        <v>12</v>
      </c>
    </row>
    <row r="22" spans="1:11" ht="15" hidden="1" customHeight="1" x14ac:dyDescent="0.25">
      <c r="A22" s="2" t="s">
        <v>153</v>
      </c>
      <c r="B22" s="2" t="s">
        <v>2092</v>
      </c>
      <c r="C22" s="6" t="str">
        <f>VLOOKUP(A22,contracts!$B$1:$I$506,6,0)</f>
        <v>Shell India Markets Pvt Ltd</v>
      </c>
      <c r="D22" s="2" t="s">
        <v>154</v>
      </c>
      <c r="E22" s="2" t="s">
        <v>1403</v>
      </c>
      <c r="F22" s="4">
        <v>12</v>
      </c>
      <c r="G22" s="4">
        <v>216000</v>
      </c>
      <c r="H22" t="str">
        <f>_xlfn.IFNA(VLOOKUP(A22,contracts!$B$2:$F$506,5,0),"")</f>
        <v>Activated</v>
      </c>
      <c r="I22">
        <f t="shared" si="0"/>
        <v>1</v>
      </c>
      <c r="J22" t="s">
        <v>2600</v>
      </c>
      <c r="K22">
        <f t="shared" si="1"/>
        <v>12</v>
      </c>
    </row>
    <row r="23" spans="1:11" ht="15" hidden="1" customHeight="1" x14ac:dyDescent="0.25">
      <c r="A23" s="2" t="s">
        <v>153</v>
      </c>
      <c r="B23" s="2" t="s">
        <v>2091</v>
      </c>
      <c r="C23" s="6" t="str">
        <f>VLOOKUP(A23,contracts!$B$1:$I$506,6,0)</f>
        <v>Shell India Markets Pvt Ltd</v>
      </c>
      <c r="D23" s="2" t="s">
        <v>154</v>
      </c>
      <c r="E23" s="2" t="s">
        <v>1403</v>
      </c>
      <c r="F23" s="4">
        <v>12</v>
      </c>
      <c r="G23" s="4">
        <v>216000</v>
      </c>
      <c r="H23" t="str">
        <f>_xlfn.IFNA(VLOOKUP(A23,contracts!$B$2:$F$506,5,0),"")</f>
        <v>Activated</v>
      </c>
      <c r="I23">
        <f t="shared" si="0"/>
        <v>1</v>
      </c>
      <c r="J23" t="s">
        <v>2600</v>
      </c>
      <c r="K23">
        <f t="shared" si="1"/>
        <v>12</v>
      </c>
    </row>
    <row r="24" spans="1:11" ht="15" hidden="1" customHeight="1" x14ac:dyDescent="0.25">
      <c r="A24" s="2" t="s">
        <v>153</v>
      </c>
      <c r="B24" s="2" t="s">
        <v>2090</v>
      </c>
      <c r="C24" s="6" t="str">
        <f>VLOOKUP(A24,contracts!$B$1:$I$506,6,0)</f>
        <v>Shell India Markets Pvt Ltd</v>
      </c>
      <c r="D24" s="2" t="s">
        <v>154</v>
      </c>
      <c r="E24" s="2" t="s">
        <v>1403</v>
      </c>
      <c r="F24" s="4">
        <v>12</v>
      </c>
      <c r="G24" s="4">
        <v>216000</v>
      </c>
      <c r="H24" t="str">
        <f>_xlfn.IFNA(VLOOKUP(A24,contracts!$B$2:$F$506,5,0),"")</f>
        <v>Activated</v>
      </c>
      <c r="I24">
        <f t="shared" si="0"/>
        <v>1</v>
      </c>
      <c r="J24" t="s">
        <v>2600</v>
      </c>
      <c r="K24">
        <f t="shared" si="1"/>
        <v>12</v>
      </c>
    </row>
    <row r="25" spans="1:11" ht="15" hidden="1" customHeight="1" x14ac:dyDescent="0.25">
      <c r="A25" s="2" t="s">
        <v>153</v>
      </c>
      <c r="B25" s="2" t="s">
        <v>2243</v>
      </c>
      <c r="C25" s="6" t="str">
        <f>VLOOKUP(A25,contracts!$B$1:$I$506,6,0)</f>
        <v>Shell India Markets Pvt Ltd</v>
      </c>
      <c r="D25" s="2" t="s">
        <v>154</v>
      </c>
      <c r="E25" s="2" t="s">
        <v>1403</v>
      </c>
      <c r="F25" s="4">
        <v>24</v>
      </c>
      <c r="G25" s="4">
        <v>432000</v>
      </c>
      <c r="H25" t="str">
        <f>_xlfn.IFNA(VLOOKUP(A25,contracts!$B$2:$F$506,5,0),"")</f>
        <v>Activated</v>
      </c>
      <c r="I25">
        <f t="shared" si="0"/>
        <v>1</v>
      </c>
      <c r="J25" t="s">
        <v>2600</v>
      </c>
      <c r="K25">
        <f t="shared" si="1"/>
        <v>12</v>
      </c>
    </row>
    <row r="26" spans="1:11" ht="15" hidden="1" customHeight="1" x14ac:dyDescent="0.25">
      <c r="A26" s="2" t="s">
        <v>153</v>
      </c>
      <c r="B26" s="2" t="s">
        <v>1751</v>
      </c>
      <c r="C26" s="6" t="str">
        <f>VLOOKUP(A26,contracts!$B$1:$I$506,6,0)</f>
        <v>Shell India Markets Pvt Ltd</v>
      </c>
      <c r="D26" s="2" t="s">
        <v>154</v>
      </c>
      <c r="E26" s="2" t="s">
        <v>1403</v>
      </c>
      <c r="F26" s="4">
        <v>12</v>
      </c>
      <c r="G26" s="4">
        <v>216000</v>
      </c>
      <c r="H26" t="str">
        <f>_xlfn.IFNA(VLOOKUP(A26,contracts!$B$2:$F$506,5,0),"")</f>
        <v>Activated</v>
      </c>
      <c r="I26">
        <f t="shared" si="0"/>
        <v>1</v>
      </c>
      <c r="J26" t="s">
        <v>2600</v>
      </c>
      <c r="K26">
        <f t="shared" si="1"/>
        <v>12</v>
      </c>
    </row>
    <row r="27" spans="1:11" ht="15" hidden="1" customHeight="1" x14ac:dyDescent="0.25">
      <c r="A27" s="2" t="s">
        <v>153</v>
      </c>
      <c r="B27" s="2" t="s">
        <v>1750</v>
      </c>
      <c r="C27" s="6" t="str">
        <f>VLOOKUP(A27,contracts!$B$1:$I$506,6,0)</f>
        <v>Shell India Markets Pvt Ltd</v>
      </c>
      <c r="D27" s="2" t="s">
        <v>154</v>
      </c>
      <c r="E27" s="2" t="s">
        <v>1403</v>
      </c>
      <c r="F27" s="4">
        <v>12</v>
      </c>
      <c r="G27" s="4">
        <v>216000</v>
      </c>
      <c r="H27" t="str">
        <f>_xlfn.IFNA(VLOOKUP(A27,contracts!$B$2:$F$506,5,0),"")</f>
        <v>Activated</v>
      </c>
      <c r="I27">
        <f t="shared" si="0"/>
        <v>1</v>
      </c>
      <c r="J27" t="s">
        <v>2600</v>
      </c>
      <c r="K27">
        <f t="shared" si="1"/>
        <v>12</v>
      </c>
    </row>
    <row r="28" spans="1:11" ht="15" hidden="1" customHeight="1" x14ac:dyDescent="0.25">
      <c r="A28" s="2" t="s">
        <v>153</v>
      </c>
      <c r="B28" s="2" t="s">
        <v>1747</v>
      </c>
      <c r="C28" s="6" t="str">
        <f>VLOOKUP(A28,contracts!$B$1:$I$506,6,0)</f>
        <v>Shell India Markets Pvt Ltd</v>
      </c>
      <c r="D28" s="2" t="s">
        <v>154</v>
      </c>
      <c r="E28" s="2" t="s">
        <v>1403</v>
      </c>
      <c r="F28" s="4">
        <v>8</v>
      </c>
      <c r="G28" s="4">
        <v>144000</v>
      </c>
      <c r="H28" t="str">
        <f>_xlfn.IFNA(VLOOKUP(A28,contracts!$B$2:$F$506,5,0),"")</f>
        <v>Activated</v>
      </c>
      <c r="I28">
        <f t="shared" si="0"/>
        <v>1</v>
      </c>
      <c r="J28" t="s">
        <v>2600</v>
      </c>
      <c r="K28">
        <f t="shared" si="1"/>
        <v>12</v>
      </c>
    </row>
    <row r="29" spans="1:11" ht="15" hidden="1" customHeight="1" x14ac:dyDescent="0.25">
      <c r="A29" s="2" t="s">
        <v>153</v>
      </c>
      <c r="B29" s="2" t="s">
        <v>1746</v>
      </c>
      <c r="C29" s="6" t="str">
        <f>VLOOKUP(A29,contracts!$B$1:$I$506,6,0)</f>
        <v>Shell India Markets Pvt Ltd</v>
      </c>
      <c r="D29" s="2" t="s">
        <v>154</v>
      </c>
      <c r="E29" s="2" t="s">
        <v>1403</v>
      </c>
      <c r="F29" s="4">
        <v>6</v>
      </c>
      <c r="G29" s="4">
        <v>108000</v>
      </c>
      <c r="H29" t="str">
        <f>_xlfn.IFNA(VLOOKUP(A29,contracts!$B$2:$F$506,5,0),"")</f>
        <v>Activated</v>
      </c>
      <c r="I29">
        <f t="shared" si="0"/>
        <v>1</v>
      </c>
      <c r="J29" t="s">
        <v>2600</v>
      </c>
      <c r="K29">
        <f t="shared" si="1"/>
        <v>12</v>
      </c>
    </row>
    <row r="30" spans="1:11" ht="15" hidden="1" customHeight="1" x14ac:dyDescent="0.25">
      <c r="A30" s="2" t="s">
        <v>153</v>
      </c>
      <c r="B30" s="2" t="s">
        <v>1745</v>
      </c>
      <c r="C30" s="6" t="str">
        <f>VLOOKUP(A30,contracts!$B$1:$I$506,6,0)</f>
        <v>Shell India Markets Pvt Ltd</v>
      </c>
      <c r="D30" s="2" t="s">
        <v>154</v>
      </c>
      <c r="E30" s="2" t="s">
        <v>1403</v>
      </c>
      <c r="F30" s="4">
        <v>7</v>
      </c>
      <c r="G30" s="4">
        <v>126000</v>
      </c>
      <c r="H30" t="str">
        <f>_xlfn.IFNA(VLOOKUP(A30,contracts!$B$2:$F$506,5,0),"")</f>
        <v>Activated</v>
      </c>
      <c r="I30">
        <f t="shared" si="0"/>
        <v>1</v>
      </c>
      <c r="J30" t="s">
        <v>2600</v>
      </c>
      <c r="K30">
        <f t="shared" si="1"/>
        <v>12</v>
      </c>
    </row>
    <row r="31" spans="1:11" ht="15" hidden="1" customHeight="1" x14ac:dyDescent="0.25">
      <c r="A31" s="2" t="s">
        <v>153</v>
      </c>
      <c r="B31" s="2" t="s">
        <v>1744</v>
      </c>
      <c r="C31" s="6" t="str">
        <f>VLOOKUP(A31,contracts!$B$1:$I$506,6,0)</f>
        <v>Shell India Markets Pvt Ltd</v>
      </c>
      <c r="D31" s="2" t="s">
        <v>154</v>
      </c>
      <c r="E31" s="2" t="s">
        <v>1403</v>
      </c>
      <c r="F31" s="4">
        <v>6</v>
      </c>
      <c r="G31" s="4">
        <v>108000</v>
      </c>
      <c r="H31" t="str">
        <f>_xlfn.IFNA(VLOOKUP(A31,contracts!$B$2:$F$506,5,0),"")</f>
        <v>Activated</v>
      </c>
      <c r="I31">
        <f t="shared" si="0"/>
        <v>1</v>
      </c>
      <c r="J31" t="s">
        <v>2600</v>
      </c>
      <c r="K31">
        <f t="shared" si="1"/>
        <v>12</v>
      </c>
    </row>
    <row r="32" spans="1:11" ht="15" hidden="1" customHeight="1" x14ac:dyDescent="0.25">
      <c r="A32" s="2" t="s">
        <v>153</v>
      </c>
      <c r="B32" s="2" t="s">
        <v>1742</v>
      </c>
      <c r="C32" s="6" t="str">
        <f>VLOOKUP(A32,contracts!$B$1:$I$506,6,0)</f>
        <v>Shell India Markets Pvt Ltd</v>
      </c>
      <c r="D32" s="2" t="s">
        <v>154</v>
      </c>
      <c r="E32" s="2" t="s">
        <v>1403</v>
      </c>
      <c r="F32" s="4">
        <v>10</v>
      </c>
      <c r="G32" s="4">
        <v>180000</v>
      </c>
      <c r="H32" t="str">
        <f>_xlfn.IFNA(VLOOKUP(A32,contracts!$B$2:$F$506,5,0),"")</f>
        <v>Activated</v>
      </c>
      <c r="I32">
        <f t="shared" si="0"/>
        <v>1</v>
      </c>
      <c r="J32" t="s">
        <v>2600</v>
      </c>
      <c r="K32">
        <f t="shared" si="1"/>
        <v>12</v>
      </c>
    </row>
    <row r="33" spans="1:11" ht="15" hidden="1" customHeight="1" x14ac:dyDescent="0.25">
      <c r="A33" s="2" t="s">
        <v>153</v>
      </c>
      <c r="B33" s="2" t="s">
        <v>1552</v>
      </c>
      <c r="C33" s="6" t="str">
        <f>VLOOKUP(A33,contracts!$B$1:$I$506,6,0)</f>
        <v>Shell India Markets Pvt Ltd</v>
      </c>
      <c r="D33" s="2" t="s">
        <v>154</v>
      </c>
      <c r="E33" s="2" t="s">
        <v>1403</v>
      </c>
      <c r="F33" s="4">
        <v>10</v>
      </c>
      <c r="G33" s="4">
        <v>180000</v>
      </c>
      <c r="H33" t="str">
        <f>_xlfn.IFNA(VLOOKUP(A33,contracts!$B$2:$F$506,5,0),"")</f>
        <v>Activated</v>
      </c>
      <c r="I33">
        <f t="shared" si="0"/>
        <v>1</v>
      </c>
      <c r="J33" t="s">
        <v>2600</v>
      </c>
      <c r="K33">
        <f t="shared" si="1"/>
        <v>12</v>
      </c>
    </row>
    <row r="34" spans="1:11" ht="15" hidden="1" customHeight="1" x14ac:dyDescent="0.25">
      <c r="A34" s="2" t="s">
        <v>153</v>
      </c>
      <c r="B34" s="2" t="s">
        <v>1550</v>
      </c>
      <c r="C34" s="6" t="str">
        <f>VLOOKUP(A34,contracts!$B$1:$I$506,6,0)</f>
        <v>Shell India Markets Pvt Ltd</v>
      </c>
      <c r="D34" s="2" t="s">
        <v>154</v>
      </c>
      <c r="E34" s="2" t="s">
        <v>1403</v>
      </c>
      <c r="F34" s="4">
        <v>10</v>
      </c>
      <c r="G34" s="4">
        <v>180000</v>
      </c>
      <c r="H34" t="str">
        <f>_xlfn.IFNA(VLOOKUP(A34,contracts!$B$2:$F$506,5,0),"")</f>
        <v>Activated</v>
      </c>
      <c r="I34">
        <f t="shared" si="0"/>
        <v>1</v>
      </c>
      <c r="J34" t="s">
        <v>2600</v>
      </c>
      <c r="K34">
        <f t="shared" si="1"/>
        <v>12</v>
      </c>
    </row>
    <row r="35" spans="1:11" ht="15" hidden="1" customHeight="1" x14ac:dyDescent="0.25">
      <c r="A35" s="2" t="s">
        <v>153</v>
      </c>
      <c r="B35" s="2" t="s">
        <v>1549</v>
      </c>
      <c r="C35" s="6" t="str">
        <f>VLOOKUP(A35,contracts!$B$1:$I$506,6,0)</f>
        <v>Shell India Markets Pvt Ltd</v>
      </c>
      <c r="D35" s="2" t="s">
        <v>154</v>
      </c>
      <c r="E35" s="2" t="s">
        <v>1403</v>
      </c>
      <c r="F35" s="4">
        <v>10</v>
      </c>
      <c r="G35" s="4">
        <v>180000</v>
      </c>
      <c r="H35" t="str">
        <f>_xlfn.IFNA(VLOOKUP(A35,contracts!$B$2:$F$506,5,0),"")</f>
        <v>Activated</v>
      </c>
      <c r="I35">
        <f t="shared" si="0"/>
        <v>1</v>
      </c>
      <c r="J35" t="s">
        <v>2600</v>
      </c>
      <c r="K35">
        <f t="shared" si="1"/>
        <v>12</v>
      </c>
    </row>
    <row r="36" spans="1:11" ht="15" hidden="1" customHeight="1" x14ac:dyDescent="0.25">
      <c r="A36" s="2" t="s">
        <v>153</v>
      </c>
      <c r="B36" s="2" t="s">
        <v>2167</v>
      </c>
      <c r="C36" s="6" t="str">
        <f>VLOOKUP(A36,contracts!$B$1:$I$506,6,0)</f>
        <v>Shell India Markets Pvt Ltd</v>
      </c>
      <c r="D36" s="2" t="s">
        <v>154</v>
      </c>
      <c r="E36" s="2" t="s">
        <v>1403</v>
      </c>
      <c r="F36" s="4">
        <v>20</v>
      </c>
      <c r="G36" s="4">
        <v>360000</v>
      </c>
      <c r="H36" t="str">
        <f>_xlfn.IFNA(VLOOKUP(A36,contracts!$B$2:$F$506,5,0),"")</f>
        <v>Activated</v>
      </c>
      <c r="I36">
        <f t="shared" si="0"/>
        <v>1</v>
      </c>
      <c r="J36" t="s">
        <v>2600</v>
      </c>
      <c r="K36">
        <f t="shared" si="1"/>
        <v>12</v>
      </c>
    </row>
    <row r="37" spans="1:11" ht="15" hidden="1" customHeight="1" x14ac:dyDescent="0.25">
      <c r="A37" s="2" t="s">
        <v>1060</v>
      </c>
      <c r="B37" s="2" t="s">
        <v>1503</v>
      </c>
      <c r="C37" s="6" t="str">
        <f>VLOOKUP(A37,contracts!$B$1:$I$506,6,0)</f>
        <v>Basant Sahoo</v>
      </c>
      <c r="D37" s="2" t="s">
        <v>18</v>
      </c>
      <c r="E37" s="2" t="s">
        <v>1401</v>
      </c>
      <c r="F37" s="4">
        <v>1</v>
      </c>
      <c r="G37" s="4">
        <v>10000</v>
      </c>
      <c r="H37" t="str">
        <f>_xlfn.IFNA(VLOOKUP(A37,contracts!$B$2:$F$506,5,0),"")</f>
        <v>Activated</v>
      </c>
      <c r="I37">
        <f t="shared" si="0"/>
        <v>1</v>
      </c>
      <c r="J37" t="s">
        <v>2600</v>
      </c>
      <c r="K37">
        <f t="shared" si="1"/>
        <v>16</v>
      </c>
    </row>
    <row r="38" spans="1:11" ht="15" hidden="1" customHeight="1" x14ac:dyDescent="0.25">
      <c r="A38" s="2" t="s">
        <v>1060</v>
      </c>
      <c r="B38" s="2" t="s">
        <v>1485</v>
      </c>
      <c r="C38" s="6" t="str">
        <f>VLOOKUP(A38,contracts!$B$1:$I$506,6,0)</f>
        <v>Basant Sahoo</v>
      </c>
      <c r="D38" s="2" t="s">
        <v>18</v>
      </c>
      <c r="E38" s="2" t="s">
        <v>1401</v>
      </c>
      <c r="F38" s="4">
        <v>1</v>
      </c>
      <c r="G38" s="4">
        <v>10000</v>
      </c>
      <c r="H38" t="str">
        <f>_xlfn.IFNA(VLOOKUP(A38,contracts!$B$2:$F$506,5,0),"")</f>
        <v>Activated</v>
      </c>
      <c r="I38">
        <f t="shared" ref="I38:I101" si="2">COUNTIFS($B$2:$B$1232,B38)</f>
        <v>2</v>
      </c>
      <c r="J38" t="s">
        <v>2598</v>
      </c>
      <c r="K38">
        <f t="shared" si="1"/>
        <v>16</v>
      </c>
    </row>
    <row r="39" spans="1:11" ht="15" hidden="1" customHeight="1" x14ac:dyDescent="0.25">
      <c r="A39" s="2" t="s">
        <v>106</v>
      </c>
      <c r="B39" s="2" t="s">
        <v>1485</v>
      </c>
      <c r="C39" s="6" t="str">
        <f>VLOOKUP(A39,contracts!$B$1:$I$506,6,0)</f>
        <v>Mr. Raghunandan Gangappa</v>
      </c>
      <c r="D39" s="2" t="s">
        <v>18</v>
      </c>
      <c r="E39" s="2" t="s">
        <v>1401</v>
      </c>
      <c r="F39" s="4">
        <v>1</v>
      </c>
      <c r="G39" s="4">
        <v>11000</v>
      </c>
      <c r="H39" t="str">
        <f>_xlfn.IFNA(VLOOKUP(A39,contracts!$B$2:$F$506,5,0),"")</f>
        <v>Activated</v>
      </c>
      <c r="I39">
        <f t="shared" si="2"/>
        <v>2</v>
      </c>
      <c r="J39" t="s">
        <v>1508</v>
      </c>
      <c r="K39">
        <f t="shared" si="1"/>
        <v>16</v>
      </c>
    </row>
    <row r="40" spans="1:11" ht="15" hidden="1" customHeight="1" x14ac:dyDescent="0.25">
      <c r="A40" s="2" t="s">
        <v>808</v>
      </c>
      <c r="B40" s="2" t="s">
        <v>1486</v>
      </c>
      <c r="C40" s="6" t="str">
        <f>VLOOKUP(A40,contracts!$B$1:$I$506,6,0)</f>
        <v>Basant Sahoo</v>
      </c>
      <c r="D40" s="2" t="s">
        <v>18</v>
      </c>
      <c r="E40" s="2" t="s">
        <v>1401</v>
      </c>
      <c r="F40" s="4">
        <v>1</v>
      </c>
      <c r="G40" s="4">
        <v>10000</v>
      </c>
      <c r="H40" t="str">
        <f>_xlfn.IFNA(VLOOKUP(A40,contracts!$B$2:$F$506,5,0),"")</f>
        <v>Activated</v>
      </c>
      <c r="I40">
        <f t="shared" si="2"/>
        <v>2</v>
      </c>
      <c r="J40" t="s">
        <v>2598</v>
      </c>
      <c r="K40">
        <f t="shared" si="1"/>
        <v>16</v>
      </c>
    </row>
    <row r="41" spans="1:11" ht="15" hidden="1" customHeight="1" x14ac:dyDescent="0.25">
      <c r="A41" s="2" t="s">
        <v>106</v>
      </c>
      <c r="B41" s="2" t="s">
        <v>1486</v>
      </c>
      <c r="C41" s="6" t="str">
        <f>VLOOKUP(A41,contracts!$B$1:$I$506,6,0)</f>
        <v>Mr. Raghunandan Gangappa</v>
      </c>
      <c r="D41" s="2" t="s">
        <v>18</v>
      </c>
      <c r="E41" s="2" t="s">
        <v>1401</v>
      </c>
      <c r="F41" s="4">
        <v>1</v>
      </c>
      <c r="G41" s="4">
        <v>11000</v>
      </c>
      <c r="H41" t="str">
        <f>_xlfn.IFNA(VLOOKUP(A41,contracts!$B$2:$F$506,5,0),"")</f>
        <v>Activated</v>
      </c>
      <c r="I41">
        <f t="shared" si="2"/>
        <v>2</v>
      </c>
      <c r="J41" t="s">
        <v>2587</v>
      </c>
      <c r="K41">
        <f t="shared" si="1"/>
        <v>16</v>
      </c>
    </row>
    <row r="42" spans="1:11" ht="15" hidden="1" customHeight="1" x14ac:dyDescent="0.25">
      <c r="A42" s="2" t="s">
        <v>218</v>
      </c>
      <c r="B42" s="2" t="s">
        <v>1759</v>
      </c>
      <c r="C42" s="6" t="str">
        <f>VLOOKUP(A42,contracts!$B$1:$I$506,6,0)</f>
        <v>Unbox Technologies Pvt Ltd</v>
      </c>
      <c r="D42" s="2" t="s">
        <v>18</v>
      </c>
      <c r="E42" s="2" t="s">
        <v>1401</v>
      </c>
      <c r="F42" s="4">
        <v>1</v>
      </c>
      <c r="G42" s="4">
        <v>8500</v>
      </c>
      <c r="H42" t="str">
        <f>_xlfn.IFNA(VLOOKUP(A42,contracts!$B$2:$F$506,5,0),"")</f>
        <v>Activated</v>
      </c>
      <c r="I42">
        <f t="shared" si="2"/>
        <v>1</v>
      </c>
      <c r="J42" t="s">
        <v>2600</v>
      </c>
      <c r="K42">
        <f t="shared" si="1"/>
        <v>16</v>
      </c>
    </row>
    <row r="43" spans="1:11" ht="15" hidden="1" customHeight="1" x14ac:dyDescent="0.25">
      <c r="A43" s="2" t="s">
        <v>218</v>
      </c>
      <c r="B43" s="2" t="s">
        <v>1758</v>
      </c>
      <c r="C43" s="6" t="str">
        <f>VLOOKUP(A43,contracts!$B$1:$I$506,6,0)</f>
        <v>Unbox Technologies Pvt Ltd</v>
      </c>
      <c r="D43" s="2" t="s">
        <v>18</v>
      </c>
      <c r="E43" s="2" t="s">
        <v>1401</v>
      </c>
      <c r="F43" s="4">
        <v>1</v>
      </c>
      <c r="G43" s="4">
        <v>8500</v>
      </c>
      <c r="H43" t="str">
        <f>_xlfn.IFNA(VLOOKUP(A43,contracts!$B$2:$F$506,5,0),"")</f>
        <v>Activated</v>
      </c>
      <c r="I43">
        <f t="shared" si="2"/>
        <v>1</v>
      </c>
      <c r="J43" t="s">
        <v>2600</v>
      </c>
      <c r="K43">
        <f t="shared" si="1"/>
        <v>16</v>
      </c>
    </row>
    <row r="44" spans="1:11" ht="15" hidden="1" customHeight="1" x14ac:dyDescent="0.25">
      <c r="A44" s="2" t="s">
        <v>943</v>
      </c>
      <c r="B44" s="2" t="s">
        <v>2544</v>
      </c>
      <c r="C44" s="6" t="str">
        <f>VLOOKUP(A44,contracts!$B$1:$I$506,6,0)</f>
        <v>Spica Zavas Private Limited</v>
      </c>
      <c r="D44" s="2" t="s">
        <v>122</v>
      </c>
      <c r="E44" s="2" t="s">
        <v>1403</v>
      </c>
      <c r="F44" s="4">
        <v>4</v>
      </c>
      <c r="G44" s="4">
        <v>61500</v>
      </c>
      <c r="H44" t="str">
        <f>_xlfn.IFNA(VLOOKUP(A44,contracts!$B$2:$F$506,5,0),"")</f>
        <v>Activated</v>
      </c>
      <c r="I44">
        <f t="shared" si="2"/>
        <v>1</v>
      </c>
      <c r="J44" t="s">
        <v>2600</v>
      </c>
      <c r="K44">
        <f t="shared" si="1"/>
        <v>16</v>
      </c>
    </row>
    <row r="45" spans="1:11" ht="15" hidden="1" customHeight="1" x14ac:dyDescent="0.25">
      <c r="A45" s="2" t="s">
        <v>943</v>
      </c>
      <c r="B45" s="2" t="s">
        <v>2543</v>
      </c>
      <c r="C45" s="6" t="str">
        <f>VLOOKUP(A45,contracts!$B$1:$I$506,6,0)</f>
        <v>Spica Zavas Private Limited</v>
      </c>
      <c r="D45" s="2" t="s">
        <v>122</v>
      </c>
      <c r="E45" s="2" t="s">
        <v>1403</v>
      </c>
      <c r="F45" s="4">
        <v>4</v>
      </c>
      <c r="G45" s="4">
        <v>61500</v>
      </c>
      <c r="H45" t="str">
        <f>_xlfn.IFNA(VLOOKUP(A45,contracts!$B$2:$F$506,5,0),"")</f>
        <v>Activated</v>
      </c>
      <c r="I45">
        <f t="shared" si="2"/>
        <v>1</v>
      </c>
      <c r="J45" t="s">
        <v>2600</v>
      </c>
      <c r="K45">
        <f t="shared" si="1"/>
        <v>16</v>
      </c>
    </row>
    <row r="46" spans="1:11" ht="15" hidden="1" customHeight="1" x14ac:dyDescent="0.25">
      <c r="A46" s="2" t="s">
        <v>150</v>
      </c>
      <c r="B46" s="2" t="s">
        <v>1757</v>
      </c>
      <c r="C46" s="6" t="str">
        <f>VLOOKUP(A46,contracts!$B$1:$I$506,6,0)</f>
        <v>Bharat Kumar Mallineni</v>
      </c>
      <c r="D46" s="2" t="s">
        <v>18</v>
      </c>
      <c r="E46" s="2" t="s">
        <v>1401</v>
      </c>
      <c r="F46" s="4">
        <v>1</v>
      </c>
      <c r="G46" s="4">
        <v>11499</v>
      </c>
      <c r="H46" t="str">
        <f>_xlfn.IFNA(VLOOKUP(A46,contracts!$B$2:$F$506,5,0),"")</f>
        <v>Month on Month</v>
      </c>
      <c r="I46">
        <f t="shared" si="2"/>
        <v>2</v>
      </c>
      <c r="J46" t="s">
        <v>2598</v>
      </c>
      <c r="K46">
        <f t="shared" si="1"/>
        <v>16</v>
      </c>
    </row>
    <row r="47" spans="1:11" ht="15" hidden="1" customHeight="1" x14ac:dyDescent="0.25">
      <c r="A47" s="2" t="s">
        <v>971</v>
      </c>
      <c r="B47" s="2" t="s">
        <v>1628</v>
      </c>
      <c r="C47" s="6" t="str">
        <f>VLOOKUP(A47,contracts!$B$1:$I$506,6,0)</f>
        <v>Haworth India Pvt Ltd</v>
      </c>
      <c r="D47" s="2" t="s">
        <v>191</v>
      </c>
      <c r="E47" s="2" t="s">
        <v>1403</v>
      </c>
      <c r="F47" s="4">
        <v>13</v>
      </c>
      <c r="G47" s="4">
        <v>134940</v>
      </c>
      <c r="H47" t="str">
        <f>_xlfn.IFNA(VLOOKUP(A47,contracts!$B$2:$F$506,5,0),"")</f>
        <v>Activated</v>
      </c>
      <c r="I47">
        <f t="shared" si="2"/>
        <v>1</v>
      </c>
      <c r="J47" t="s">
        <v>2600</v>
      </c>
      <c r="K47">
        <f t="shared" si="1"/>
        <v>16</v>
      </c>
    </row>
    <row r="48" spans="1:11" ht="15" hidden="1" customHeight="1" x14ac:dyDescent="0.25">
      <c r="A48" s="2" t="s">
        <v>924</v>
      </c>
      <c r="B48" s="2" t="s">
        <v>1479</v>
      </c>
      <c r="C48" s="6" t="str">
        <f>VLOOKUP(A48,contracts!$B$1:$I$506,6,0)</f>
        <v>Deepak Sood</v>
      </c>
      <c r="D48" s="2" t="s">
        <v>186</v>
      </c>
      <c r="E48" s="2" t="s">
        <v>1401</v>
      </c>
      <c r="F48" s="4">
        <v>1</v>
      </c>
      <c r="G48" s="4">
        <v>15000</v>
      </c>
      <c r="H48" t="str">
        <f>_xlfn.IFNA(VLOOKUP(A48,contracts!$B$2:$F$506,5,0),"")</f>
        <v>Activated</v>
      </c>
      <c r="I48">
        <f t="shared" si="2"/>
        <v>1</v>
      </c>
      <c r="J48" t="s">
        <v>2600</v>
      </c>
      <c r="K48">
        <f t="shared" si="1"/>
        <v>16</v>
      </c>
    </row>
    <row r="49" spans="1:11" ht="15" hidden="1" customHeight="1" x14ac:dyDescent="0.25">
      <c r="A49" s="2" t="s">
        <v>829</v>
      </c>
      <c r="B49" s="2" t="s">
        <v>2135</v>
      </c>
      <c r="C49" s="6" t="str">
        <f>VLOOKUP(A49,contracts!$B$1:$I$506,6,0)</f>
        <v>RevX Technology Private Limited</v>
      </c>
      <c r="D49" s="2" t="s">
        <v>122</v>
      </c>
      <c r="E49" s="2" t="s">
        <v>1401</v>
      </c>
      <c r="F49" s="4">
        <v>1</v>
      </c>
      <c r="G49" s="4">
        <v>14500</v>
      </c>
      <c r="H49" t="str">
        <f>_xlfn.IFNA(VLOOKUP(A49,contracts!$B$2:$F$506,5,0),"")</f>
        <v>Activated</v>
      </c>
      <c r="I49">
        <f t="shared" si="2"/>
        <v>1</v>
      </c>
      <c r="J49" t="s">
        <v>2600</v>
      </c>
      <c r="K49">
        <f t="shared" si="1"/>
        <v>16</v>
      </c>
    </row>
    <row r="50" spans="1:11" ht="15" hidden="1" customHeight="1" x14ac:dyDescent="0.25">
      <c r="A50" s="2" t="s">
        <v>820</v>
      </c>
      <c r="B50" s="2" t="s">
        <v>1703</v>
      </c>
      <c r="C50" s="6" t="str">
        <f>VLOOKUP(A50,contracts!$B$1:$I$506,6,0)</f>
        <v>Addedsport India Pvt. Ltd.</v>
      </c>
      <c r="D50" s="2" t="s">
        <v>122</v>
      </c>
      <c r="E50" s="2" t="s">
        <v>1403</v>
      </c>
      <c r="F50" s="4">
        <v>3</v>
      </c>
      <c r="G50" s="4">
        <v>37500</v>
      </c>
      <c r="H50" t="str">
        <f>_xlfn.IFNA(VLOOKUP(A50,contracts!$B$2:$F$506,5,0),"")</f>
        <v>Activated</v>
      </c>
      <c r="I50">
        <f t="shared" si="2"/>
        <v>1</v>
      </c>
      <c r="J50" t="s">
        <v>2600</v>
      </c>
      <c r="K50">
        <f t="shared" si="1"/>
        <v>16</v>
      </c>
    </row>
    <row r="51" spans="1:11" ht="15" hidden="1" customHeight="1" x14ac:dyDescent="0.25">
      <c r="A51" s="2" t="s">
        <v>886</v>
      </c>
      <c r="B51" s="2" t="s">
        <v>2086</v>
      </c>
      <c r="C51" s="6" t="str">
        <f>VLOOKUP(A51,contracts!$B$1:$I$506,6,0)</f>
        <v>Big Spring Services Private Limited.</v>
      </c>
      <c r="D51" s="2" t="s">
        <v>122</v>
      </c>
      <c r="E51" s="2" t="s">
        <v>1403</v>
      </c>
      <c r="F51" s="4">
        <v>4</v>
      </c>
      <c r="G51" s="4">
        <v>60000</v>
      </c>
      <c r="H51" t="str">
        <f>_xlfn.IFNA(VLOOKUP(A51,contracts!$B$2:$F$506,5,0),"")</f>
        <v>Activated</v>
      </c>
      <c r="I51">
        <f t="shared" si="2"/>
        <v>1</v>
      </c>
      <c r="J51" t="s">
        <v>2600</v>
      </c>
      <c r="K51">
        <f t="shared" si="1"/>
        <v>16</v>
      </c>
    </row>
    <row r="52" spans="1:11" ht="15" hidden="1" customHeight="1" x14ac:dyDescent="0.25">
      <c r="A52" s="2" t="s">
        <v>218</v>
      </c>
      <c r="B52" s="2" t="s">
        <v>1757</v>
      </c>
      <c r="C52" s="6" t="str">
        <f>VLOOKUP(A52,contracts!$B$1:$I$506,6,0)</f>
        <v>Unbox Technologies Pvt Ltd</v>
      </c>
      <c r="D52" s="2" t="s">
        <v>18</v>
      </c>
      <c r="E52" s="2" t="s">
        <v>1401</v>
      </c>
      <c r="F52" s="4">
        <v>1</v>
      </c>
      <c r="G52" s="4">
        <v>8500</v>
      </c>
      <c r="H52" t="str">
        <f>_xlfn.IFNA(VLOOKUP(A52,contracts!$B$2:$F$506,5,0),"")</f>
        <v>Activated</v>
      </c>
      <c r="I52">
        <f t="shared" si="2"/>
        <v>2</v>
      </c>
      <c r="J52" t="s">
        <v>2559</v>
      </c>
      <c r="K52">
        <f t="shared" si="1"/>
        <v>16</v>
      </c>
    </row>
    <row r="53" spans="1:11" ht="15" hidden="1" customHeight="1" x14ac:dyDescent="0.25">
      <c r="A53" s="2" t="s">
        <v>218</v>
      </c>
      <c r="B53" s="2" t="s">
        <v>1509</v>
      </c>
      <c r="C53" s="6" t="str">
        <f>VLOOKUP(A53,contracts!$B$1:$I$506,6,0)</f>
        <v>Unbox Technologies Pvt Ltd</v>
      </c>
      <c r="D53" s="2" t="s">
        <v>18</v>
      </c>
      <c r="E53" s="2" t="s">
        <v>1401</v>
      </c>
      <c r="F53" s="4">
        <v>1</v>
      </c>
      <c r="G53" s="4">
        <v>8500</v>
      </c>
      <c r="H53" t="str">
        <f>_xlfn.IFNA(VLOOKUP(A53,contracts!$B$2:$F$506,5,0),"")</f>
        <v>Activated</v>
      </c>
      <c r="I53">
        <f t="shared" si="2"/>
        <v>2</v>
      </c>
      <c r="J53" t="s">
        <v>2598</v>
      </c>
      <c r="K53">
        <f t="shared" si="1"/>
        <v>16</v>
      </c>
    </row>
    <row r="54" spans="1:11" ht="15" hidden="1" customHeight="1" x14ac:dyDescent="0.25">
      <c r="A54" s="2" t="s">
        <v>218</v>
      </c>
      <c r="B54" s="2" t="s">
        <v>1506</v>
      </c>
      <c r="C54" s="6" t="str">
        <f>VLOOKUP(A54,contracts!$B$1:$I$506,6,0)</f>
        <v>Unbox Technologies Pvt Ltd</v>
      </c>
      <c r="D54" s="2" t="s">
        <v>18</v>
      </c>
      <c r="E54" s="2" t="s">
        <v>1401</v>
      </c>
      <c r="F54" s="4">
        <v>1</v>
      </c>
      <c r="G54" s="4">
        <v>8500</v>
      </c>
      <c r="H54" t="str">
        <f>_xlfn.IFNA(VLOOKUP(A54,contracts!$B$2:$F$506,5,0),"")</f>
        <v>Activated</v>
      </c>
      <c r="I54">
        <f t="shared" si="2"/>
        <v>1</v>
      </c>
      <c r="J54" t="s">
        <v>2600</v>
      </c>
      <c r="K54">
        <f t="shared" si="1"/>
        <v>16</v>
      </c>
    </row>
    <row r="55" spans="1:11" ht="15" hidden="1" customHeight="1" x14ac:dyDescent="0.25">
      <c r="A55" s="2" t="s">
        <v>854</v>
      </c>
      <c r="B55" s="2" t="s">
        <v>1584</v>
      </c>
      <c r="C55" s="6" t="str">
        <f>VLOOKUP(A55,contracts!$B$1:$I$506,6,0)</f>
        <v>Product Hunt</v>
      </c>
      <c r="D55" s="2" t="s">
        <v>154</v>
      </c>
      <c r="E55" s="2" t="s">
        <v>1401</v>
      </c>
      <c r="F55" s="4">
        <v>1</v>
      </c>
      <c r="G55" s="4">
        <v>12499</v>
      </c>
      <c r="H55" t="str">
        <f>_xlfn.IFNA(VLOOKUP(A55,contracts!$B$2:$F$506,5,0),"")</f>
        <v>Activated</v>
      </c>
      <c r="I55">
        <f t="shared" si="2"/>
        <v>1</v>
      </c>
      <c r="J55" t="s">
        <v>2600</v>
      </c>
      <c r="K55">
        <f t="shared" si="1"/>
        <v>12</v>
      </c>
    </row>
    <row r="56" spans="1:11" ht="15" hidden="1" customHeight="1" x14ac:dyDescent="0.25">
      <c r="A56" s="2" t="s">
        <v>952</v>
      </c>
      <c r="B56" s="2" t="s">
        <v>2541</v>
      </c>
      <c r="C56" s="6" t="str">
        <f>VLOOKUP(A56,contracts!$B$1:$I$506,6,0)</f>
        <v>Shearwater Ventures Private Limited</v>
      </c>
      <c r="D56" s="2" t="s">
        <v>122</v>
      </c>
      <c r="E56" s="2" t="s">
        <v>1403</v>
      </c>
      <c r="F56" s="4">
        <v>3</v>
      </c>
      <c r="G56" s="4">
        <v>54000</v>
      </c>
      <c r="H56" t="str">
        <f>_xlfn.IFNA(VLOOKUP(A56,contracts!$B$2:$F$506,5,0),"")</f>
        <v>Activated</v>
      </c>
      <c r="I56">
        <f t="shared" si="2"/>
        <v>1</v>
      </c>
      <c r="J56" t="s">
        <v>2600</v>
      </c>
      <c r="K56">
        <f t="shared" si="1"/>
        <v>16</v>
      </c>
    </row>
    <row r="57" spans="1:11" ht="15" hidden="1" customHeight="1" x14ac:dyDescent="0.25">
      <c r="A57" s="2" t="s">
        <v>946</v>
      </c>
      <c r="B57" s="2" t="s">
        <v>1689</v>
      </c>
      <c r="C57" s="6" t="str">
        <f>VLOOKUP(A57,contracts!$B$1:$I$506,6,0)</f>
        <v>India SME Investments LLP</v>
      </c>
      <c r="D57" s="2" t="s">
        <v>186</v>
      </c>
      <c r="E57" s="2" t="s">
        <v>1403</v>
      </c>
      <c r="F57" s="4">
        <v>4</v>
      </c>
      <c r="G57" s="4">
        <v>101996</v>
      </c>
      <c r="H57" t="str">
        <f>_xlfn.IFNA(VLOOKUP(A57,contracts!$B$2:$F$506,5,0),"")</f>
        <v>Activated</v>
      </c>
      <c r="I57">
        <f t="shared" si="2"/>
        <v>1</v>
      </c>
      <c r="J57" t="s">
        <v>2600</v>
      </c>
      <c r="K57">
        <f t="shared" si="1"/>
        <v>16</v>
      </c>
    </row>
    <row r="58" spans="1:11" ht="15" hidden="1" customHeight="1" x14ac:dyDescent="0.25">
      <c r="A58" s="2" t="s">
        <v>793</v>
      </c>
      <c r="B58" s="2" t="s">
        <v>2540</v>
      </c>
      <c r="C58" s="6" t="str">
        <f>VLOOKUP(A58,contracts!$B$1:$I$506,6,0)</f>
        <v>Floraison India Strategic Consulting Pvt Ltd</v>
      </c>
      <c r="D58" s="2" t="s">
        <v>122</v>
      </c>
      <c r="E58" s="2" t="s">
        <v>1403</v>
      </c>
      <c r="F58" s="4">
        <v>4</v>
      </c>
      <c r="G58" s="4">
        <v>68000</v>
      </c>
      <c r="H58" t="str">
        <f>_xlfn.IFNA(VLOOKUP(A58,contracts!$B$2:$F$506,5,0),"")</f>
        <v>Activated</v>
      </c>
      <c r="I58">
        <f t="shared" si="2"/>
        <v>1</v>
      </c>
      <c r="J58" t="s">
        <v>2600</v>
      </c>
      <c r="K58">
        <f t="shared" si="1"/>
        <v>16</v>
      </c>
    </row>
    <row r="59" spans="1:11" ht="15" hidden="1" customHeight="1" x14ac:dyDescent="0.25">
      <c r="A59" s="2" t="s">
        <v>796</v>
      </c>
      <c r="B59" s="2" t="s">
        <v>2185</v>
      </c>
      <c r="C59" s="6" t="str">
        <f>VLOOKUP(A59,contracts!$B$1:$I$506,6,0)</f>
        <v>Pratibimb</v>
      </c>
      <c r="D59" s="2" t="s">
        <v>178</v>
      </c>
      <c r="E59" s="2" t="s">
        <v>1401</v>
      </c>
      <c r="F59" s="4">
        <v>1</v>
      </c>
      <c r="G59" s="4">
        <v>8999</v>
      </c>
      <c r="H59" t="str">
        <f>_xlfn.IFNA(VLOOKUP(A59,contracts!$B$2:$F$506,5,0),"")</f>
        <v>Activated</v>
      </c>
      <c r="I59">
        <f t="shared" si="2"/>
        <v>1</v>
      </c>
      <c r="J59" t="s">
        <v>2600</v>
      </c>
      <c r="K59">
        <f t="shared" si="1"/>
        <v>16</v>
      </c>
    </row>
    <row r="60" spans="1:11" ht="15" hidden="1" customHeight="1" x14ac:dyDescent="0.25">
      <c r="A60" s="2" t="s">
        <v>846</v>
      </c>
      <c r="B60" s="2" t="s">
        <v>2348</v>
      </c>
      <c r="C60" s="6" t="str">
        <f>VLOOKUP(A60,contracts!$B$1:$I$506,6,0)</f>
        <v>Augustus Athigaman</v>
      </c>
      <c r="D60" s="2" t="s">
        <v>154</v>
      </c>
      <c r="E60" s="2" t="s">
        <v>1401</v>
      </c>
      <c r="F60" s="4">
        <v>1</v>
      </c>
      <c r="G60" s="4">
        <v>10000</v>
      </c>
      <c r="H60" t="str">
        <f>_xlfn.IFNA(VLOOKUP(A60,contracts!$B$2:$F$506,5,0),"")</f>
        <v>Activated</v>
      </c>
      <c r="I60">
        <f t="shared" si="2"/>
        <v>1</v>
      </c>
      <c r="J60" t="s">
        <v>2600</v>
      </c>
      <c r="K60">
        <f t="shared" si="1"/>
        <v>12</v>
      </c>
    </row>
    <row r="61" spans="1:11" ht="15" hidden="1" customHeight="1" x14ac:dyDescent="0.25">
      <c r="A61" s="2" t="s">
        <v>218</v>
      </c>
      <c r="B61" s="2" t="s">
        <v>1510</v>
      </c>
      <c r="C61" s="6" t="str">
        <f>VLOOKUP(A61,contracts!$B$1:$I$506,6,0)</f>
        <v>Unbox Technologies Pvt Ltd</v>
      </c>
      <c r="D61" s="2" t="s">
        <v>18</v>
      </c>
      <c r="E61" s="2" t="s">
        <v>1401</v>
      </c>
      <c r="F61" s="4">
        <v>1</v>
      </c>
      <c r="G61" s="4">
        <v>8500</v>
      </c>
      <c r="H61" t="str">
        <f>_xlfn.IFNA(VLOOKUP(A61,contracts!$B$2:$F$506,5,0),"")</f>
        <v>Activated</v>
      </c>
      <c r="I61">
        <f t="shared" si="2"/>
        <v>1</v>
      </c>
      <c r="J61" t="s">
        <v>2600</v>
      </c>
      <c r="K61">
        <f t="shared" si="1"/>
        <v>16</v>
      </c>
    </row>
    <row r="62" spans="1:11" ht="15" hidden="1" customHeight="1" x14ac:dyDescent="0.25">
      <c r="A62" s="2" t="s">
        <v>1291</v>
      </c>
      <c r="B62" s="2" t="s">
        <v>1509</v>
      </c>
      <c r="C62" s="6" t="str">
        <f>VLOOKUP(A62,contracts!$B$1:$I$506,6,0)</f>
        <v>Datum Cybertech India Pvt. Ltd.</v>
      </c>
      <c r="D62" s="2" t="s">
        <v>18</v>
      </c>
      <c r="E62" s="2" t="s">
        <v>1401</v>
      </c>
      <c r="F62" s="4">
        <v>1</v>
      </c>
      <c r="G62" s="4">
        <v>10499</v>
      </c>
      <c r="H62" t="str">
        <f>_xlfn.IFNA(VLOOKUP(A62,contracts!$B$2:$F$506,5,0),"")</f>
        <v>Activated</v>
      </c>
      <c r="I62">
        <f t="shared" si="2"/>
        <v>2</v>
      </c>
      <c r="J62" t="s">
        <v>2588</v>
      </c>
      <c r="K62">
        <f t="shared" si="1"/>
        <v>16</v>
      </c>
    </row>
    <row r="63" spans="1:11" ht="15" hidden="1" customHeight="1" x14ac:dyDescent="0.25">
      <c r="A63" s="2" t="s">
        <v>30</v>
      </c>
      <c r="B63" s="2" t="s">
        <v>1601</v>
      </c>
      <c r="C63" s="6" t="str">
        <f>VLOOKUP(A63,contracts!$B$1:$I$506,6,0)</f>
        <v>Ushur Inc</v>
      </c>
      <c r="D63" s="2" t="s">
        <v>18</v>
      </c>
      <c r="E63" s="2" t="s">
        <v>1401</v>
      </c>
      <c r="F63" s="4">
        <v>1</v>
      </c>
      <c r="G63" s="4">
        <v>10500</v>
      </c>
      <c r="H63" t="str">
        <f>_xlfn.IFNA(VLOOKUP(A63,contracts!$B$2:$F$506,5,0),"")</f>
        <v>Month on Month</v>
      </c>
      <c r="I63">
        <f t="shared" si="2"/>
        <v>2</v>
      </c>
      <c r="J63" t="s">
        <v>2598</v>
      </c>
      <c r="K63">
        <f t="shared" si="1"/>
        <v>16</v>
      </c>
    </row>
    <row r="64" spans="1:11" ht="15" hidden="1" customHeight="1" x14ac:dyDescent="0.25">
      <c r="A64" s="2" t="s">
        <v>218</v>
      </c>
      <c r="B64" s="2" t="s">
        <v>1508</v>
      </c>
      <c r="C64" s="6" t="str">
        <f>VLOOKUP(A64,contracts!$B$1:$I$506,6,0)</f>
        <v>Unbox Technologies Pvt Ltd</v>
      </c>
      <c r="D64" s="2" t="s">
        <v>18</v>
      </c>
      <c r="E64" s="2" t="s">
        <v>1401</v>
      </c>
      <c r="F64" s="4">
        <v>1</v>
      </c>
      <c r="G64" s="4">
        <v>8500</v>
      </c>
      <c r="H64" t="str">
        <f>_xlfn.IFNA(VLOOKUP(A64,contracts!$B$2:$F$506,5,0),"")</f>
        <v>Activated</v>
      </c>
      <c r="I64">
        <f t="shared" si="2"/>
        <v>1</v>
      </c>
      <c r="J64" t="s">
        <v>2600</v>
      </c>
      <c r="K64">
        <f t="shared" si="1"/>
        <v>16</v>
      </c>
    </row>
    <row r="65" spans="1:11" ht="15" hidden="1" customHeight="1" x14ac:dyDescent="0.25">
      <c r="A65" s="2" t="s">
        <v>915</v>
      </c>
      <c r="B65" s="2" t="s">
        <v>1690</v>
      </c>
      <c r="C65" s="6" t="str">
        <f>VLOOKUP(A65,contracts!$B$1:$I$506,6,0)</f>
        <v>Varde India Investment Adviser Private Limited</v>
      </c>
      <c r="D65" s="2" t="s">
        <v>186</v>
      </c>
      <c r="E65" s="2" t="s">
        <v>1403</v>
      </c>
      <c r="F65" s="4">
        <v>8</v>
      </c>
      <c r="G65" s="4">
        <v>320000</v>
      </c>
      <c r="H65" t="str">
        <f>_xlfn.IFNA(VLOOKUP(A65,contracts!$B$2:$F$506,5,0),"")</f>
        <v>Activated</v>
      </c>
      <c r="I65">
        <f t="shared" si="2"/>
        <v>1</v>
      </c>
      <c r="J65" t="s">
        <v>2600</v>
      </c>
      <c r="K65">
        <f t="shared" si="1"/>
        <v>16</v>
      </c>
    </row>
    <row r="66" spans="1:11" ht="15" hidden="1" customHeight="1" x14ac:dyDescent="0.25">
      <c r="A66" s="2" t="s">
        <v>1268</v>
      </c>
      <c r="B66" s="2" t="s">
        <v>1953</v>
      </c>
      <c r="C66" s="6" t="str">
        <f>VLOOKUP(A66,contracts!$B$1:$I$506,6,0)</f>
        <v>Next Link Pvt Ltd</v>
      </c>
      <c r="D66" s="2" t="s">
        <v>18</v>
      </c>
      <c r="E66" s="2" t="s">
        <v>1401</v>
      </c>
      <c r="F66" s="4">
        <v>1</v>
      </c>
      <c r="G66" s="4">
        <v>11499</v>
      </c>
      <c r="H66" t="str">
        <f>_xlfn.IFNA(VLOOKUP(A66,contracts!$B$2:$F$506,5,0),"")</f>
        <v>Activated</v>
      </c>
      <c r="I66">
        <f t="shared" si="2"/>
        <v>1</v>
      </c>
      <c r="J66" t="s">
        <v>2600</v>
      </c>
      <c r="K66">
        <f t="shared" si="1"/>
        <v>16</v>
      </c>
    </row>
    <row r="67" spans="1:11" ht="15" hidden="1" customHeight="1" x14ac:dyDescent="0.25">
      <c r="A67" s="2" t="s">
        <v>103</v>
      </c>
      <c r="B67" s="2" t="s">
        <v>1495</v>
      </c>
      <c r="C67" s="6" t="str">
        <f>VLOOKUP(A67,contracts!$B$1:$I$506,6,0)</f>
        <v>QA InfoTech</v>
      </c>
      <c r="D67" s="2" t="s">
        <v>18</v>
      </c>
      <c r="E67" s="2" t="s">
        <v>1401</v>
      </c>
      <c r="F67" s="4">
        <v>1</v>
      </c>
      <c r="G67" s="4">
        <v>10000</v>
      </c>
      <c r="H67" t="str">
        <f>_xlfn.IFNA(VLOOKUP(A67,contracts!$B$2:$F$506,5,0),"")</f>
        <v>Activated</v>
      </c>
      <c r="I67">
        <f t="shared" si="2"/>
        <v>1</v>
      </c>
      <c r="J67" t="s">
        <v>2600</v>
      </c>
      <c r="K67">
        <f t="shared" ref="K67:K130" si="3">LEN(B67)</f>
        <v>16</v>
      </c>
    </row>
    <row r="68" spans="1:11" ht="15" hidden="1" customHeight="1" x14ac:dyDescent="0.25">
      <c r="A68" s="2" t="s">
        <v>218</v>
      </c>
      <c r="B68" s="2" t="s">
        <v>1532</v>
      </c>
      <c r="C68" s="6" t="str">
        <f>VLOOKUP(A68,contracts!$B$1:$I$506,6,0)</f>
        <v>Unbox Technologies Pvt Ltd</v>
      </c>
      <c r="D68" s="2" t="s">
        <v>18</v>
      </c>
      <c r="E68" s="2" t="s">
        <v>1401</v>
      </c>
      <c r="F68" s="4">
        <v>1</v>
      </c>
      <c r="G68" s="4">
        <v>8500</v>
      </c>
      <c r="H68" t="str">
        <f>_xlfn.IFNA(VLOOKUP(A68,contracts!$B$2:$F$506,5,0),"")</f>
        <v>Activated</v>
      </c>
      <c r="I68">
        <f t="shared" si="2"/>
        <v>1</v>
      </c>
      <c r="J68" t="s">
        <v>2600</v>
      </c>
      <c r="K68">
        <f t="shared" si="3"/>
        <v>16</v>
      </c>
    </row>
    <row r="69" spans="1:11" ht="15" hidden="1" customHeight="1" x14ac:dyDescent="0.25">
      <c r="A69" s="2" t="s">
        <v>940</v>
      </c>
      <c r="B69" s="2" t="s">
        <v>2128</v>
      </c>
      <c r="C69" s="6" t="str">
        <f>VLOOKUP(A69,contracts!$B$1:$I$506,6,0)</f>
        <v>ARNA Write Strategy</v>
      </c>
      <c r="D69" s="2" t="s">
        <v>186</v>
      </c>
      <c r="E69" s="2" t="s">
        <v>1399</v>
      </c>
      <c r="F69" s="4">
        <v>1</v>
      </c>
      <c r="G69" s="4">
        <v>14499</v>
      </c>
      <c r="H69" t="str">
        <f>_xlfn.IFNA(VLOOKUP(A69,contracts!$B$2:$F$506,5,0),"")</f>
        <v>Activated</v>
      </c>
      <c r="I69">
        <f t="shared" si="2"/>
        <v>1</v>
      </c>
      <c r="J69" t="s">
        <v>2600</v>
      </c>
      <c r="K69">
        <f t="shared" si="3"/>
        <v>16</v>
      </c>
    </row>
    <row r="70" spans="1:11" ht="15" hidden="1" customHeight="1" x14ac:dyDescent="0.25">
      <c r="A70" s="2" t="s">
        <v>485</v>
      </c>
      <c r="B70" s="2" t="s">
        <v>1858</v>
      </c>
      <c r="C70" s="6" t="str">
        <f>VLOOKUP(A70,contracts!$B$1:$I$506,6,0)</f>
        <v>Ushur Inc</v>
      </c>
      <c r="D70" s="2" t="s">
        <v>18</v>
      </c>
      <c r="E70" s="2" t="s">
        <v>1401</v>
      </c>
      <c r="F70" s="4">
        <v>1</v>
      </c>
      <c r="G70" s="4">
        <v>10000</v>
      </c>
      <c r="H70" t="str">
        <f>_xlfn.IFNA(VLOOKUP(A70,contracts!$B$2:$F$506,5,0),"")</f>
        <v>Activated</v>
      </c>
      <c r="I70">
        <f t="shared" si="2"/>
        <v>1</v>
      </c>
      <c r="J70" t="s">
        <v>2600</v>
      </c>
      <c r="K70">
        <f t="shared" si="3"/>
        <v>16</v>
      </c>
    </row>
    <row r="71" spans="1:11" ht="15" hidden="1" customHeight="1" x14ac:dyDescent="0.25">
      <c r="A71" s="2" t="s">
        <v>218</v>
      </c>
      <c r="B71" s="2" t="s">
        <v>1602</v>
      </c>
      <c r="C71" s="6" t="str">
        <f>VLOOKUP(A71,contracts!$B$1:$I$506,6,0)</f>
        <v>Unbox Technologies Pvt Ltd</v>
      </c>
      <c r="D71" s="2" t="s">
        <v>18</v>
      </c>
      <c r="E71" s="2" t="s">
        <v>1401</v>
      </c>
      <c r="F71" s="4">
        <v>1</v>
      </c>
      <c r="G71" s="4">
        <v>8500</v>
      </c>
      <c r="H71" t="str">
        <f>_xlfn.IFNA(VLOOKUP(A71,contracts!$B$2:$F$506,5,0),"")</f>
        <v>Activated</v>
      </c>
      <c r="I71">
        <f t="shared" si="2"/>
        <v>1</v>
      </c>
      <c r="J71" t="s">
        <v>2600</v>
      </c>
      <c r="K71">
        <f t="shared" si="3"/>
        <v>16</v>
      </c>
    </row>
    <row r="72" spans="1:11" ht="15" hidden="1" customHeight="1" x14ac:dyDescent="0.25">
      <c r="A72" s="2" t="s">
        <v>872</v>
      </c>
      <c r="B72" s="2" t="s">
        <v>1865</v>
      </c>
      <c r="C72" s="6" t="str">
        <f>VLOOKUP(A72,contracts!$B$1:$I$506,6,0)</f>
        <v>Ambian Strategy Pvt Ltd</v>
      </c>
      <c r="D72" s="2" t="s">
        <v>191</v>
      </c>
      <c r="E72" s="2" t="s">
        <v>1399</v>
      </c>
      <c r="F72" s="4">
        <v>1</v>
      </c>
      <c r="G72" s="4">
        <v>9000</v>
      </c>
      <c r="H72" t="str">
        <f>_xlfn.IFNA(VLOOKUP(A72,contracts!$B$2:$F$506,5,0),"")</f>
        <v>Activated</v>
      </c>
      <c r="I72">
        <f t="shared" si="2"/>
        <v>1</v>
      </c>
      <c r="J72" t="s">
        <v>2600</v>
      </c>
      <c r="K72">
        <f t="shared" si="3"/>
        <v>16</v>
      </c>
    </row>
    <row r="73" spans="1:11" ht="15" hidden="1" customHeight="1" x14ac:dyDescent="0.25">
      <c r="A73" s="2" t="s">
        <v>835</v>
      </c>
      <c r="B73" s="2" t="s">
        <v>1811</v>
      </c>
      <c r="C73" s="6" t="str">
        <f>VLOOKUP(A73,contracts!$B$1:$I$506,6,0)</f>
        <v>Ladera technology Pvt Ltd</v>
      </c>
      <c r="D73" s="2" t="s">
        <v>178</v>
      </c>
      <c r="E73" s="2" t="s">
        <v>1403</v>
      </c>
      <c r="F73" s="4">
        <v>3</v>
      </c>
      <c r="G73" s="4">
        <v>36000</v>
      </c>
      <c r="H73" t="str">
        <f>_xlfn.IFNA(VLOOKUP(A73,contracts!$B$2:$F$506,5,0),"")</f>
        <v>Activated</v>
      </c>
      <c r="I73">
        <f t="shared" si="2"/>
        <v>1</v>
      </c>
      <c r="J73" t="s">
        <v>2600</v>
      </c>
      <c r="K73">
        <f t="shared" si="3"/>
        <v>16</v>
      </c>
    </row>
    <row r="74" spans="1:11" ht="15" hidden="1" customHeight="1" x14ac:dyDescent="0.25">
      <c r="A74" s="2" t="s">
        <v>380</v>
      </c>
      <c r="B74" s="2" t="s">
        <v>1601</v>
      </c>
      <c r="C74" s="6" t="str">
        <f>VLOOKUP(A74,contracts!$B$1:$I$506,6,0)</f>
        <v>Vivek</v>
      </c>
      <c r="D74" s="2" t="s">
        <v>18</v>
      </c>
      <c r="E74" s="2" t="s">
        <v>1401</v>
      </c>
      <c r="F74" s="4">
        <v>1</v>
      </c>
      <c r="G74" s="4">
        <v>11500</v>
      </c>
      <c r="H74" t="str">
        <f>_xlfn.IFNA(VLOOKUP(A74,contracts!$B$2:$F$506,5,0),"")</f>
        <v>Activated</v>
      </c>
      <c r="I74">
        <f t="shared" si="2"/>
        <v>2</v>
      </c>
      <c r="J74" t="s">
        <v>2556</v>
      </c>
      <c r="K74">
        <f t="shared" si="3"/>
        <v>16</v>
      </c>
    </row>
    <row r="75" spans="1:11" ht="15" hidden="1" customHeight="1" x14ac:dyDescent="0.25">
      <c r="A75" s="2" t="s">
        <v>640</v>
      </c>
      <c r="B75" s="2" t="s">
        <v>1599</v>
      </c>
      <c r="C75" s="6" t="str">
        <f>VLOOKUP(A75,contracts!$B$1:$I$506,6,0)</f>
        <v>Dhatraditya Jonnavittula</v>
      </c>
      <c r="D75" s="2" t="s">
        <v>18</v>
      </c>
      <c r="E75" s="2" t="s">
        <v>1401</v>
      </c>
      <c r="F75" s="4">
        <v>1</v>
      </c>
      <c r="G75" s="4">
        <v>10499</v>
      </c>
      <c r="H75" t="str">
        <f>_xlfn.IFNA(VLOOKUP(A75,contracts!$B$2:$F$506,5,0),"")</f>
        <v>Activated</v>
      </c>
      <c r="I75">
        <f t="shared" si="2"/>
        <v>2</v>
      </c>
      <c r="J75" t="s">
        <v>2598</v>
      </c>
      <c r="K75">
        <f t="shared" si="3"/>
        <v>16</v>
      </c>
    </row>
    <row r="76" spans="1:11" ht="15" hidden="1" customHeight="1" x14ac:dyDescent="0.25">
      <c r="A76" s="2" t="s">
        <v>832</v>
      </c>
      <c r="B76" s="2" t="s">
        <v>2539</v>
      </c>
      <c r="C76" s="6" t="str">
        <f>VLOOKUP(A76,contracts!$B$1:$I$506,6,0)</f>
        <v>Exicon Holding Private Limited</v>
      </c>
      <c r="D76" s="2" t="s">
        <v>122</v>
      </c>
      <c r="E76" s="2" t="s">
        <v>1401</v>
      </c>
      <c r="F76" s="4">
        <v>1</v>
      </c>
      <c r="G76" s="4">
        <v>13500</v>
      </c>
      <c r="H76" t="str">
        <f>_xlfn.IFNA(VLOOKUP(A76,contracts!$B$2:$F$506,5,0),"")</f>
        <v>Activated</v>
      </c>
      <c r="I76">
        <f t="shared" si="2"/>
        <v>1</v>
      </c>
      <c r="J76" t="s">
        <v>2600</v>
      </c>
      <c r="K76">
        <f t="shared" si="3"/>
        <v>18</v>
      </c>
    </row>
    <row r="77" spans="1:11" ht="15" hidden="1" customHeight="1" x14ac:dyDescent="0.25">
      <c r="A77" s="2" t="s">
        <v>260</v>
      </c>
      <c r="B77" s="2" t="s">
        <v>1599</v>
      </c>
      <c r="C77" s="6" t="str">
        <f>VLOOKUP(A77,contracts!$B$1:$I$506,6,0)</f>
        <v>Positive Moves India Consulting Private Limited</v>
      </c>
      <c r="D77" s="2" t="s">
        <v>18</v>
      </c>
      <c r="E77" s="2" t="s">
        <v>1401</v>
      </c>
      <c r="F77" s="4">
        <v>1</v>
      </c>
      <c r="G77" s="4">
        <v>12499</v>
      </c>
      <c r="H77" t="str">
        <f>_xlfn.IFNA(VLOOKUP(A77,contracts!$B$2:$F$506,5,0),"")</f>
        <v>Activated</v>
      </c>
      <c r="I77">
        <f t="shared" si="2"/>
        <v>2</v>
      </c>
      <c r="J77" t="s">
        <v>2557</v>
      </c>
      <c r="K77">
        <f t="shared" si="3"/>
        <v>16</v>
      </c>
    </row>
    <row r="78" spans="1:11" ht="15" hidden="1" customHeight="1" x14ac:dyDescent="0.25">
      <c r="A78" s="2" t="s">
        <v>482</v>
      </c>
      <c r="B78" s="2" t="s">
        <v>1500</v>
      </c>
      <c r="C78" s="6" t="str">
        <f>VLOOKUP(A78,contracts!$B$1:$I$506,6,0)</f>
        <v>FINACCEL PTE. LTD.</v>
      </c>
      <c r="D78" s="2" t="s">
        <v>18</v>
      </c>
      <c r="E78" s="2" t="s">
        <v>1401</v>
      </c>
      <c r="F78" s="4">
        <v>1</v>
      </c>
      <c r="G78" s="4">
        <v>10500</v>
      </c>
      <c r="H78" t="str">
        <f>_xlfn.IFNA(VLOOKUP(A78,contracts!$B$2:$F$506,5,0),"")</f>
        <v>Activated</v>
      </c>
      <c r="I78">
        <f t="shared" si="2"/>
        <v>2</v>
      </c>
      <c r="J78" t="s">
        <v>1500</v>
      </c>
      <c r="K78">
        <f t="shared" si="3"/>
        <v>16</v>
      </c>
    </row>
    <row r="79" spans="1:11" ht="15" hidden="1" customHeight="1" x14ac:dyDescent="0.25">
      <c r="A79" s="2" t="s">
        <v>1323</v>
      </c>
      <c r="B79" s="2" t="s">
        <v>1600</v>
      </c>
      <c r="C79" s="6" t="str">
        <f>VLOOKUP(A79,contracts!$B$1:$I$506,6,0)</f>
        <v>Ushur Inc</v>
      </c>
      <c r="D79" s="2" t="s">
        <v>18</v>
      </c>
      <c r="E79" s="2" t="s">
        <v>1401</v>
      </c>
      <c r="F79" s="4">
        <v>1</v>
      </c>
      <c r="G79" s="4">
        <v>10500</v>
      </c>
      <c r="H79" t="str">
        <f>_xlfn.IFNA(VLOOKUP(A79,contracts!$B$2:$F$506,5,0),"")</f>
        <v>Activated</v>
      </c>
      <c r="I79">
        <f t="shared" si="2"/>
        <v>1</v>
      </c>
      <c r="J79" t="s">
        <v>2600</v>
      </c>
      <c r="K79">
        <f t="shared" si="3"/>
        <v>16</v>
      </c>
    </row>
    <row r="80" spans="1:11" ht="15" hidden="1" customHeight="1" x14ac:dyDescent="0.25">
      <c r="A80" s="2" t="s">
        <v>90</v>
      </c>
      <c r="B80" s="2" t="s">
        <v>1500</v>
      </c>
      <c r="C80" s="6" t="str">
        <f>VLOOKUP(A80,contracts!$B$1:$I$506,6,0)</f>
        <v>Ushur Inc</v>
      </c>
      <c r="D80" s="2" t="s">
        <v>18</v>
      </c>
      <c r="E80" s="2" t="s">
        <v>1401</v>
      </c>
      <c r="F80" s="4">
        <v>1</v>
      </c>
      <c r="G80" s="4">
        <v>10500</v>
      </c>
      <c r="H80" t="str">
        <f>_xlfn.IFNA(VLOOKUP(A80,contracts!$B$2:$F$506,5,0),"")</f>
        <v>Month on Month</v>
      </c>
      <c r="I80">
        <f t="shared" si="2"/>
        <v>2</v>
      </c>
      <c r="J80" t="s">
        <v>1501</v>
      </c>
      <c r="K80">
        <f t="shared" si="3"/>
        <v>16</v>
      </c>
    </row>
    <row r="81" spans="1:11" ht="15" hidden="1" customHeight="1" x14ac:dyDescent="0.25">
      <c r="A81" s="2" t="s">
        <v>116</v>
      </c>
      <c r="B81" s="2" t="s">
        <v>1547</v>
      </c>
      <c r="C81" s="6" t="str">
        <f>VLOOKUP(A81,contracts!$B$1:$I$506,6,0)</f>
        <v>Stylumia Intelligence Technology Pvt Ltd</v>
      </c>
      <c r="D81" s="2" t="s">
        <v>12</v>
      </c>
      <c r="E81" s="2" t="s">
        <v>1546</v>
      </c>
      <c r="F81" s="4">
        <v>1</v>
      </c>
      <c r="G81" s="4">
        <v>6499</v>
      </c>
      <c r="H81" t="str">
        <f>_xlfn.IFNA(VLOOKUP(A81,contracts!$B$2:$F$506,5,0),"")</f>
        <v>Activated</v>
      </c>
      <c r="I81">
        <f t="shared" si="2"/>
        <v>20</v>
      </c>
      <c r="J81" t="s">
        <v>2600</v>
      </c>
      <c r="K81">
        <f t="shared" si="3"/>
        <v>16</v>
      </c>
    </row>
    <row r="82" spans="1:11" ht="15" hidden="1" customHeight="1" x14ac:dyDescent="0.25">
      <c r="A82" s="2" t="s">
        <v>1213</v>
      </c>
      <c r="B82" s="2" t="s">
        <v>1416</v>
      </c>
      <c r="C82" s="6" t="str">
        <f>VLOOKUP(A82,contracts!$B$1:$I$506,6,0)</f>
        <v>VITALPOINTZ NETWORKS INDIA PRIVATE LIMITED</v>
      </c>
      <c r="D82" s="2" t="s">
        <v>12</v>
      </c>
      <c r="E82" s="2" t="s">
        <v>1401</v>
      </c>
      <c r="F82" s="4">
        <v>1</v>
      </c>
      <c r="G82" s="4">
        <v>11599</v>
      </c>
      <c r="H82" t="str">
        <f>_xlfn.IFNA(VLOOKUP(A82,contracts!$B$2:$F$506,5,0),"")</f>
        <v>Month on Month</v>
      </c>
      <c r="I82">
        <f t="shared" si="2"/>
        <v>1</v>
      </c>
      <c r="J82" t="s">
        <v>2600</v>
      </c>
      <c r="K82">
        <f t="shared" si="3"/>
        <v>17</v>
      </c>
    </row>
    <row r="83" spans="1:11" ht="15" hidden="1" customHeight="1" x14ac:dyDescent="0.25">
      <c r="A83" s="2" t="s">
        <v>1213</v>
      </c>
      <c r="B83" s="2" t="s">
        <v>1415</v>
      </c>
      <c r="C83" s="6" t="str">
        <f>VLOOKUP(A83,contracts!$B$1:$I$506,6,0)</f>
        <v>VITALPOINTZ NETWORKS INDIA PRIVATE LIMITED</v>
      </c>
      <c r="D83" s="2" t="s">
        <v>12</v>
      </c>
      <c r="E83" s="2" t="s">
        <v>1401</v>
      </c>
      <c r="F83" s="4">
        <v>1</v>
      </c>
      <c r="G83" s="4">
        <v>11599</v>
      </c>
      <c r="H83" t="str">
        <f>_xlfn.IFNA(VLOOKUP(A83,contracts!$B$2:$F$506,5,0),"")</f>
        <v>Month on Month</v>
      </c>
      <c r="I83">
        <f t="shared" si="2"/>
        <v>1</v>
      </c>
      <c r="J83" t="s">
        <v>2600</v>
      </c>
      <c r="K83">
        <f t="shared" si="3"/>
        <v>17</v>
      </c>
    </row>
    <row r="84" spans="1:11" ht="15" hidden="1" customHeight="1" x14ac:dyDescent="0.25">
      <c r="A84" s="2" t="s">
        <v>1213</v>
      </c>
      <c r="B84" s="2" t="s">
        <v>1414</v>
      </c>
      <c r="C84" s="6" t="str">
        <f>VLOOKUP(A84,contracts!$B$1:$I$506,6,0)</f>
        <v>VITALPOINTZ NETWORKS INDIA PRIVATE LIMITED</v>
      </c>
      <c r="D84" s="2" t="s">
        <v>12</v>
      </c>
      <c r="E84" s="2" t="s">
        <v>1401</v>
      </c>
      <c r="F84" s="4">
        <v>1</v>
      </c>
      <c r="G84" s="4">
        <v>11599</v>
      </c>
      <c r="H84" t="str">
        <f>_xlfn.IFNA(VLOOKUP(A84,contracts!$B$2:$F$506,5,0),"")</f>
        <v>Month on Month</v>
      </c>
      <c r="I84">
        <f t="shared" si="2"/>
        <v>1</v>
      </c>
      <c r="J84" t="s">
        <v>2600</v>
      </c>
      <c r="K84">
        <f t="shared" si="3"/>
        <v>17</v>
      </c>
    </row>
    <row r="85" spans="1:11" ht="15" hidden="1" customHeight="1" x14ac:dyDescent="0.25">
      <c r="A85" s="2" t="s">
        <v>1213</v>
      </c>
      <c r="B85" s="2" t="s">
        <v>1413</v>
      </c>
      <c r="C85" s="6" t="str">
        <f>VLOOKUP(A85,contracts!$B$1:$I$506,6,0)</f>
        <v>VITALPOINTZ NETWORKS INDIA PRIVATE LIMITED</v>
      </c>
      <c r="D85" s="2" t="s">
        <v>12</v>
      </c>
      <c r="E85" s="2" t="s">
        <v>1401</v>
      </c>
      <c r="F85" s="4">
        <v>1</v>
      </c>
      <c r="G85" s="4">
        <v>11599</v>
      </c>
      <c r="H85" t="str">
        <f>_xlfn.IFNA(VLOOKUP(A85,contracts!$B$2:$F$506,5,0),"")</f>
        <v>Month on Month</v>
      </c>
      <c r="I85">
        <f t="shared" si="2"/>
        <v>1</v>
      </c>
      <c r="J85" t="s">
        <v>2600</v>
      </c>
      <c r="K85">
        <f t="shared" si="3"/>
        <v>17</v>
      </c>
    </row>
    <row r="86" spans="1:11" ht="15" hidden="1" customHeight="1" x14ac:dyDescent="0.25">
      <c r="A86" s="2" t="s">
        <v>1213</v>
      </c>
      <c r="B86" s="2" t="s">
        <v>1412</v>
      </c>
      <c r="C86" s="6" t="str">
        <f>VLOOKUP(A86,contracts!$B$1:$I$506,6,0)</f>
        <v>VITALPOINTZ NETWORKS INDIA PRIVATE LIMITED</v>
      </c>
      <c r="D86" s="2" t="s">
        <v>12</v>
      </c>
      <c r="E86" s="2" t="s">
        <v>1401</v>
      </c>
      <c r="F86" s="4">
        <v>1</v>
      </c>
      <c r="G86" s="4">
        <v>11599</v>
      </c>
      <c r="H86" t="str">
        <f>_xlfn.IFNA(VLOOKUP(A86,contracts!$B$2:$F$506,5,0),"")</f>
        <v>Month on Month</v>
      </c>
      <c r="I86">
        <f t="shared" si="2"/>
        <v>1</v>
      </c>
      <c r="J86" t="s">
        <v>2600</v>
      </c>
      <c r="K86">
        <f t="shared" si="3"/>
        <v>17</v>
      </c>
    </row>
    <row r="87" spans="1:11" ht="15" hidden="1" customHeight="1" x14ac:dyDescent="0.25">
      <c r="A87" s="2" t="s">
        <v>1213</v>
      </c>
      <c r="B87" s="2" t="s">
        <v>1411</v>
      </c>
      <c r="C87" s="6" t="str">
        <f>VLOOKUP(A87,contracts!$B$1:$I$506,6,0)</f>
        <v>VITALPOINTZ NETWORKS INDIA PRIVATE LIMITED</v>
      </c>
      <c r="D87" s="2" t="s">
        <v>12</v>
      </c>
      <c r="E87" s="2" t="s">
        <v>1401</v>
      </c>
      <c r="F87" s="4">
        <v>1</v>
      </c>
      <c r="G87" s="4">
        <v>11600</v>
      </c>
      <c r="H87" t="str">
        <f>_xlfn.IFNA(VLOOKUP(A87,contracts!$B$2:$F$506,5,0),"")</f>
        <v>Month on Month</v>
      </c>
      <c r="I87">
        <f t="shared" si="2"/>
        <v>1</v>
      </c>
      <c r="J87" t="s">
        <v>2600</v>
      </c>
      <c r="K87">
        <f t="shared" si="3"/>
        <v>17</v>
      </c>
    </row>
    <row r="88" spans="1:11" ht="15" hidden="1" customHeight="1" x14ac:dyDescent="0.25">
      <c r="A88" s="2" t="s">
        <v>42</v>
      </c>
      <c r="B88" s="2" t="s">
        <v>1547</v>
      </c>
      <c r="C88" s="6" t="str">
        <f>VLOOKUP(A88,contracts!$B$1:$I$506,6,0)</f>
        <v>Rahul Nene</v>
      </c>
      <c r="D88" s="2" t="s">
        <v>12</v>
      </c>
      <c r="E88" s="2" t="s">
        <v>1546</v>
      </c>
      <c r="F88" s="4">
        <v>1</v>
      </c>
      <c r="G88" s="4">
        <v>6499</v>
      </c>
      <c r="H88" t="str">
        <f>_xlfn.IFNA(VLOOKUP(A88,contracts!$B$2:$F$506,5,0),"")</f>
        <v>Month on Month</v>
      </c>
      <c r="I88">
        <f t="shared" si="2"/>
        <v>20</v>
      </c>
      <c r="J88" t="s">
        <v>2600</v>
      </c>
      <c r="K88">
        <f t="shared" si="3"/>
        <v>16</v>
      </c>
    </row>
    <row r="89" spans="1:11" ht="15" hidden="1" customHeight="1" x14ac:dyDescent="0.25">
      <c r="A89" s="2" t="s">
        <v>586</v>
      </c>
      <c r="B89" s="2" t="s">
        <v>1677</v>
      </c>
      <c r="C89" s="6" t="str">
        <f>VLOOKUP(A89,contracts!$B$1:$I$506,6,0)</f>
        <v>Ameen Ahmed</v>
      </c>
      <c r="D89" s="2" t="s">
        <v>18</v>
      </c>
      <c r="E89" s="2" t="s">
        <v>1401</v>
      </c>
      <c r="F89" s="4">
        <v>1</v>
      </c>
      <c r="G89" s="4">
        <v>11000</v>
      </c>
      <c r="H89" t="str">
        <f>_xlfn.IFNA(VLOOKUP(A89,contracts!$B$2:$F$506,5,0),"")</f>
        <v>Activated</v>
      </c>
      <c r="I89">
        <f t="shared" si="2"/>
        <v>2</v>
      </c>
      <c r="J89" t="s">
        <v>2598</v>
      </c>
      <c r="K89">
        <f t="shared" si="3"/>
        <v>16</v>
      </c>
    </row>
    <row r="90" spans="1:11" ht="15" hidden="1" customHeight="1" x14ac:dyDescent="0.25">
      <c r="A90" s="2" t="s">
        <v>218</v>
      </c>
      <c r="B90" s="2" t="s">
        <v>1598</v>
      </c>
      <c r="C90" s="6" t="str">
        <f>VLOOKUP(A90,contracts!$B$1:$I$506,6,0)</f>
        <v>Unbox Technologies Pvt Ltd</v>
      </c>
      <c r="D90" s="2" t="s">
        <v>18</v>
      </c>
      <c r="E90" s="2" t="s">
        <v>1401</v>
      </c>
      <c r="F90" s="4">
        <v>1</v>
      </c>
      <c r="G90" s="4">
        <v>8500</v>
      </c>
      <c r="H90" t="str">
        <f>_xlfn.IFNA(VLOOKUP(A90,contracts!$B$2:$F$506,5,0),"")</f>
        <v>Activated</v>
      </c>
      <c r="I90">
        <f t="shared" si="2"/>
        <v>1</v>
      </c>
      <c r="J90" t="s">
        <v>2600</v>
      </c>
      <c r="K90">
        <f t="shared" si="3"/>
        <v>16</v>
      </c>
    </row>
    <row r="91" spans="1:11" ht="15" hidden="1" customHeight="1" x14ac:dyDescent="0.25">
      <c r="A91" s="2" t="s">
        <v>132</v>
      </c>
      <c r="B91" s="2" t="s">
        <v>1921</v>
      </c>
      <c r="C91" s="6" t="str">
        <f>VLOOKUP(A91,contracts!$B$1:$I$506,6,0)</f>
        <v>QA InfoTech</v>
      </c>
      <c r="D91" s="2" t="s">
        <v>18</v>
      </c>
      <c r="E91" s="2" t="s">
        <v>1401</v>
      </c>
      <c r="F91" s="4">
        <v>1</v>
      </c>
      <c r="G91" s="4">
        <v>10000</v>
      </c>
      <c r="H91" t="str">
        <f>_xlfn.IFNA(VLOOKUP(A91,contracts!$B$2:$F$506,5,0),"")</f>
        <v>Month on Month</v>
      </c>
      <c r="I91">
        <f t="shared" si="2"/>
        <v>1</v>
      </c>
      <c r="J91" t="s">
        <v>2600</v>
      </c>
      <c r="K91">
        <f t="shared" si="3"/>
        <v>16</v>
      </c>
    </row>
    <row r="92" spans="1:11" ht="15" hidden="1" customHeight="1" x14ac:dyDescent="0.25">
      <c r="A92" s="2" t="s">
        <v>90</v>
      </c>
      <c r="B92" s="2" t="s">
        <v>1501</v>
      </c>
      <c r="C92" s="6" t="str">
        <f>VLOOKUP(A92,contracts!$B$1:$I$506,6,0)</f>
        <v>Ushur Inc</v>
      </c>
      <c r="D92" s="2" t="s">
        <v>18</v>
      </c>
      <c r="E92" s="2" t="s">
        <v>1401</v>
      </c>
      <c r="F92" s="4">
        <v>1</v>
      </c>
      <c r="G92" s="4">
        <v>10500</v>
      </c>
      <c r="H92" t="str">
        <f>_xlfn.IFNA(VLOOKUP(A92,contracts!$B$2:$F$506,5,0),"")</f>
        <v>Month on Month</v>
      </c>
      <c r="I92">
        <f t="shared" si="2"/>
        <v>1</v>
      </c>
      <c r="J92" t="s">
        <v>2600</v>
      </c>
      <c r="K92">
        <f t="shared" si="3"/>
        <v>16</v>
      </c>
    </row>
    <row r="93" spans="1:11" ht="15" hidden="1" customHeight="1" x14ac:dyDescent="0.25">
      <c r="A93" s="2" t="s">
        <v>1245</v>
      </c>
      <c r="B93" s="2" t="s">
        <v>1677</v>
      </c>
      <c r="C93" s="6" t="str">
        <f>VLOOKUP(A93,contracts!$B$1:$I$506,6,0)</f>
        <v>Wissen</v>
      </c>
      <c r="D93" s="2" t="s">
        <v>18</v>
      </c>
      <c r="E93" s="2" t="s">
        <v>1401</v>
      </c>
      <c r="F93" s="4">
        <v>1</v>
      </c>
      <c r="G93" s="4">
        <v>10499</v>
      </c>
      <c r="H93" t="str">
        <f>_xlfn.IFNA(VLOOKUP(A93,contracts!$B$2:$F$506,5,0),"")</f>
        <v>Month on Month</v>
      </c>
      <c r="I93">
        <f t="shared" si="2"/>
        <v>2</v>
      </c>
      <c r="J93" t="s">
        <v>2558</v>
      </c>
      <c r="K93">
        <f t="shared" si="3"/>
        <v>16</v>
      </c>
    </row>
    <row r="94" spans="1:11" ht="15" hidden="1" customHeight="1" x14ac:dyDescent="0.25">
      <c r="A94" s="2" t="s">
        <v>548</v>
      </c>
      <c r="B94" s="2" t="s">
        <v>1676</v>
      </c>
      <c r="C94" s="6" t="str">
        <f>VLOOKUP(A94,contracts!$B$1:$I$506,6,0)</f>
        <v>EULOGIA INFOTECH PRIVATE LIMITED</v>
      </c>
      <c r="D94" s="2" t="s">
        <v>18</v>
      </c>
      <c r="E94" s="2" t="s">
        <v>1401</v>
      </c>
      <c r="F94" s="4">
        <v>1</v>
      </c>
      <c r="G94" s="4">
        <v>8500</v>
      </c>
      <c r="H94" t="str">
        <f>_xlfn.IFNA(VLOOKUP(A94,contracts!$B$2:$F$506,5,0),"")</f>
        <v>Activated</v>
      </c>
      <c r="I94">
        <f t="shared" si="2"/>
        <v>3</v>
      </c>
      <c r="J94" t="s">
        <v>2598</v>
      </c>
      <c r="K94">
        <f t="shared" si="3"/>
        <v>16</v>
      </c>
    </row>
    <row r="95" spans="1:11" ht="15" hidden="1" customHeight="1" x14ac:dyDescent="0.25">
      <c r="A95" s="2" t="s">
        <v>218</v>
      </c>
      <c r="B95" s="2" t="s">
        <v>1952</v>
      </c>
      <c r="C95" s="6" t="str">
        <f>VLOOKUP(A95,contracts!$B$1:$I$506,6,0)</f>
        <v>Unbox Technologies Pvt Ltd</v>
      </c>
      <c r="D95" s="2" t="s">
        <v>18</v>
      </c>
      <c r="E95" s="2" t="s">
        <v>1401</v>
      </c>
      <c r="F95" s="4">
        <v>1</v>
      </c>
      <c r="G95" s="4">
        <v>8500</v>
      </c>
      <c r="H95" t="str">
        <f>_xlfn.IFNA(VLOOKUP(A95,contracts!$B$2:$F$506,5,0),"")</f>
        <v>Activated</v>
      </c>
      <c r="I95">
        <f t="shared" si="2"/>
        <v>1</v>
      </c>
      <c r="J95" t="s">
        <v>2600</v>
      </c>
      <c r="K95">
        <f t="shared" si="3"/>
        <v>16</v>
      </c>
    </row>
    <row r="96" spans="1:11" ht="15" hidden="1" customHeight="1" x14ac:dyDescent="0.25">
      <c r="A96" s="2" t="s">
        <v>218</v>
      </c>
      <c r="B96" s="2" t="s">
        <v>1497</v>
      </c>
      <c r="C96" s="6" t="str">
        <f>VLOOKUP(A96,contracts!$B$1:$I$506,6,0)</f>
        <v>Unbox Technologies Pvt Ltd</v>
      </c>
      <c r="D96" s="2" t="s">
        <v>18</v>
      </c>
      <c r="E96" s="2" t="s">
        <v>1401</v>
      </c>
      <c r="F96" s="4">
        <v>1</v>
      </c>
      <c r="G96" s="4">
        <v>8500</v>
      </c>
      <c r="H96" t="str">
        <f>_xlfn.IFNA(VLOOKUP(A96,contracts!$B$2:$F$506,5,0),"")</f>
        <v>Activated</v>
      </c>
      <c r="I96">
        <f t="shared" si="2"/>
        <v>1</v>
      </c>
      <c r="J96" t="s">
        <v>2600</v>
      </c>
      <c r="K96">
        <f t="shared" si="3"/>
        <v>16</v>
      </c>
    </row>
    <row r="97" spans="1:11" ht="15" hidden="1" customHeight="1" x14ac:dyDescent="0.25">
      <c r="A97" s="2" t="s">
        <v>383</v>
      </c>
      <c r="B97" s="2" t="s">
        <v>1496</v>
      </c>
      <c r="C97" s="6" t="str">
        <f>VLOOKUP(A97,contracts!$B$1:$I$506,6,0)</f>
        <v>Ashish Sahu</v>
      </c>
      <c r="D97" s="2" t="s">
        <v>18</v>
      </c>
      <c r="E97" s="2" t="s">
        <v>1401</v>
      </c>
      <c r="F97" s="4">
        <v>1</v>
      </c>
      <c r="G97" s="4">
        <v>11000</v>
      </c>
      <c r="H97" t="str">
        <f>_xlfn.IFNA(VLOOKUP(A97,contracts!$B$2:$F$506,5,0),"")</f>
        <v>Activated</v>
      </c>
      <c r="I97">
        <f t="shared" si="2"/>
        <v>1</v>
      </c>
      <c r="J97" t="s">
        <v>2600</v>
      </c>
      <c r="K97">
        <f t="shared" si="3"/>
        <v>16</v>
      </c>
    </row>
    <row r="98" spans="1:11" ht="15" hidden="1" customHeight="1" x14ac:dyDescent="0.25">
      <c r="A98" s="2" t="s">
        <v>610</v>
      </c>
      <c r="B98" s="2" t="s">
        <v>1951</v>
      </c>
      <c r="C98" s="6" t="str">
        <f>VLOOKUP(A98,contracts!$B$1:$I$506,6,0)</f>
        <v>Elevar</v>
      </c>
      <c r="D98" s="2" t="s">
        <v>18</v>
      </c>
      <c r="E98" s="2" t="s">
        <v>1401</v>
      </c>
      <c r="F98" s="4">
        <v>1</v>
      </c>
      <c r="G98" s="4">
        <v>12000</v>
      </c>
      <c r="H98" t="str">
        <f>_xlfn.IFNA(VLOOKUP(A98,contracts!$B$2:$F$506,5,0),"")</f>
        <v>Activated</v>
      </c>
      <c r="I98">
        <f t="shared" si="2"/>
        <v>1</v>
      </c>
      <c r="J98" t="s">
        <v>2600</v>
      </c>
      <c r="K98">
        <f t="shared" si="3"/>
        <v>16</v>
      </c>
    </row>
    <row r="99" spans="1:11" ht="15" hidden="1" customHeight="1" x14ac:dyDescent="0.25">
      <c r="A99" s="2" t="s">
        <v>288</v>
      </c>
      <c r="B99" s="2" t="s">
        <v>2374</v>
      </c>
      <c r="C99" s="6" t="str">
        <f>VLOOKUP(A99,contracts!$B$1:$I$506,6,0)</f>
        <v>Prinseps Auctions (P) Ltd</v>
      </c>
      <c r="D99" s="2" t="s">
        <v>186</v>
      </c>
      <c r="E99" s="2" t="s">
        <v>1399</v>
      </c>
      <c r="F99" s="4">
        <v>1</v>
      </c>
      <c r="G99" s="4">
        <v>10599</v>
      </c>
      <c r="H99" t="str">
        <f>_xlfn.IFNA(VLOOKUP(A99,contracts!$B$2:$F$506,5,0),"")</f>
        <v>Activated</v>
      </c>
      <c r="I99">
        <f t="shared" si="2"/>
        <v>1</v>
      </c>
      <c r="J99" t="s">
        <v>2600</v>
      </c>
      <c r="K99">
        <f t="shared" si="3"/>
        <v>16</v>
      </c>
    </row>
    <row r="100" spans="1:11" ht="15" hidden="1" customHeight="1" x14ac:dyDescent="0.25">
      <c r="A100" s="2" t="s">
        <v>473</v>
      </c>
      <c r="B100" s="2" t="s">
        <v>1870</v>
      </c>
      <c r="C100" s="6" t="str">
        <f>VLOOKUP(A100,contracts!$B$1:$I$506,6,0)</f>
        <v>Akshatha Satyanarayanan</v>
      </c>
      <c r="D100" s="2" t="s">
        <v>198</v>
      </c>
      <c r="E100" s="2" t="s">
        <v>1401</v>
      </c>
      <c r="F100" s="4">
        <v>1</v>
      </c>
      <c r="G100" s="4">
        <v>11500</v>
      </c>
      <c r="H100" t="str">
        <f>_xlfn.IFNA(VLOOKUP(A100,contracts!$B$2:$F$506,5,0),"")</f>
        <v>Activated</v>
      </c>
      <c r="I100">
        <f t="shared" si="2"/>
        <v>1</v>
      </c>
      <c r="J100" t="s">
        <v>2600</v>
      </c>
      <c r="K100">
        <f t="shared" si="3"/>
        <v>16</v>
      </c>
    </row>
    <row r="101" spans="1:11" ht="15" hidden="1" customHeight="1" x14ac:dyDescent="0.25">
      <c r="A101" s="2" t="s">
        <v>218</v>
      </c>
      <c r="B101" s="2" t="s">
        <v>1950</v>
      </c>
      <c r="C101" s="6" t="str">
        <f>VLOOKUP(A101,contracts!$B$1:$I$506,6,0)</f>
        <v>Unbox Technologies Pvt Ltd</v>
      </c>
      <c r="D101" s="2" t="s">
        <v>18</v>
      </c>
      <c r="E101" s="2" t="s">
        <v>1401</v>
      </c>
      <c r="F101" s="4">
        <v>1</v>
      </c>
      <c r="G101" s="4">
        <v>8500</v>
      </c>
      <c r="H101" t="str">
        <f>_xlfn.IFNA(VLOOKUP(A101,contracts!$B$2:$F$506,5,0),"")</f>
        <v>Activated</v>
      </c>
      <c r="I101">
        <f t="shared" si="2"/>
        <v>1</v>
      </c>
      <c r="J101" t="s">
        <v>2600</v>
      </c>
      <c r="K101">
        <f t="shared" si="3"/>
        <v>16</v>
      </c>
    </row>
    <row r="102" spans="1:11" ht="15" hidden="1" customHeight="1" x14ac:dyDescent="0.25">
      <c r="A102" s="2" t="s">
        <v>168</v>
      </c>
      <c r="B102" s="2" t="s">
        <v>1949</v>
      </c>
      <c r="C102" s="6" t="str">
        <f>VLOOKUP(A102,contracts!$B$1:$I$506,6,0)</f>
        <v>Elevar</v>
      </c>
      <c r="D102" s="2" t="s">
        <v>18</v>
      </c>
      <c r="E102" s="2" t="s">
        <v>1401</v>
      </c>
      <c r="F102" s="4">
        <v>1</v>
      </c>
      <c r="G102" s="4">
        <v>12000</v>
      </c>
      <c r="H102" t="str">
        <f>_xlfn.IFNA(VLOOKUP(A102,contracts!$B$2:$F$506,5,0),"")</f>
        <v>Activated</v>
      </c>
      <c r="I102">
        <f t="shared" ref="I102:I165" si="4">COUNTIFS($B$2:$B$1232,B102)</f>
        <v>1</v>
      </c>
      <c r="J102" t="s">
        <v>2600</v>
      </c>
      <c r="K102">
        <f t="shared" si="3"/>
        <v>16</v>
      </c>
    </row>
    <row r="103" spans="1:11" ht="15" hidden="1" customHeight="1" x14ac:dyDescent="0.25">
      <c r="A103" s="2" t="s">
        <v>168</v>
      </c>
      <c r="B103" s="2" t="s">
        <v>1948</v>
      </c>
      <c r="C103" s="6" t="str">
        <f>VLOOKUP(A103,contracts!$B$1:$I$506,6,0)</f>
        <v>Elevar</v>
      </c>
      <c r="D103" s="2" t="s">
        <v>18</v>
      </c>
      <c r="E103" s="2" t="s">
        <v>1401</v>
      </c>
      <c r="F103" s="4">
        <v>1</v>
      </c>
      <c r="G103" s="4">
        <v>12000</v>
      </c>
      <c r="H103" t="str">
        <f>_xlfn.IFNA(VLOOKUP(A103,contracts!$B$2:$F$506,5,0),"")</f>
        <v>Activated</v>
      </c>
      <c r="I103">
        <f t="shared" si="4"/>
        <v>1</v>
      </c>
      <c r="J103" t="s">
        <v>2600</v>
      </c>
      <c r="K103">
        <f t="shared" si="3"/>
        <v>16</v>
      </c>
    </row>
    <row r="104" spans="1:11" ht="15" hidden="1" customHeight="1" x14ac:dyDescent="0.25">
      <c r="A104" s="2" t="s">
        <v>168</v>
      </c>
      <c r="B104" s="2" t="s">
        <v>1947</v>
      </c>
      <c r="C104" s="6" t="str">
        <f>VLOOKUP(A104,contracts!$B$1:$I$506,6,0)</f>
        <v>Elevar</v>
      </c>
      <c r="D104" s="2" t="s">
        <v>18</v>
      </c>
      <c r="E104" s="2" t="s">
        <v>1401</v>
      </c>
      <c r="F104" s="4">
        <v>1</v>
      </c>
      <c r="G104" s="4">
        <v>12000</v>
      </c>
      <c r="H104" t="str">
        <f>_xlfn.IFNA(VLOOKUP(A104,contracts!$B$2:$F$506,5,0),"")</f>
        <v>Activated</v>
      </c>
      <c r="I104">
        <f t="shared" si="4"/>
        <v>1</v>
      </c>
      <c r="J104" t="s">
        <v>2600</v>
      </c>
      <c r="K104">
        <f t="shared" si="3"/>
        <v>16</v>
      </c>
    </row>
    <row r="105" spans="1:11" ht="15" hidden="1" customHeight="1" x14ac:dyDescent="0.25">
      <c r="A105" s="2" t="s">
        <v>168</v>
      </c>
      <c r="B105" s="2" t="s">
        <v>1946</v>
      </c>
      <c r="C105" s="6" t="str">
        <f>VLOOKUP(A105,contracts!$B$1:$I$506,6,0)</f>
        <v>Elevar</v>
      </c>
      <c r="D105" s="2" t="s">
        <v>18</v>
      </c>
      <c r="E105" s="2" t="s">
        <v>1401</v>
      </c>
      <c r="F105" s="4">
        <v>1</v>
      </c>
      <c r="G105" s="4">
        <v>12000</v>
      </c>
      <c r="H105" t="str">
        <f>_xlfn.IFNA(VLOOKUP(A105,contracts!$B$2:$F$506,5,0),"")</f>
        <v>Activated</v>
      </c>
      <c r="I105">
        <f t="shared" si="4"/>
        <v>1</v>
      </c>
      <c r="J105" t="s">
        <v>2600</v>
      </c>
      <c r="K105">
        <f t="shared" si="3"/>
        <v>16</v>
      </c>
    </row>
    <row r="106" spans="1:11" ht="15" hidden="1" customHeight="1" x14ac:dyDescent="0.25">
      <c r="A106" s="2" t="s">
        <v>1137</v>
      </c>
      <c r="B106" s="2" t="s">
        <v>1945</v>
      </c>
      <c r="C106" s="6" t="str">
        <f>VLOOKUP(A106,contracts!$B$1:$I$506,6,0)</f>
        <v>Qdesq</v>
      </c>
      <c r="D106" s="2" t="s">
        <v>18</v>
      </c>
      <c r="E106" s="2" t="s">
        <v>1401</v>
      </c>
      <c r="F106" s="4">
        <v>1</v>
      </c>
      <c r="G106" s="4">
        <v>8000</v>
      </c>
      <c r="H106" t="str">
        <f>_xlfn.IFNA(VLOOKUP(A106,contracts!$B$2:$F$506,5,0),"")</f>
        <v>Activated</v>
      </c>
      <c r="I106">
        <f t="shared" si="4"/>
        <v>1</v>
      </c>
      <c r="J106" t="s">
        <v>2600</v>
      </c>
      <c r="K106">
        <f t="shared" si="3"/>
        <v>16</v>
      </c>
    </row>
    <row r="107" spans="1:11" ht="15" hidden="1" customHeight="1" x14ac:dyDescent="0.25">
      <c r="A107" s="2" t="s">
        <v>960</v>
      </c>
      <c r="B107" s="2" t="s">
        <v>1838</v>
      </c>
      <c r="C107" s="6" t="str">
        <f>VLOOKUP(A107,contracts!$B$1:$I$506,6,0)</f>
        <v>Elevar</v>
      </c>
      <c r="D107" s="2" t="s">
        <v>18</v>
      </c>
      <c r="E107" s="2" t="s">
        <v>1401</v>
      </c>
      <c r="F107" s="4">
        <v>1</v>
      </c>
      <c r="G107" s="4">
        <v>12000</v>
      </c>
      <c r="H107" t="str">
        <f>_xlfn.IFNA(VLOOKUP(A107,contracts!$B$2:$F$506,5,0),"")</f>
        <v>Activated</v>
      </c>
      <c r="I107">
        <f t="shared" si="4"/>
        <v>1</v>
      </c>
      <c r="J107" t="s">
        <v>2600</v>
      </c>
      <c r="K107">
        <f t="shared" si="3"/>
        <v>16</v>
      </c>
    </row>
    <row r="108" spans="1:11" ht="15" hidden="1" customHeight="1" x14ac:dyDescent="0.25">
      <c r="A108" s="2" t="s">
        <v>560</v>
      </c>
      <c r="B108" s="2" t="s">
        <v>1944</v>
      </c>
      <c r="C108" s="6" t="str">
        <f>VLOOKUP(A108,contracts!$B$1:$I$506,6,0)</f>
        <v>Arete Advisors LLP</v>
      </c>
      <c r="D108" s="2" t="s">
        <v>18</v>
      </c>
      <c r="E108" s="2" t="s">
        <v>1401</v>
      </c>
      <c r="F108" s="4">
        <v>1</v>
      </c>
      <c r="G108" s="4">
        <v>11000</v>
      </c>
      <c r="H108" t="str">
        <f>_xlfn.IFNA(VLOOKUP(A108,contracts!$B$2:$F$506,5,0),"")</f>
        <v>Activated</v>
      </c>
      <c r="I108">
        <f t="shared" si="4"/>
        <v>1</v>
      </c>
      <c r="J108" t="s">
        <v>2600</v>
      </c>
      <c r="K108">
        <f t="shared" si="3"/>
        <v>16</v>
      </c>
    </row>
    <row r="109" spans="1:11" ht="15" hidden="1" customHeight="1" x14ac:dyDescent="0.25">
      <c r="A109" s="2" t="s">
        <v>218</v>
      </c>
      <c r="B109" s="2" t="s">
        <v>1863</v>
      </c>
      <c r="C109" s="6" t="str">
        <f>VLOOKUP(A109,contracts!$B$1:$I$506,6,0)</f>
        <v>Unbox Technologies Pvt Ltd</v>
      </c>
      <c r="D109" s="2" t="s">
        <v>18</v>
      </c>
      <c r="E109" s="2" t="s">
        <v>1401</v>
      </c>
      <c r="F109" s="4">
        <v>1</v>
      </c>
      <c r="G109" s="4">
        <v>8500</v>
      </c>
      <c r="H109" t="str">
        <f>_xlfn.IFNA(VLOOKUP(A109,contracts!$B$2:$F$506,5,0),"")</f>
        <v>Activated</v>
      </c>
      <c r="I109">
        <f t="shared" si="4"/>
        <v>1</v>
      </c>
      <c r="J109" t="s">
        <v>2600</v>
      </c>
      <c r="K109">
        <f t="shared" si="3"/>
        <v>16</v>
      </c>
    </row>
    <row r="110" spans="1:11" ht="15" hidden="1" customHeight="1" x14ac:dyDescent="0.25">
      <c r="A110" s="2" t="s">
        <v>1042</v>
      </c>
      <c r="B110" s="2" t="s">
        <v>1943</v>
      </c>
      <c r="C110" s="6" t="str">
        <f>VLOOKUP(A110,contracts!$B$1:$I$506,6,0)</f>
        <v>OP Technologies Pvt. Ltd.</v>
      </c>
      <c r="D110" s="2" t="s">
        <v>18</v>
      </c>
      <c r="E110" s="2" t="s">
        <v>1401</v>
      </c>
      <c r="F110" s="4">
        <v>1</v>
      </c>
      <c r="G110" s="4">
        <v>10499</v>
      </c>
      <c r="H110" t="str">
        <f>_xlfn.IFNA(VLOOKUP(A110,contracts!$B$2:$F$506,5,0),"")</f>
        <v>Activated</v>
      </c>
      <c r="I110">
        <f t="shared" si="4"/>
        <v>1</v>
      </c>
      <c r="J110" t="s">
        <v>2600</v>
      </c>
      <c r="K110">
        <f t="shared" si="3"/>
        <v>16</v>
      </c>
    </row>
    <row r="111" spans="1:11" ht="15" hidden="1" customHeight="1" x14ac:dyDescent="0.25">
      <c r="A111" s="2" t="s">
        <v>495</v>
      </c>
      <c r="B111" s="2" t="s">
        <v>1907</v>
      </c>
      <c r="C111" s="6" t="str">
        <f>VLOOKUP(A111,contracts!$B$1:$I$506,6,0)</f>
        <v>Infoeaze Digital Services Pvt. Ltd.</v>
      </c>
      <c r="D111" s="2" t="s">
        <v>198</v>
      </c>
      <c r="E111" s="2" t="s">
        <v>1401</v>
      </c>
      <c r="F111" s="4">
        <v>1</v>
      </c>
      <c r="G111" s="4">
        <v>11500</v>
      </c>
      <c r="H111" t="str">
        <f>_xlfn.IFNA(VLOOKUP(A111,contracts!$B$2:$F$506,5,0),"")</f>
        <v>Month on Month</v>
      </c>
      <c r="I111">
        <f t="shared" si="4"/>
        <v>1</v>
      </c>
      <c r="J111" t="s">
        <v>2600</v>
      </c>
      <c r="K111">
        <f t="shared" si="3"/>
        <v>16</v>
      </c>
    </row>
    <row r="112" spans="1:11" ht="15" hidden="1" customHeight="1" x14ac:dyDescent="0.25">
      <c r="A112" s="2" t="s">
        <v>334</v>
      </c>
      <c r="B112" s="2" t="s">
        <v>1531</v>
      </c>
      <c r="C112" s="6" t="str">
        <f>VLOOKUP(A112,contracts!$B$1:$I$506,6,0)</f>
        <v>CaliperBusiness</v>
      </c>
      <c r="D112" s="2" t="s">
        <v>198</v>
      </c>
      <c r="E112" s="2" t="s">
        <v>1403</v>
      </c>
      <c r="F112" s="4">
        <v>8</v>
      </c>
      <c r="G112" s="4">
        <v>100000</v>
      </c>
      <c r="H112" t="str">
        <f>_xlfn.IFNA(VLOOKUP(A112,contracts!$B$2:$F$506,5,0),"")</f>
        <v>Activated</v>
      </c>
      <c r="I112">
        <f t="shared" si="4"/>
        <v>1</v>
      </c>
      <c r="J112" t="s">
        <v>2600</v>
      </c>
      <c r="K112">
        <f t="shared" si="3"/>
        <v>16</v>
      </c>
    </row>
    <row r="113" spans="1:11" ht="15" hidden="1" customHeight="1" x14ac:dyDescent="0.25">
      <c r="A113" s="2" t="s">
        <v>313</v>
      </c>
      <c r="B113" s="2" t="s">
        <v>1617</v>
      </c>
      <c r="C113" s="6" t="str">
        <f>VLOOKUP(A113,contracts!$B$1:$I$506,6,0)</f>
        <v>NGGAWE NIRMAN TECHNOLOGIES PRIVATE LIMITED</v>
      </c>
      <c r="D113" s="2" t="s">
        <v>12</v>
      </c>
      <c r="E113" s="2" t="s">
        <v>1403</v>
      </c>
      <c r="F113" s="4">
        <v>4</v>
      </c>
      <c r="G113" s="4">
        <v>60000</v>
      </c>
      <c r="H113" t="str">
        <f>_xlfn.IFNA(VLOOKUP(A113,contracts!$B$2:$F$506,5,0),"")</f>
        <v>Activated</v>
      </c>
      <c r="I113">
        <f t="shared" si="4"/>
        <v>1</v>
      </c>
      <c r="J113" t="s">
        <v>2600</v>
      </c>
      <c r="K113">
        <f t="shared" si="3"/>
        <v>16</v>
      </c>
    </row>
    <row r="114" spans="1:11" ht="15" hidden="1" customHeight="1" x14ac:dyDescent="0.25">
      <c r="A114" s="2" t="s">
        <v>1374</v>
      </c>
      <c r="B114" s="2" t="s">
        <v>1942</v>
      </c>
      <c r="C114" s="6" t="str">
        <f>VLOOKUP(A114,contracts!$B$1:$I$506,6,0)</f>
        <v>OP Technologies Pvt. Ltd.</v>
      </c>
      <c r="D114" s="2" t="s">
        <v>18</v>
      </c>
      <c r="E114" s="2" t="s">
        <v>1401</v>
      </c>
      <c r="F114" s="4">
        <v>1</v>
      </c>
      <c r="G114" s="4">
        <v>10499</v>
      </c>
      <c r="H114" t="str">
        <f>_xlfn.IFNA(VLOOKUP(A114,contracts!$B$2:$F$506,5,0),"")</f>
        <v>Activated</v>
      </c>
      <c r="I114">
        <f t="shared" si="4"/>
        <v>1</v>
      </c>
      <c r="J114" t="s">
        <v>2600</v>
      </c>
      <c r="K114">
        <f t="shared" si="3"/>
        <v>16</v>
      </c>
    </row>
    <row r="115" spans="1:11" ht="15" hidden="1" customHeight="1" x14ac:dyDescent="0.25">
      <c r="A115" s="2" t="s">
        <v>537</v>
      </c>
      <c r="B115" s="2" t="s">
        <v>1699</v>
      </c>
      <c r="C115" s="6" t="str">
        <f>VLOOKUP(A115,contracts!$B$1:$I$506,6,0)</f>
        <v>N Omkar Varma</v>
      </c>
      <c r="D115" s="2" t="s">
        <v>122</v>
      </c>
      <c r="E115" s="2" t="s">
        <v>1401</v>
      </c>
      <c r="F115" s="4">
        <v>1</v>
      </c>
      <c r="G115" s="4">
        <v>13500</v>
      </c>
      <c r="H115" t="str">
        <f>_xlfn.IFNA(VLOOKUP(A115,contracts!$B$2:$F$506,5,0),"")</f>
        <v>Activated</v>
      </c>
      <c r="I115">
        <f t="shared" si="4"/>
        <v>1</v>
      </c>
      <c r="J115" t="s">
        <v>2600</v>
      </c>
      <c r="K115">
        <f t="shared" si="3"/>
        <v>16</v>
      </c>
    </row>
    <row r="116" spans="1:11" ht="15" hidden="1" customHeight="1" x14ac:dyDescent="0.25">
      <c r="A116" s="2" t="s">
        <v>508</v>
      </c>
      <c r="B116" s="2" t="s">
        <v>1837</v>
      </c>
      <c r="C116" s="6" t="str">
        <f>VLOOKUP(A116,contracts!$B$1:$I$506,6,0)</f>
        <v>Deep Value Technology Private Limited</v>
      </c>
      <c r="D116" s="2" t="s">
        <v>12</v>
      </c>
      <c r="E116" s="2" t="s">
        <v>1403</v>
      </c>
      <c r="F116" s="4">
        <v>3</v>
      </c>
      <c r="G116" s="4">
        <v>54000</v>
      </c>
      <c r="H116" t="str">
        <f>_xlfn.IFNA(VLOOKUP(A116,contracts!$B$2:$F$506,5,0),"")</f>
        <v>Activated</v>
      </c>
      <c r="I116">
        <f t="shared" si="4"/>
        <v>1</v>
      </c>
      <c r="J116" t="s">
        <v>2600</v>
      </c>
      <c r="K116">
        <f t="shared" si="3"/>
        <v>16</v>
      </c>
    </row>
    <row r="117" spans="1:11" ht="15" hidden="1" customHeight="1" x14ac:dyDescent="0.25">
      <c r="A117" s="2" t="s">
        <v>607</v>
      </c>
      <c r="B117" s="2" t="s">
        <v>1795</v>
      </c>
      <c r="C117" s="6" t="str">
        <f>VLOOKUP(A117,contracts!$B$1:$I$506,6,0)</f>
        <v>Luxeva India Private Limited</v>
      </c>
      <c r="D117" s="2" t="s">
        <v>298</v>
      </c>
      <c r="E117" s="2" t="s">
        <v>1403</v>
      </c>
      <c r="F117" s="4">
        <v>4</v>
      </c>
      <c r="G117" s="4">
        <v>40600</v>
      </c>
      <c r="H117" t="str">
        <f>_xlfn.IFNA(VLOOKUP(A117,contracts!$B$2:$F$506,5,0),"")</f>
        <v>Activated</v>
      </c>
      <c r="I117">
        <f t="shared" si="4"/>
        <v>1</v>
      </c>
      <c r="J117" t="s">
        <v>2600</v>
      </c>
      <c r="K117">
        <f t="shared" si="3"/>
        <v>16</v>
      </c>
    </row>
    <row r="118" spans="1:11" ht="15" hidden="1" customHeight="1" x14ac:dyDescent="0.25">
      <c r="A118" s="2" t="s">
        <v>607</v>
      </c>
      <c r="B118" s="2" t="s">
        <v>2005</v>
      </c>
      <c r="C118" s="6" t="str">
        <f>VLOOKUP(A118,contracts!$B$1:$I$506,6,0)</f>
        <v>Luxeva India Private Limited</v>
      </c>
      <c r="D118" s="2" t="s">
        <v>298</v>
      </c>
      <c r="E118" s="2" t="s">
        <v>1403</v>
      </c>
      <c r="F118" s="4">
        <v>9</v>
      </c>
      <c r="G118" s="4">
        <v>91350</v>
      </c>
      <c r="H118" t="str">
        <f>_xlfn.IFNA(VLOOKUP(A118,contracts!$B$2:$F$506,5,0),"")</f>
        <v>Activated</v>
      </c>
      <c r="I118">
        <f t="shared" si="4"/>
        <v>1</v>
      </c>
      <c r="J118" t="s">
        <v>2600</v>
      </c>
      <c r="K118">
        <f t="shared" si="3"/>
        <v>16</v>
      </c>
    </row>
    <row r="119" spans="1:11" ht="15" hidden="1" customHeight="1" x14ac:dyDescent="0.25">
      <c r="A119" s="2" t="s">
        <v>607</v>
      </c>
      <c r="B119" s="2" t="s">
        <v>2532</v>
      </c>
      <c r="C119" s="6" t="str">
        <f>VLOOKUP(A119,contracts!$B$1:$I$506,6,0)</f>
        <v>Luxeva India Private Limited</v>
      </c>
      <c r="D119" s="2" t="s">
        <v>298</v>
      </c>
      <c r="E119" s="2" t="s">
        <v>1403</v>
      </c>
      <c r="F119" s="4">
        <v>8</v>
      </c>
      <c r="G119" s="4">
        <v>81200</v>
      </c>
      <c r="H119" t="str">
        <f>_xlfn.IFNA(VLOOKUP(A119,contracts!$B$2:$F$506,5,0),"")</f>
        <v>Activated</v>
      </c>
      <c r="I119">
        <f t="shared" si="4"/>
        <v>1</v>
      </c>
      <c r="J119" t="s">
        <v>2600</v>
      </c>
      <c r="K119">
        <f t="shared" si="3"/>
        <v>16</v>
      </c>
    </row>
    <row r="120" spans="1:11" ht="15" hidden="1" customHeight="1" x14ac:dyDescent="0.25">
      <c r="A120" s="2" t="s">
        <v>607</v>
      </c>
      <c r="B120" s="2" t="s">
        <v>1789</v>
      </c>
      <c r="C120" s="6" t="str">
        <f>VLOOKUP(A120,contracts!$B$1:$I$506,6,0)</f>
        <v>Luxeva India Private Limited</v>
      </c>
      <c r="D120" s="2" t="s">
        <v>298</v>
      </c>
      <c r="E120" s="2" t="s">
        <v>1401</v>
      </c>
      <c r="F120" s="4">
        <v>1</v>
      </c>
      <c r="G120" s="4">
        <v>7650</v>
      </c>
      <c r="H120" t="str">
        <f>_xlfn.IFNA(VLOOKUP(A120,contracts!$B$2:$F$506,5,0),"")</f>
        <v>Activated</v>
      </c>
      <c r="I120">
        <f t="shared" si="4"/>
        <v>1</v>
      </c>
      <c r="J120" t="s">
        <v>2600</v>
      </c>
      <c r="K120">
        <f t="shared" si="3"/>
        <v>16</v>
      </c>
    </row>
    <row r="121" spans="1:11" ht="15" hidden="1" customHeight="1" x14ac:dyDescent="0.25">
      <c r="A121" s="2" t="s">
        <v>607</v>
      </c>
      <c r="B121" s="2" t="s">
        <v>2329</v>
      </c>
      <c r="C121" s="6" t="str">
        <f>VLOOKUP(A121,contracts!$B$1:$I$506,6,0)</f>
        <v>Luxeva India Private Limited</v>
      </c>
      <c r="D121" s="2" t="s">
        <v>298</v>
      </c>
      <c r="E121" s="2" t="s">
        <v>1401</v>
      </c>
      <c r="F121" s="4">
        <v>1</v>
      </c>
      <c r="G121" s="4">
        <v>7650</v>
      </c>
      <c r="H121" t="str">
        <f>_xlfn.IFNA(VLOOKUP(A121,contracts!$B$2:$F$506,5,0),"")</f>
        <v>Activated</v>
      </c>
      <c r="I121">
        <f t="shared" si="4"/>
        <v>1</v>
      </c>
      <c r="J121" t="s">
        <v>2600</v>
      </c>
      <c r="K121">
        <f t="shared" si="3"/>
        <v>16</v>
      </c>
    </row>
    <row r="122" spans="1:11" ht="15" hidden="1" customHeight="1" x14ac:dyDescent="0.25">
      <c r="A122" s="2" t="s">
        <v>607</v>
      </c>
      <c r="B122" s="2" t="s">
        <v>2130</v>
      </c>
      <c r="C122" s="6" t="str">
        <f>VLOOKUP(A122,contracts!$B$1:$I$506,6,0)</f>
        <v>Luxeva India Private Limited</v>
      </c>
      <c r="D122" s="2" t="s">
        <v>298</v>
      </c>
      <c r="E122" s="2" t="s">
        <v>1401</v>
      </c>
      <c r="F122" s="4">
        <v>1</v>
      </c>
      <c r="G122" s="4">
        <v>7650</v>
      </c>
      <c r="H122" t="str">
        <f>_xlfn.IFNA(VLOOKUP(A122,contracts!$B$2:$F$506,5,0),"")</f>
        <v>Activated</v>
      </c>
      <c r="I122">
        <f t="shared" si="4"/>
        <v>1</v>
      </c>
      <c r="J122" t="s">
        <v>2600</v>
      </c>
      <c r="K122">
        <f t="shared" si="3"/>
        <v>16</v>
      </c>
    </row>
    <row r="123" spans="1:11" ht="15" hidden="1" customHeight="1" x14ac:dyDescent="0.25">
      <c r="A123" s="2" t="s">
        <v>607</v>
      </c>
      <c r="B123" s="2" t="s">
        <v>2129</v>
      </c>
      <c r="C123" s="6" t="str">
        <f>VLOOKUP(A123,contracts!$B$1:$I$506,6,0)</f>
        <v>Luxeva India Private Limited</v>
      </c>
      <c r="D123" s="2" t="s">
        <v>298</v>
      </c>
      <c r="E123" s="2" t="s">
        <v>1401</v>
      </c>
      <c r="F123" s="4">
        <v>1</v>
      </c>
      <c r="G123" s="4">
        <v>7650</v>
      </c>
      <c r="H123" t="str">
        <f>_xlfn.IFNA(VLOOKUP(A123,contracts!$B$2:$F$506,5,0),"")</f>
        <v>Activated</v>
      </c>
      <c r="I123">
        <f t="shared" si="4"/>
        <v>1</v>
      </c>
      <c r="J123" t="s">
        <v>2600</v>
      </c>
      <c r="K123">
        <f t="shared" si="3"/>
        <v>16</v>
      </c>
    </row>
    <row r="124" spans="1:11" ht="15" hidden="1" customHeight="1" x14ac:dyDescent="0.25">
      <c r="A124" s="2" t="s">
        <v>607</v>
      </c>
      <c r="B124" s="2" t="s">
        <v>2390</v>
      </c>
      <c r="C124" s="6" t="str">
        <f>VLOOKUP(A124,contracts!$B$1:$I$506,6,0)</f>
        <v>Luxeva India Private Limited</v>
      </c>
      <c r="D124" s="2" t="s">
        <v>298</v>
      </c>
      <c r="E124" s="2" t="s">
        <v>1401</v>
      </c>
      <c r="F124" s="4">
        <v>1</v>
      </c>
      <c r="G124" s="4">
        <v>7650</v>
      </c>
      <c r="H124" t="str">
        <f>_xlfn.IFNA(VLOOKUP(A124,contracts!$B$2:$F$506,5,0),"")</f>
        <v>Activated</v>
      </c>
      <c r="I124">
        <f t="shared" si="4"/>
        <v>1</v>
      </c>
      <c r="J124" t="s">
        <v>2600</v>
      </c>
      <c r="K124">
        <f t="shared" si="3"/>
        <v>16</v>
      </c>
    </row>
    <row r="125" spans="1:11" ht="15" hidden="1" customHeight="1" x14ac:dyDescent="0.25">
      <c r="A125" s="2" t="s">
        <v>607</v>
      </c>
      <c r="B125" s="2" t="s">
        <v>2392</v>
      </c>
      <c r="C125" s="6" t="str">
        <f>VLOOKUP(A125,contracts!$B$1:$I$506,6,0)</f>
        <v>Luxeva India Private Limited</v>
      </c>
      <c r="D125" s="2" t="s">
        <v>298</v>
      </c>
      <c r="E125" s="2" t="s">
        <v>1401</v>
      </c>
      <c r="F125" s="4">
        <v>1</v>
      </c>
      <c r="G125" s="4">
        <v>7650</v>
      </c>
      <c r="H125" t="str">
        <f>_xlfn.IFNA(VLOOKUP(A125,contracts!$B$2:$F$506,5,0),"")</f>
        <v>Activated</v>
      </c>
      <c r="I125">
        <f t="shared" si="4"/>
        <v>1</v>
      </c>
      <c r="J125" t="s">
        <v>2600</v>
      </c>
      <c r="K125">
        <f t="shared" si="3"/>
        <v>16</v>
      </c>
    </row>
    <row r="126" spans="1:11" ht="15" hidden="1" customHeight="1" x14ac:dyDescent="0.25">
      <c r="A126" s="2" t="s">
        <v>607</v>
      </c>
      <c r="B126" s="2" t="s">
        <v>2391</v>
      </c>
      <c r="C126" s="6" t="str">
        <f>VLOOKUP(A126,contracts!$B$1:$I$506,6,0)</f>
        <v>Luxeva India Private Limited</v>
      </c>
      <c r="D126" s="2" t="s">
        <v>298</v>
      </c>
      <c r="E126" s="2" t="s">
        <v>1401</v>
      </c>
      <c r="F126" s="4">
        <v>1</v>
      </c>
      <c r="G126" s="4">
        <v>7650</v>
      </c>
      <c r="H126" t="str">
        <f>_xlfn.IFNA(VLOOKUP(A126,contracts!$B$2:$F$506,5,0),"")</f>
        <v>Activated</v>
      </c>
      <c r="I126">
        <f t="shared" si="4"/>
        <v>1</v>
      </c>
      <c r="J126" t="s">
        <v>2600</v>
      </c>
      <c r="K126">
        <f t="shared" si="3"/>
        <v>16</v>
      </c>
    </row>
    <row r="127" spans="1:11" ht="15" hidden="1" customHeight="1" x14ac:dyDescent="0.25">
      <c r="A127" s="2" t="s">
        <v>607</v>
      </c>
      <c r="B127" s="2" t="s">
        <v>2234</v>
      </c>
      <c r="C127" s="6" t="str">
        <f>VLOOKUP(A127,contracts!$B$1:$I$506,6,0)</f>
        <v>Luxeva India Private Limited</v>
      </c>
      <c r="D127" s="2" t="s">
        <v>298</v>
      </c>
      <c r="E127" s="2" t="s">
        <v>1399</v>
      </c>
      <c r="F127" s="4">
        <v>1</v>
      </c>
      <c r="G127" s="4">
        <v>6750</v>
      </c>
      <c r="H127" t="str">
        <f>_xlfn.IFNA(VLOOKUP(A127,contracts!$B$2:$F$506,5,0),"")</f>
        <v>Activated</v>
      </c>
      <c r="I127">
        <f t="shared" si="4"/>
        <v>1</v>
      </c>
      <c r="J127" t="s">
        <v>2600</v>
      </c>
      <c r="K127">
        <f t="shared" si="3"/>
        <v>16</v>
      </c>
    </row>
    <row r="128" spans="1:11" ht="15" hidden="1" customHeight="1" x14ac:dyDescent="0.25">
      <c r="A128" s="2" t="s">
        <v>607</v>
      </c>
      <c r="B128" s="2" t="s">
        <v>2531</v>
      </c>
      <c r="C128" s="6" t="str">
        <f>VLOOKUP(A128,contracts!$B$1:$I$506,6,0)</f>
        <v>Luxeva India Private Limited</v>
      </c>
      <c r="D128" s="2" t="s">
        <v>298</v>
      </c>
      <c r="E128" s="2" t="s">
        <v>1399</v>
      </c>
      <c r="F128" s="4">
        <v>1</v>
      </c>
      <c r="G128" s="4">
        <v>6750</v>
      </c>
      <c r="H128" t="str">
        <f>_xlfn.IFNA(VLOOKUP(A128,contracts!$B$2:$F$506,5,0),"")</f>
        <v>Activated</v>
      </c>
      <c r="I128">
        <f t="shared" si="4"/>
        <v>1</v>
      </c>
      <c r="J128" t="s">
        <v>2600</v>
      </c>
      <c r="K128">
        <f t="shared" si="3"/>
        <v>16</v>
      </c>
    </row>
    <row r="129" spans="1:11" ht="15" hidden="1" customHeight="1" x14ac:dyDescent="0.25">
      <c r="A129" s="2" t="s">
        <v>607</v>
      </c>
      <c r="B129" s="2" t="s">
        <v>2530</v>
      </c>
      <c r="C129" s="6" t="str">
        <f>VLOOKUP(A129,contracts!$B$1:$I$506,6,0)</f>
        <v>Luxeva India Private Limited</v>
      </c>
      <c r="D129" s="2" t="s">
        <v>298</v>
      </c>
      <c r="E129" s="2" t="s">
        <v>1399</v>
      </c>
      <c r="F129" s="4">
        <v>1</v>
      </c>
      <c r="G129" s="4">
        <v>6750</v>
      </c>
      <c r="H129" t="str">
        <f>_xlfn.IFNA(VLOOKUP(A129,contracts!$B$2:$F$506,5,0),"")</f>
        <v>Activated</v>
      </c>
      <c r="I129">
        <f t="shared" si="4"/>
        <v>1</v>
      </c>
      <c r="J129" t="s">
        <v>2600</v>
      </c>
      <c r="K129">
        <f t="shared" si="3"/>
        <v>16</v>
      </c>
    </row>
    <row r="130" spans="1:11" ht="15" hidden="1" customHeight="1" x14ac:dyDescent="0.25">
      <c r="A130" s="2" t="s">
        <v>607</v>
      </c>
      <c r="B130" s="2" t="s">
        <v>2529</v>
      </c>
      <c r="C130" s="6" t="str">
        <f>VLOOKUP(A130,contracts!$B$1:$I$506,6,0)</f>
        <v>Luxeva India Private Limited</v>
      </c>
      <c r="D130" s="2" t="s">
        <v>298</v>
      </c>
      <c r="E130" s="2" t="s">
        <v>1399</v>
      </c>
      <c r="F130" s="4">
        <v>1</v>
      </c>
      <c r="G130" s="4">
        <v>6750</v>
      </c>
      <c r="H130" t="str">
        <f>_xlfn.IFNA(VLOOKUP(A130,contracts!$B$2:$F$506,5,0),"")</f>
        <v>Activated</v>
      </c>
      <c r="I130">
        <f t="shared" si="4"/>
        <v>1</v>
      </c>
      <c r="J130" t="s">
        <v>2600</v>
      </c>
      <c r="K130">
        <f t="shared" si="3"/>
        <v>16</v>
      </c>
    </row>
    <row r="131" spans="1:11" ht="15" hidden="1" customHeight="1" x14ac:dyDescent="0.25">
      <c r="A131" s="2" t="s">
        <v>607</v>
      </c>
      <c r="B131" s="2" t="s">
        <v>2528</v>
      </c>
      <c r="C131" s="6" t="str">
        <f>VLOOKUP(A131,contracts!$B$1:$I$506,6,0)</f>
        <v>Luxeva India Private Limited</v>
      </c>
      <c r="D131" s="2" t="s">
        <v>298</v>
      </c>
      <c r="E131" s="2" t="s">
        <v>1399</v>
      </c>
      <c r="F131" s="4">
        <v>1</v>
      </c>
      <c r="G131" s="4">
        <v>6750</v>
      </c>
      <c r="H131" t="str">
        <f>_xlfn.IFNA(VLOOKUP(A131,contracts!$B$2:$F$506,5,0),"")</f>
        <v>Activated</v>
      </c>
      <c r="I131">
        <f t="shared" si="4"/>
        <v>1</v>
      </c>
      <c r="J131" t="s">
        <v>2600</v>
      </c>
      <c r="K131">
        <f t="shared" ref="K131:K194" si="5">LEN(B131)</f>
        <v>16</v>
      </c>
    </row>
    <row r="132" spans="1:11" ht="15" hidden="1" customHeight="1" x14ac:dyDescent="0.25">
      <c r="A132" s="2" t="s">
        <v>607</v>
      </c>
      <c r="B132" s="2" t="s">
        <v>2527</v>
      </c>
      <c r="C132" s="6" t="str">
        <f>VLOOKUP(A132,contracts!$B$1:$I$506,6,0)</f>
        <v>Luxeva India Private Limited</v>
      </c>
      <c r="D132" s="2" t="s">
        <v>298</v>
      </c>
      <c r="E132" s="2" t="s">
        <v>1399</v>
      </c>
      <c r="F132" s="4">
        <v>1</v>
      </c>
      <c r="G132" s="4">
        <v>6750</v>
      </c>
      <c r="H132" t="str">
        <f>_xlfn.IFNA(VLOOKUP(A132,contracts!$B$2:$F$506,5,0),"")</f>
        <v>Activated</v>
      </c>
      <c r="I132">
        <f t="shared" si="4"/>
        <v>1</v>
      </c>
      <c r="J132" t="s">
        <v>2600</v>
      </c>
      <c r="K132">
        <f t="shared" si="5"/>
        <v>16</v>
      </c>
    </row>
    <row r="133" spans="1:11" ht="15" hidden="1" customHeight="1" x14ac:dyDescent="0.25">
      <c r="A133" s="2" t="s">
        <v>607</v>
      </c>
      <c r="B133" s="2" t="s">
        <v>2526</v>
      </c>
      <c r="C133" s="6" t="str">
        <f>VLOOKUP(A133,contracts!$B$1:$I$506,6,0)</f>
        <v>Luxeva India Private Limited</v>
      </c>
      <c r="D133" s="2" t="s">
        <v>298</v>
      </c>
      <c r="E133" s="2" t="s">
        <v>1399</v>
      </c>
      <c r="F133" s="4">
        <v>1</v>
      </c>
      <c r="G133" s="4">
        <v>6750</v>
      </c>
      <c r="H133" t="str">
        <f>_xlfn.IFNA(VLOOKUP(A133,contracts!$B$2:$F$506,5,0),"")</f>
        <v>Activated</v>
      </c>
      <c r="I133">
        <f t="shared" si="4"/>
        <v>1</v>
      </c>
      <c r="J133" t="s">
        <v>2600</v>
      </c>
      <c r="K133">
        <f t="shared" si="5"/>
        <v>16</v>
      </c>
    </row>
    <row r="134" spans="1:11" ht="15" hidden="1" customHeight="1" x14ac:dyDescent="0.25">
      <c r="A134" s="2" t="s">
        <v>607</v>
      </c>
      <c r="B134" s="2" t="s">
        <v>2389</v>
      </c>
      <c r="C134" s="6" t="str">
        <f>VLOOKUP(A134,contracts!$B$1:$I$506,6,0)</f>
        <v>Luxeva India Private Limited</v>
      </c>
      <c r="D134" s="2" t="s">
        <v>298</v>
      </c>
      <c r="E134" s="2" t="s">
        <v>1399</v>
      </c>
      <c r="F134" s="4">
        <v>1</v>
      </c>
      <c r="G134" s="4">
        <v>6750</v>
      </c>
      <c r="H134" t="str">
        <f>_xlfn.IFNA(VLOOKUP(A134,contracts!$B$2:$F$506,5,0),"")</f>
        <v>Activated</v>
      </c>
      <c r="I134">
        <f t="shared" si="4"/>
        <v>1</v>
      </c>
      <c r="J134" t="s">
        <v>2600</v>
      </c>
      <c r="K134">
        <f t="shared" si="5"/>
        <v>16</v>
      </c>
    </row>
    <row r="135" spans="1:11" ht="15" hidden="1" customHeight="1" x14ac:dyDescent="0.25">
      <c r="A135" s="2" t="s">
        <v>607</v>
      </c>
      <c r="B135" s="2" t="s">
        <v>2316</v>
      </c>
      <c r="C135" s="6" t="str">
        <f>VLOOKUP(A135,contracts!$B$1:$I$506,6,0)</f>
        <v>Luxeva India Private Limited</v>
      </c>
      <c r="D135" s="2" t="s">
        <v>298</v>
      </c>
      <c r="E135" s="2" t="s">
        <v>1399</v>
      </c>
      <c r="F135" s="4">
        <v>1</v>
      </c>
      <c r="G135" s="4">
        <v>6750</v>
      </c>
      <c r="H135" t="str">
        <f>_xlfn.IFNA(VLOOKUP(A135,contracts!$B$2:$F$506,5,0),"")</f>
        <v>Activated</v>
      </c>
      <c r="I135">
        <f t="shared" si="4"/>
        <v>1</v>
      </c>
      <c r="J135" t="s">
        <v>2600</v>
      </c>
      <c r="K135">
        <f t="shared" si="5"/>
        <v>16</v>
      </c>
    </row>
    <row r="136" spans="1:11" ht="15" hidden="1" customHeight="1" x14ac:dyDescent="0.25">
      <c r="A136" s="2" t="s">
        <v>607</v>
      </c>
      <c r="B136" s="2" t="s">
        <v>2418</v>
      </c>
      <c r="C136" s="6" t="str">
        <f>VLOOKUP(A136,contracts!$B$1:$I$506,6,0)</f>
        <v>Luxeva India Private Limited</v>
      </c>
      <c r="D136" s="2" t="s">
        <v>298</v>
      </c>
      <c r="E136" s="2" t="s">
        <v>1399</v>
      </c>
      <c r="F136" s="4">
        <v>1</v>
      </c>
      <c r="G136" s="4">
        <v>6750</v>
      </c>
      <c r="H136" t="str">
        <f>_xlfn.IFNA(VLOOKUP(A136,contracts!$B$2:$F$506,5,0),"")</f>
        <v>Activated</v>
      </c>
      <c r="I136">
        <f t="shared" si="4"/>
        <v>1</v>
      </c>
      <c r="J136" t="s">
        <v>2600</v>
      </c>
      <c r="K136">
        <f t="shared" si="5"/>
        <v>16</v>
      </c>
    </row>
    <row r="137" spans="1:11" ht="15" hidden="1" customHeight="1" x14ac:dyDescent="0.25">
      <c r="A137" s="2" t="s">
        <v>607</v>
      </c>
      <c r="B137" s="2" t="s">
        <v>2417</v>
      </c>
      <c r="C137" s="6" t="str">
        <f>VLOOKUP(A137,contracts!$B$1:$I$506,6,0)</f>
        <v>Luxeva India Private Limited</v>
      </c>
      <c r="D137" s="2" t="s">
        <v>298</v>
      </c>
      <c r="E137" s="2" t="s">
        <v>1399</v>
      </c>
      <c r="F137" s="4">
        <v>1</v>
      </c>
      <c r="G137" s="4">
        <v>6750</v>
      </c>
      <c r="H137" t="str">
        <f>_xlfn.IFNA(VLOOKUP(A137,contracts!$B$2:$F$506,5,0),"")</f>
        <v>Activated</v>
      </c>
      <c r="I137">
        <f t="shared" si="4"/>
        <v>1</v>
      </c>
      <c r="J137" t="s">
        <v>2600</v>
      </c>
      <c r="K137">
        <f t="shared" si="5"/>
        <v>16</v>
      </c>
    </row>
    <row r="138" spans="1:11" ht="15" hidden="1" customHeight="1" x14ac:dyDescent="0.25">
      <c r="A138" s="2" t="s">
        <v>607</v>
      </c>
      <c r="B138" s="2" t="s">
        <v>2409</v>
      </c>
      <c r="C138" s="6" t="str">
        <f>VLOOKUP(A138,contracts!$B$1:$I$506,6,0)</f>
        <v>Luxeva India Private Limited</v>
      </c>
      <c r="D138" s="2" t="s">
        <v>298</v>
      </c>
      <c r="E138" s="2" t="s">
        <v>1399</v>
      </c>
      <c r="F138" s="4">
        <v>1</v>
      </c>
      <c r="G138" s="4">
        <v>6750</v>
      </c>
      <c r="H138" t="str">
        <f>_xlfn.IFNA(VLOOKUP(A138,contracts!$B$2:$F$506,5,0),"")</f>
        <v>Activated</v>
      </c>
      <c r="I138">
        <f t="shared" si="4"/>
        <v>1</v>
      </c>
      <c r="J138" t="s">
        <v>2600</v>
      </c>
      <c r="K138">
        <f t="shared" si="5"/>
        <v>16</v>
      </c>
    </row>
    <row r="139" spans="1:11" ht="15" hidden="1" customHeight="1" x14ac:dyDescent="0.25">
      <c r="A139" s="2" t="s">
        <v>607</v>
      </c>
      <c r="B139" s="2" t="s">
        <v>2408</v>
      </c>
      <c r="C139" s="6" t="str">
        <f>VLOOKUP(A139,contracts!$B$1:$I$506,6,0)</f>
        <v>Luxeva India Private Limited</v>
      </c>
      <c r="D139" s="2" t="s">
        <v>298</v>
      </c>
      <c r="E139" s="2" t="s">
        <v>1399</v>
      </c>
      <c r="F139" s="4">
        <v>1</v>
      </c>
      <c r="G139" s="4">
        <v>6750</v>
      </c>
      <c r="H139" t="str">
        <f>_xlfn.IFNA(VLOOKUP(A139,contracts!$B$2:$F$506,5,0),"")</f>
        <v>Activated</v>
      </c>
      <c r="I139">
        <f t="shared" si="4"/>
        <v>1</v>
      </c>
      <c r="J139" t="s">
        <v>2600</v>
      </c>
      <c r="K139">
        <f t="shared" si="5"/>
        <v>16</v>
      </c>
    </row>
    <row r="140" spans="1:11" ht="15" hidden="1" customHeight="1" x14ac:dyDescent="0.25">
      <c r="A140" s="2" t="s">
        <v>607</v>
      </c>
      <c r="B140" s="2" t="s">
        <v>2407</v>
      </c>
      <c r="C140" s="6" t="str">
        <f>VLOOKUP(A140,contracts!$B$1:$I$506,6,0)</f>
        <v>Luxeva India Private Limited</v>
      </c>
      <c r="D140" s="2" t="s">
        <v>298</v>
      </c>
      <c r="E140" s="2" t="s">
        <v>1399</v>
      </c>
      <c r="F140" s="4">
        <v>1</v>
      </c>
      <c r="G140" s="4">
        <v>6750</v>
      </c>
      <c r="H140" t="str">
        <f>_xlfn.IFNA(VLOOKUP(A140,contracts!$B$2:$F$506,5,0),"")</f>
        <v>Activated</v>
      </c>
      <c r="I140">
        <f t="shared" si="4"/>
        <v>1</v>
      </c>
      <c r="J140" t="s">
        <v>2600</v>
      </c>
      <c r="K140">
        <f t="shared" si="5"/>
        <v>16</v>
      </c>
    </row>
    <row r="141" spans="1:11" ht="15" hidden="1" customHeight="1" x14ac:dyDescent="0.25">
      <c r="A141" s="2" t="s">
        <v>607</v>
      </c>
      <c r="B141" s="2" t="s">
        <v>2385</v>
      </c>
      <c r="C141" s="6" t="str">
        <f>VLOOKUP(A141,contracts!$B$1:$I$506,6,0)</f>
        <v>Luxeva India Private Limited</v>
      </c>
      <c r="D141" s="2" t="s">
        <v>298</v>
      </c>
      <c r="E141" s="2" t="s">
        <v>1399</v>
      </c>
      <c r="F141" s="4">
        <v>1</v>
      </c>
      <c r="G141" s="4">
        <v>6750</v>
      </c>
      <c r="H141" t="str">
        <f>_xlfn.IFNA(VLOOKUP(A141,contracts!$B$2:$F$506,5,0),"")</f>
        <v>Activated</v>
      </c>
      <c r="I141">
        <f t="shared" si="4"/>
        <v>1</v>
      </c>
      <c r="J141" t="s">
        <v>2600</v>
      </c>
      <c r="K141">
        <f t="shared" si="5"/>
        <v>16</v>
      </c>
    </row>
    <row r="142" spans="1:11" ht="15" hidden="1" customHeight="1" x14ac:dyDescent="0.25">
      <c r="A142" s="2" t="s">
        <v>607</v>
      </c>
      <c r="B142" s="2" t="s">
        <v>2375</v>
      </c>
      <c r="C142" s="6" t="str">
        <f>VLOOKUP(A142,contracts!$B$1:$I$506,6,0)</f>
        <v>Luxeva India Private Limited</v>
      </c>
      <c r="D142" s="2" t="s">
        <v>298</v>
      </c>
      <c r="E142" s="2" t="s">
        <v>1399</v>
      </c>
      <c r="F142" s="4">
        <v>1</v>
      </c>
      <c r="G142" s="4">
        <v>6750</v>
      </c>
      <c r="H142" t="str">
        <f>_xlfn.IFNA(VLOOKUP(A142,contracts!$B$2:$F$506,5,0),"")</f>
        <v>Activated</v>
      </c>
      <c r="I142">
        <f t="shared" si="4"/>
        <v>1</v>
      </c>
      <c r="J142" t="s">
        <v>2600</v>
      </c>
      <c r="K142">
        <f t="shared" si="5"/>
        <v>16</v>
      </c>
    </row>
    <row r="143" spans="1:11" ht="15" hidden="1" customHeight="1" x14ac:dyDescent="0.25">
      <c r="A143" s="2" t="s">
        <v>607</v>
      </c>
      <c r="B143" s="2" t="s">
        <v>2377</v>
      </c>
      <c r="C143" s="6" t="str">
        <f>VLOOKUP(A143,contracts!$B$1:$I$506,6,0)</f>
        <v>Luxeva India Private Limited</v>
      </c>
      <c r="D143" s="2" t="s">
        <v>298</v>
      </c>
      <c r="E143" s="2" t="s">
        <v>1399</v>
      </c>
      <c r="F143" s="4">
        <v>1</v>
      </c>
      <c r="G143" s="4">
        <v>6750</v>
      </c>
      <c r="H143" t="str">
        <f>_xlfn.IFNA(VLOOKUP(A143,contracts!$B$2:$F$506,5,0),"")</f>
        <v>Activated</v>
      </c>
      <c r="I143">
        <f t="shared" si="4"/>
        <v>1</v>
      </c>
      <c r="J143" t="s">
        <v>2600</v>
      </c>
      <c r="K143">
        <f t="shared" si="5"/>
        <v>16</v>
      </c>
    </row>
    <row r="144" spans="1:11" ht="15" hidden="1" customHeight="1" x14ac:dyDescent="0.25">
      <c r="A144" s="2" t="s">
        <v>607</v>
      </c>
      <c r="B144" s="2" t="s">
        <v>2376</v>
      </c>
      <c r="C144" s="6" t="str">
        <f>VLOOKUP(A144,contracts!$B$1:$I$506,6,0)</f>
        <v>Luxeva India Private Limited</v>
      </c>
      <c r="D144" s="2" t="s">
        <v>298</v>
      </c>
      <c r="E144" s="2" t="s">
        <v>1399</v>
      </c>
      <c r="F144" s="4">
        <v>1</v>
      </c>
      <c r="G144" s="4">
        <v>6750</v>
      </c>
      <c r="H144" t="str">
        <f>_xlfn.IFNA(VLOOKUP(A144,contracts!$B$2:$F$506,5,0),"")</f>
        <v>Activated</v>
      </c>
      <c r="I144">
        <f t="shared" si="4"/>
        <v>1</v>
      </c>
      <c r="J144" t="s">
        <v>2600</v>
      </c>
      <c r="K144">
        <f t="shared" si="5"/>
        <v>16</v>
      </c>
    </row>
    <row r="145" spans="1:11" ht="15" hidden="1" customHeight="1" x14ac:dyDescent="0.25">
      <c r="A145" s="2" t="s">
        <v>607</v>
      </c>
      <c r="B145" s="2" t="s">
        <v>2416</v>
      </c>
      <c r="C145" s="6" t="str">
        <f>VLOOKUP(A145,contracts!$B$1:$I$506,6,0)</f>
        <v>Luxeva India Private Limited</v>
      </c>
      <c r="D145" s="2" t="s">
        <v>298</v>
      </c>
      <c r="E145" s="2" t="s">
        <v>1399</v>
      </c>
      <c r="F145" s="4">
        <v>1</v>
      </c>
      <c r="G145" s="4">
        <v>6750</v>
      </c>
      <c r="H145" t="str">
        <f>_xlfn.IFNA(VLOOKUP(A145,contracts!$B$2:$F$506,5,0),"")</f>
        <v>Activated</v>
      </c>
      <c r="I145">
        <f t="shared" si="4"/>
        <v>1</v>
      </c>
      <c r="J145" t="s">
        <v>2600</v>
      </c>
      <c r="K145">
        <f t="shared" si="5"/>
        <v>16</v>
      </c>
    </row>
    <row r="146" spans="1:11" ht="15" hidden="1" customHeight="1" x14ac:dyDescent="0.25">
      <c r="A146" s="2" t="s">
        <v>607</v>
      </c>
      <c r="B146" s="2" t="s">
        <v>2415</v>
      </c>
      <c r="C146" s="6" t="str">
        <f>VLOOKUP(A146,contracts!$B$1:$I$506,6,0)</f>
        <v>Luxeva India Private Limited</v>
      </c>
      <c r="D146" s="2" t="s">
        <v>298</v>
      </c>
      <c r="E146" s="2" t="s">
        <v>1399</v>
      </c>
      <c r="F146" s="4">
        <v>1</v>
      </c>
      <c r="G146" s="4">
        <v>6750</v>
      </c>
      <c r="H146" t="str">
        <f>_xlfn.IFNA(VLOOKUP(A146,contracts!$B$2:$F$506,5,0),"")</f>
        <v>Activated</v>
      </c>
      <c r="I146">
        <f t="shared" si="4"/>
        <v>1</v>
      </c>
      <c r="J146" t="s">
        <v>2600</v>
      </c>
      <c r="K146">
        <f t="shared" si="5"/>
        <v>16</v>
      </c>
    </row>
    <row r="147" spans="1:11" ht="15" hidden="1" customHeight="1" x14ac:dyDescent="0.25">
      <c r="A147" s="2" t="s">
        <v>607</v>
      </c>
      <c r="B147" s="2" t="s">
        <v>2414</v>
      </c>
      <c r="C147" s="6" t="str">
        <f>VLOOKUP(A147,contracts!$B$1:$I$506,6,0)</f>
        <v>Luxeva India Private Limited</v>
      </c>
      <c r="D147" s="2" t="s">
        <v>298</v>
      </c>
      <c r="E147" s="2" t="s">
        <v>1399</v>
      </c>
      <c r="F147" s="4">
        <v>1</v>
      </c>
      <c r="G147" s="4">
        <v>6750</v>
      </c>
      <c r="H147" t="str">
        <f>_xlfn.IFNA(VLOOKUP(A147,contracts!$B$2:$F$506,5,0),"")</f>
        <v>Activated</v>
      </c>
      <c r="I147">
        <f t="shared" si="4"/>
        <v>1</v>
      </c>
      <c r="J147" t="s">
        <v>2600</v>
      </c>
      <c r="K147">
        <f t="shared" si="5"/>
        <v>16</v>
      </c>
    </row>
    <row r="148" spans="1:11" ht="15" hidden="1" customHeight="1" x14ac:dyDescent="0.25">
      <c r="A148" s="2" t="s">
        <v>607</v>
      </c>
      <c r="B148" s="2" t="s">
        <v>2413</v>
      </c>
      <c r="C148" s="6" t="str">
        <f>VLOOKUP(A148,contracts!$B$1:$I$506,6,0)</f>
        <v>Luxeva India Private Limited</v>
      </c>
      <c r="D148" s="2" t="s">
        <v>298</v>
      </c>
      <c r="E148" s="2" t="s">
        <v>1399</v>
      </c>
      <c r="F148" s="4">
        <v>1</v>
      </c>
      <c r="G148" s="4">
        <v>6750</v>
      </c>
      <c r="H148" t="str">
        <f>_xlfn.IFNA(VLOOKUP(A148,contracts!$B$2:$F$506,5,0),"")</f>
        <v>Activated</v>
      </c>
      <c r="I148">
        <f t="shared" si="4"/>
        <v>1</v>
      </c>
      <c r="J148" t="s">
        <v>2600</v>
      </c>
      <c r="K148">
        <f t="shared" si="5"/>
        <v>16</v>
      </c>
    </row>
    <row r="149" spans="1:11" ht="15" hidden="1" customHeight="1" x14ac:dyDescent="0.25">
      <c r="A149" s="2" t="s">
        <v>607</v>
      </c>
      <c r="B149" s="2" t="s">
        <v>2412</v>
      </c>
      <c r="C149" s="6" t="str">
        <f>VLOOKUP(A149,contracts!$B$1:$I$506,6,0)</f>
        <v>Luxeva India Private Limited</v>
      </c>
      <c r="D149" s="2" t="s">
        <v>298</v>
      </c>
      <c r="E149" s="2" t="s">
        <v>1399</v>
      </c>
      <c r="F149" s="4">
        <v>1</v>
      </c>
      <c r="G149" s="4">
        <v>6750</v>
      </c>
      <c r="H149" t="str">
        <f>_xlfn.IFNA(VLOOKUP(A149,contracts!$B$2:$F$506,5,0),"")</f>
        <v>Activated</v>
      </c>
      <c r="I149">
        <f t="shared" si="4"/>
        <v>1</v>
      </c>
      <c r="J149" t="s">
        <v>2600</v>
      </c>
      <c r="K149">
        <f t="shared" si="5"/>
        <v>16</v>
      </c>
    </row>
    <row r="150" spans="1:11" ht="15" hidden="1" customHeight="1" x14ac:dyDescent="0.25">
      <c r="A150" s="2" t="s">
        <v>607</v>
      </c>
      <c r="B150" s="2" t="s">
        <v>2411</v>
      </c>
      <c r="C150" s="6" t="str">
        <f>VLOOKUP(A150,contracts!$B$1:$I$506,6,0)</f>
        <v>Luxeva India Private Limited</v>
      </c>
      <c r="D150" s="2" t="s">
        <v>298</v>
      </c>
      <c r="E150" s="2" t="s">
        <v>1399</v>
      </c>
      <c r="F150" s="4">
        <v>1</v>
      </c>
      <c r="G150" s="4">
        <v>6750</v>
      </c>
      <c r="H150" t="str">
        <f>_xlfn.IFNA(VLOOKUP(A150,contracts!$B$2:$F$506,5,0),"")</f>
        <v>Activated</v>
      </c>
      <c r="I150">
        <f t="shared" si="4"/>
        <v>1</v>
      </c>
      <c r="J150" t="s">
        <v>2600</v>
      </c>
      <c r="K150">
        <f t="shared" si="5"/>
        <v>16</v>
      </c>
    </row>
    <row r="151" spans="1:11" ht="15" hidden="1" customHeight="1" x14ac:dyDescent="0.25">
      <c r="A151" s="2" t="s">
        <v>607</v>
      </c>
      <c r="B151" s="2" t="s">
        <v>2471</v>
      </c>
      <c r="C151" s="6" t="str">
        <f>VLOOKUP(A151,contracts!$B$1:$I$506,6,0)</f>
        <v>Luxeva India Private Limited</v>
      </c>
      <c r="D151" s="2" t="s">
        <v>298</v>
      </c>
      <c r="E151" s="2" t="s">
        <v>1399</v>
      </c>
      <c r="F151" s="4">
        <v>1</v>
      </c>
      <c r="G151" s="4">
        <v>6750</v>
      </c>
      <c r="H151" t="str">
        <f>_xlfn.IFNA(VLOOKUP(A151,contracts!$B$2:$F$506,5,0),"")</f>
        <v>Activated</v>
      </c>
      <c r="I151">
        <f t="shared" si="4"/>
        <v>1</v>
      </c>
      <c r="J151" t="s">
        <v>2600</v>
      </c>
      <c r="K151">
        <f t="shared" si="5"/>
        <v>16</v>
      </c>
    </row>
    <row r="152" spans="1:11" ht="15" hidden="1" customHeight="1" x14ac:dyDescent="0.25">
      <c r="A152" s="2" t="s">
        <v>526</v>
      </c>
      <c r="B152" s="2" t="s">
        <v>1836</v>
      </c>
      <c r="C152" s="6" t="str">
        <f>VLOOKUP(A152,contracts!$B$1:$I$506,6,0)</f>
        <v>Cooper-Standard Automotive India Private Limited</v>
      </c>
      <c r="D152" s="2" t="s">
        <v>191</v>
      </c>
      <c r="E152" s="2" t="s">
        <v>1403</v>
      </c>
      <c r="F152" s="4">
        <v>36</v>
      </c>
      <c r="G152" s="4">
        <v>630036</v>
      </c>
      <c r="H152" t="str">
        <f>_xlfn.IFNA(VLOOKUP(A152,contracts!$B$2:$F$506,5,0),"")</f>
        <v>Activated</v>
      </c>
      <c r="I152">
        <f t="shared" si="4"/>
        <v>1</v>
      </c>
      <c r="J152" t="s">
        <v>2600</v>
      </c>
      <c r="K152">
        <f t="shared" si="5"/>
        <v>16</v>
      </c>
    </row>
    <row r="153" spans="1:11" ht="15" hidden="1" customHeight="1" x14ac:dyDescent="0.25">
      <c r="A153" s="2" t="s">
        <v>393</v>
      </c>
      <c r="B153" s="2" t="s">
        <v>1570</v>
      </c>
      <c r="C153" s="6" t="str">
        <f>VLOOKUP(A153,contracts!$B$1:$I$506,6,0)</f>
        <v>Obotap ESolutions Private Limited</v>
      </c>
      <c r="D153" s="2" t="s">
        <v>154</v>
      </c>
      <c r="E153" s="2" t="s">
        <v>1401</v>
      </c>
      <c r="F153" s="4">
        <v>1</v>
      </c>
      <c r="G153" s="4">
        <v>10001</v>
      </c>
      <c r="H153" t="str">
        <f>_xlfn.IFNA(VLOOKUP(A153,contracts!$B$2:$F$506,5,0),"")</f>
        <v>Activated</v>
      </c>
      <c r="I153">
        <f t="shared" si="4"/>
        <v>1</v>
      </c>
      <c r="J153" t="s">
        <v>2600</v>
      </c>
      <c r="K153">
        <f t="shared" si="5"/>
        <v>12</v>
      </c>
    </row>
    <row r="154" spans="1:11" ht="15" hidden="1" customHeight="1" x14ac:dyDescent="0.25">
      <c r="A154" s="2" t="s">
        <v>393</v>
      </c>
      <c r="B154" s="2" t="s">
        <v>1569</v>
      </c>
      <c r="C154" s="6" t="str">
        <f>VLOOKUP(A154,contracts!$B$1:$I$506,6,0)</f>
        <v>Obotap ESolutions Private Limited</v>
      </c>
      <c r="D154" s="2" t="s">
        <v>154</v>
      </c>
      <c r="E154" s="2" t="s">
        <v>1401</v>
      </c>
      <c r="F154" s="4">
        <v>1</v>
      </c>
      <c r="G154" s="4">
        <v>10001</v>
      </c>
      <c r="H154" t="str">
        <f>_xlfn.IFNA(VLOOKUP(A154,contracts!$B$2:$F$506,5,0),"")</f>
        <v>Activated</v>
      </c>
      <c r="I154">
        <f t="shared" si="4"/>
        <v>1</v>
      </c>
      <c r="J154" t="s">
        <v>2600</v>
      </c>
      <c r="K154">
        <f t="shared" si="5"/>
        <v>12</v>
      </c>
    </row>
    <row r="155" spans="1:11" ht="15" hidden="1" customHeight="1" x14ac:dyDescent="0.25">
      <c r="A155" s="2" t="s">
        <v>393</v>
      </c>
      <c r="B155" s="2" t="s">
        <v>1568</v>
      </c>
      <c r="C155" s="6" t="str">
        <f>VLOOKUP(A155,contracts!$B$1:$I$506,6,0)</f>
        <v>Obotap ESolutions Private Limited</v>
      </c>
      <c r="D155" s="2" t="s">
        <v>154</v>
      </c>
      <c r="E155" s="2" t="s">
        <v>1401</v>
      </c>
      <c r="F155" s="4">
        <v>1</v>
      </c>
      <c r="G155" s="4">
        <v>10001</v>
      </c>
      <c r="H155" t="str">
        <f>_xlfn.IFNA(VLOOKUP(A155,contracts!$B$2:$F$506,5,0),"")</f>
        <v>Activated</v>
      </c>
      <c r="I155">
        <f t="shared" si="4"/>
        <v>1</v>
      </c>
      <c r="J155" t="s">
        <v>2600</v>
      </c>
      <c r="K155">
        <f t="shared" si="5"/>
        <v>12</v>
      </c>
    </row>
    <row r="156" spans="1:11" ht="15" hidden="1" customHeight="1" x14ac:dyDescent="0.25">
      <c r="A156" s="2" t="s">
        <v>218</v>
      </c>
      <c r="B156" s="2" t="s">
        <v>1676</v>
      </c>
      <c r="C156" s="6" t="str">
        <f>VLOOKUP(A156,contracts!$B$1:$I$506,6,0)</f>
        <v>Unbox Technologies Pvt Ltd</v>
      </c>
      <c r="D156" s="2" t="s">
        <v>18</v>
      </c>
      <c r="E156" s="2" t="s">
        <v>1401</v>
      </c>
      <c r="F156" s="4">
        <v>1</v>
      </c>
      <c r="G156" s="4">
        <v>8500</v>
      </c>
      <c r="H156" t="str">
        <f>_xlfn.IFNA(VLOOKUP(A156,contracts!$B$2:$F$506,5,0),"")</f>
        <v>Activated</v>
      </c>
      <c r="I156">
        <f t="shared" si="4"/>
        <v>3</v>
      </c>
      <c r="J156" t="s">
        <v>2555</v>
      </c>
      <c r="K156">
        <f t="shared" si="5"/>
        <v>16</v>
      </c>
    </row>
    <row r="157" spans="1:11" ht="15" hidden="1" customHeight="1" x14ac:dyDescent="0.25">
      <c r="A157" s="2" t="s">
        <v>393</v>
      </c>
      <c r="B157" s="2" t="s">
        <v>1566</v>
      </c>
      <c r="C157" s="6" t="str">
        <f>VLOOKUP(A157,contracts!$B$1:$I$506,6,0)</f>
        <v>Obotap ESolutions Private Limited</v>
      </c>
      <c r="D157" s="2" t="s">
        <v>154</v>
      </c>
      <c r="E157" s="2" t="s">
        <v>1401</v>
      </c>
      <c r="F157" s="4">
        <v>1</v>
      </c>
      <c r="G157" s="4">
        <v>10001</v>
      </c>
      <c r="H157" t="str">
        <f>_xlfn.IFNA(VLOOKUP(A157,contracts!$B$2:$F$506,5,0),"")</f>
        <v>Activated</v>
      </c>
      <c r="I157">
        <f t="shared" si="4"/>
        <v>1</v>
      </c>
      <c r="J157" t="s">
        <v>2600</v>
      </c>
      <c r="K157">
        <f t="shared" si="5"/>
        <v>12</v>
      </c>
    </row>
    <row r="158" spans="1:11" ht="15" hidden="1" customHeight="1" x14ac:dyDescent="0.25">
      <c r="A158" s="2" t="s">
        <v>607</v>
      </c>
      <c r="B158" s="2" t="s">
        <v>1715</v>
      </c>
      <c r="C158" s="6" t="str">
        <f>VLOOKUP(A158,contracts!$B$1:$I$506,6,0)</f>
        <v>Luxeva India Private Limited</v>
      </c>
      <c r="D158" s="2" t="s">
        <v>298</v>
      </c>
      <c r="E158" s="2" t="s">
        <v>1403</v>
      </c>
      <c r="F158" s="4">
        <v>12</v>
      </c>
      <c r="G158" s="4">
        <v>121800</v>
      </c>
      <c r="H158" t="str">
        <f>_xlfn.IFNA(VLOOKUP(A158,contracts!$B$2:$F$506,5,0),"")</f>
        <v>Activated</v>
      </c>
      <c r="I158">
        <f t="shared" si="4"/>
        <v>1</v>
      </c>
      <c r="J158" t="s">
        <v>2600</v>
      </c>
      <c r="K158">
        <f t="shared" si="5"/>
        <v>16</v>
      </c>
    </row>
    <row r="159" spans="1:11" ht="15" hidden="1" customHeight="1" x14ac:dyDescent="0.25">
      <c r="A159" s="2" t="s">
        <v>607</v>
      </c>
      <c r="B159" s="2" t="s">
        <v>2331</v>
      </c>
      <c r="C159" s="6" t="str">
        <f>VLOOKUP(A159,contracts!$B$1:$I$506,6,0)</f>
        <v>Luxeva India Private Limited</v>
      </c>
      <c r="D159" s="2" t="s">
        <v>298</v>
      </c>
      <c r="E159" s="2" t="s">
        <v>1401</v>
      </c>
      <c r="F159" s="4">
        <v>1</v>
      </c>
      <c r="G159" s="4">
        <v>7650</v>
      </c>
      <c r="H159" t="str">
        <f>_xlfn.IFNA(VLOOKUP(A159,contracts!$B$2:$F$506,5,0),"")</f>
        <v>Activated</v>
      </c>
      <c r="I159">
        <f t="shared" si="4"/>
        <v>1</v>
      </c>
      <c r="J159" t="s">
        <v>2600</v>
      </c>
      <c r="K159">
        <f t="shared" si="5"/>
        <v>16</v>
      </c>
    </row>
    <row r="160" spans="1:11" ht="15" hidden="1" customHeight="1" x14ac:dyDescent="0.25">
      <c r="A160" s="2" t="s">
        <v>607</v>
      </c>
      <c r="B160" s="2" t="s">
        <v>1712</v>
      </c>
      <c r="C160" s="6" t="str">
        <f>VLOOKUP(A160,contracts!$B$1:$I$506,6,0)</f>
        <v>Luxeva India Private Limited</v>
      </c>
      <c r="D160" s="2" t="s">
        <v>298</v>
      </c>
      <c r="E160" s="2" t="s">
        <v>1403</v>
      </c>
      <c r="F160" s="4">
        <v>12</v>
      </c>
      <c r="G160" s="4">
        <v>121800</v>
      </c>
      <c r="H160" t="str">
        <f>_xlfn.IFNA(VLOOKUP(A160,contracts!$B$2:$F$506,5,0),"")</f>
        <v>Activated</v>
      </c>
      <c r="I160">
        <f t="shared" si="4"/>
        <v>1</v>
      </c>
      <c r="J160" t="s">
        <v>2600</v>
      </c>
      <c r="K160">
        <f t="shared" si="5"/>
        <v>16</v>
      </c>
    </row>
    <row r="161" spans="1:11" ht="15" hidden="1" customHeight="1" x14ac:dyDescent="0.25">
      <c r="A161" s="2" t="s">
        <v>607</v>
      </c>
      <c r="B161" s="2" t="s">
        <v>2525</v>
      </c>
      <c r="C161" s="6" t="str">
        <f>VLOOKUP(A161,contracts!$B$1:$I$506,6,0)</f>
        <v>Luxeva India Private Limited</v>
      </c>
      <c r="D161" s="2" t="s">
        <v>298</v>
      </c>
      <c r="E161" s="2" t="s">
        <v>1399</v>
      </c>
      <c r="F161" s="4">
        <v>1</v>
      </c>
      <c r="G161" s="4">
        <v>6750</v>
      </c>
      <c r="H161" t="str">
        <f>_xlfn.IFNA(VLOOKUP(A161,contracts!$B$2:$F$506,5,0),"")</f>
        <v>Activated</v>
      </c>
      <c r="I161">
        <f t="shared" si="4"/>
        <v>1</v>
      </c>
      <c r="J161" t="s">
        <v>2600</v>
      </c>
      <c r="K161">
        <f t="shared" si="5"/>
        <v>16</v>
      </c>
    </row>
    <row r="162" spans="1:11" ht="15" hidden="1" customHeight="1" x14ac:dyDescent="0.25">
      <c r="A162" s="2" t="s">
        <v>607</v>
      </c>
      <c r="B162" s="2" t="s">
        <v>2524</v>
      </c>
      <c r="C162" s="6" t="str">
        <f>VLOOKUP(A162,contracts!$B$1:$I$506,6,0)</f>
        <v>Luxeva India Private Limited</v>
      </c>
      <c r="D162" s="2" t="s">
        <v>298</v>
      </c>
      <c r="E162" s="2" t="s">
        <v>1399</v>
      </c>
      <c r="F162" s="4">
        <v>1</v>
      </c>
      <c r="G162" s="4">
        <v>6750</v>
      </c>
      <c r="H162" t="str">
        <f>_xlfn.IFNA(VLOOKUP(A162,contracts!$B$2:$F$506,5,0),"")</f>
        <v>Activated</v>
      </c>
      <c r="I162">
        <f t="shared" si="4"/>
        <v>1</v>
      </c>
      <c r="J162" t="s">
        <v>2600</v>
      </c>
      <c r="K162">
        <f t="shared" si="5"/>
        <v>16</v>
      </c>
    </row>
    <row r="163" spans="1:11" ht="15" hidden="1" customHeight="1" x14ac:dyDescent="0.25">
      <c r="A163" s="2" t="s">
        <v>607</v>
      </c>
      <c r="B163" s="2" t="s">
        <v>2322</v>
      </c>
      <c r="C163" s="6" t="str">
        <f>VLOOKUP(A163,contracts!$B$1:$I$506,6,0)</f>
        <v>Luxeva India Private Limited</v>
      </c>
      <c r="D163" s="2" t="s">
        <v>298</v>
      </c>
      <c r="E163" s="2" t="s">
        <v>1399</v>
      </c>
      <c r="F163" s="4">
        <v>1</v>
      </c>
      <c r="G163" s="4">
        <v>6750</v>
      </c>
      <c r="H163" t="str">
        <f>_xlfn.IFNA(VLOOKUP(A163,contracts!$B$2:$F$506,5,0),"")</f>
        <v>Activated</v>
      </c>
      <c r="I163">
        <f t="shared" si="4"/>
        <v>1</v>
      </c>
      <c r="J163" t="s">
        <v>2600</v>
      </c>
      <c r="K163">
        <f t="shared" si="5"/>
        <v>16</v>
      </c>
    </row>
    <row r="164" spans="1:11" ht="15" hidden="1" customHeight="1" x14ac:dyDescent="0.25">
      <c r="A164" s="2" t="s">
        <v>607</v>
      </c>
      <c r="B164" s="2" t="s">
        <v>2321</v>
      </c>
      <c r="C164" s="6" t="str">
        <f>VLOOKUP(A164,contracts!$B$1:$I$506,6,0)</f>
        <v>Luxeva India Private Limited</v>
      </c>
      <c r="D164" s="2" t="s">
        <v>298</v>
      </c>
      <c r="E164" s="2" t="s">
        <v>1399</v>
      </c>
      <c r="F164" s="4">
        <v>1</v>
      </c>
      <c r="G164" s="4">
        <v>6750</v>
      </c>
      <c r="H164" t="str">
        <f>_xlfn.IFNA(VLOOKUP(A164,contracts!$B$2:$F$506,5,0),"")</f>
        <v>Activated</v>
      </c>
      <c r="I164">
        <f t="shared" si="4"/>
        <v>1</v>
      </c>
      <c r="J164" t="s">
        <v>2600</v>
      </c>
      <c r="K164">
        <f t="shared" si="5"/>
        <v>16</v>
      </c>
    </row>
    <row r="165" spans="1:11" ht="15" hidden="1" customHeight="1" x14ac:dyDescent="0.25">
      <c r="A165" s="2" t="s">
        <v>607</v>
      </c>
      <c r="B165" s="2" t="s">
        <v>1714</v>
      </c>
      <c r="C165" s="6" t="str">
        <f>VLOOKUP(A165,contracts!$B$1:$I$506,6,0)</f>
        <v>Luxeva India Private Limited</v>
      </c>
      <c r="D165" s="2" t="s">
        <v>298</v>
      </c>
      <c r="E165" s="2" t="s">
        <v>1403</v>
      </c>
      <c r="F165" s="4">
        <v>10</v>
      </c>
      <c r="G165" s="4">
        <v>101500</v>
      </c>
      <c r="H165" t="str">
        <f>_xlfn.IFNA(VLOOKUP(A165,contracts!$B$2:$F$506,5,0),"")</f>
        <v>Activated</v>
      </c>
      <c r="I165">
        <f t="shared" si="4"/>
        <v>1</v>
      </c>
      <c r="J165" t="s">
        <v>2600</v>
      </c>
      <c r="K165">
        <f t="shared" si="5"/>
        <v>16</v>
      </c>
    </row>
    <row r="166" spans="1:11" ht="15" hidden="1" customHeight="1" x14ac:dyDescent="0.25">
      <c r="A166" s="2" t="s">
        <v>607</v>
      </c>
      <c r="B166" s="2" t="s">
        <v>1713</v>
      </c>
      <c r="C166" s="6" t="str">
        <f>VLOOKUP(A166,contracts!$B$1:$I$506,6,0)</f>
        <v>Luxeva India Private Limited</v>
      </c>
      <c r="D166" s="2" t="s">
        <v>298</v>
      </c>
      <c r="E166" s="2" t="s">
        <v>1403</v>
      </c>
      <c r="F166" s="4">
        <v>12</v>
      </c>
      <c r="G166" s="4">
        <v>121800</v>
      </c>
      <c r="H166" t="str">
        <f>_xlfn.IFNA(VLOOKUP(A166,contracts!$B$2:$F$506,5,0),"")</f>
        <v>Activated</v>
      </c>
      <c r="I166">
        <f t="shared" ref="I166:I229" si="6">COUNTIFS($B$2:$B$1232,B166)</f>
        <v>1</v>
      </c>
      <c r="J166" t="s">
        <v>2600</v>
      </c>
      <c r="K166">
        <f t="shared" si="5"/>
        <v>16</v>
      </c>
    </row>
    <row r="167" spans="1:11" ht="15" hidden="1" customHeight="1" x14ac:dyDescent="0.25">
      <c r="A167" s="2" t="s">
        <v>560</v>
      </c>
      <c r="B167" s="2" t="s">
        <v>1941</v>
      </c>
      <c r="C167" s="6" t="str">
        <f>VLOOKUP(A167,contracts!$B$1:$I$506,6,0)</f>
        <v>Arete Advisors LLP</v>
      </c>
      <c r="D167" s="2" t="s">
        <v>18</v>
      </c>
      <c r="E167" s="2" t="s">
        <v>1401</v>
      </c>
      <c r="F167" s="4">
        <v>1</v>
      </c>
      <c r="G167" s="4">
        <v>11000</v>
      </c>
      <c r="H167" t="str">
        <f>_xlfn.IFNA(VLOOKUP(A167,contracts!$B$2:$F$506,5,0),"")</f>
        <v>Activated</v>
      </c>
      <c r="I167">
        <f t="shared" si="6"/>
        <v>1</v>
      </c>
      <c r="J167" t="s">
        <v>2600</v>
      </c>
      <c r="K167">
        <f t="shared" si="5"/>
        <v>16</v>
      </c>
    </row>
    <row r="168" spans="1:11" ht="15" hidden="1" customHeight="1" x14ac:dyDescent="0.25">
      <c r="A168" s="2" t="s">
        <v>218</v>
      </c>
      <c r="B168" s="2" t="s">
        <v>1940</v>
      </c>
      <c r="C168" s="6" t="str">
        <f>VLOOKUP(A168,contracts!$B$1:$I$506,6,0)</f>
        <v>Unbox Technologies Pvt Ltd</v>
      </c>
      <c r="D168" s="2" t="s">
        <v>18</v>
      </c>
      <c r="E168" s="2" t="s">
        <v>1401</v>
      </c>
      <c r="F168" s="4">
        <v>1</v>
      </c>
      <c r="G168" s="4">
        <v>8500</v>
      </c>
      <c r="H168" t="str">
        <f>_xlfn.IFNA(VLOOKUP(A168,contracts!$B$2:$F$506,5,0),"")</f>
        <v>Activated</v>
      </c>
      <c r="I168">
        <f t="shared" si="6"/>
        <v>1</v>
      </c>
      <c r="J168" t="s">
        <v>2600</v>
      </c>
      <c r="K168">
        <f t="shared" si="5"/>
        <v>16</v>
      </c>
    </row>
    <row r="169" spans="1:11" ht="15" hidden="1" customHeight="1" x14ac:dyDescent="0.25">
      <c r="A169" s="2" t="s">
        <v>626</v>
      </c>
      <c r="B169" s="2" t="s">
        <v>1528</v>
      </c>
      <c r="C169" s="6" t="str">
        <f>VLOOKUP(A169,contracts!$B$1:$I$506,6,0)</f>
        <v>Alibaba.com E-Commerce India Pvt Ltd</v>
      </c>
      <c r="D169" s="2" t="s">
        <v>198</v>
      </c>
      <c r="E169" s="2" t="s">
        <v>1403</v>
      </c>
      <c r="F169" s="4">
        <v>12</v>
      </c>
      <c r="G169" s="4">
        <v>246000</v>
      </c>
      <c r="H169" t="str">
        <f>_xlfn.IFNA(VLOOKUP(A169,contracts!$B$2:$F$506,5,0),"")</f>
        <v>Activated</v>
      </c>
      <c r="I169">
        <f t="shared" si="6"/>
        <v>1</v>
      </c>
      <c r="J169" t="s">
        <v>2600</v>
      </c>
      <c r="K169">
        <f t="shared" si="5"/>
        <v>16</v>
      </c>
    </row>
    <row r="170" spans="1:11" ht="15" hidden="1" customHeight="1" x14ac:dyDescent="0.25">
      <c r="A170" s="2" t="s">
        <v>301</v>
      </c>
      <c r="B170" s="2" t="s">
        <v>2244</v>
      </c>
      <c r="C170" s="6" t="str">
        <f>VLOOKUP(A170,contracts!$B$1:$I$506,6,0)</f>
        <v>Leverage Edu</v>
      </c>
      <c r="D170" s="2" t="s">
        <v>186</v>
      </c>
      <c r="E170" s="2" t="s">
        <v>1399</v>
      </c>
      <c r="F170" s="4">
        <v>1</v>
      </c>
      <c r="G170" s="4">
        <v>17000</v>
      </c>
      <c r="H170" t="str">
        <f>_xlfn.IFNA(VLOOKUP(A170,contracts!$B$2:$F$506,5,0),"")</f>
        <v>Activated</v>
      </c>
      <c r="I170">
        <f t="shared" si="6"/>
        <v>1</v>
      </c>
      <c r="J170" t="s">
        <v>2600</v>
      </c>
      <c r="K170">
        <f t="shared" si="5"/>
        <v>16</v>
      </c>
    </row>
    <row r="171" spans="1:11" ht="15" hidden="1" customHeight="1" x14ac:dyDescent="0.25">
      <c r="A171" s="2" t="s">
        <v>315</v>
      </c>
      <c r="B171" s="2" t="s">
        <v>1704</v>
      </c>
      <c r="C171" s="6" t="str">
        <f>VLOOKUP(A171,contracts!$B$1:$I$506,6,0)</f>
        <v>Tradewind International Servicing</v>
      </c>
      <c r="D171" s="2" t="s">
        <v>122</v>
      </c>
      <c r="E171" s="2" t="s">
        <v>1403</v>
      </c>
      <c r="F171" s="4">
        <v>2</v>
      </c>
      <c r="G171" s="4">
        <v>42000</v>
      </c>
      <c r="H171" t="str">
        <f>_xlfn.IFNA(VLOOKUP(A171,contracts!$B$2:$F$506,5,0),"")</f>
        <v>Activated</v>
      </c>
      <c r="I171">
        <f t="shared" si="6"/>
        <v>1</v>
      </c>
      <c r="J171" t="s">
        <v>2600</v>
      </c>
      <c r="K171">
        <f t="shared" si="5"/>
        <v>16</v>
      </c>
    </row>
    <row r="172" spans="1:11" ht="15" hidden="1" customHeight="1" x14ac:dyDescent="0.25">
      <c r="A172" s="2" t="s">
        <v>266</v>
      </c>
      <c r="B172" s="2" t="s">
        <v>2523</v>
      </c>
      <c r="C172" s="6" t="str">
        <f>VLOOKUP(A172,contracts!$B$1:$I$506,6,0)</f>
        <v>AD Vishnu Prasad</v>
      </c>
      <c r="D172" s="2" t="s">
        <v>191</v>
      </c>
      <c r="E172" s="2" t="s">
        <v>1399</v>
      </c>
      <c r="F172" s="4">
        <v>1</v>
      </c>
      <c r="G172" s="4">
        <v>8500</v>
      </c>
      <c r="H172" t="str">
        <f>_xlfn.IFNA(VLOOKUP(A172,contracts!$B$2:$F$506,5,0),"")</f>
        <v>Activated</v>
      </c>
      <c r="I172">
        <f t="shared" si="6"/>
        <v>1</v>
      </c>
      <c r="J172" t="s">
        <v>2600</v>
      </c>
      <c r="K172">
        <f t="shared" si="5"/>
        <v>16</v>
      </c>
    </row>
    <row r="173" spans="1:11" ht="15" hidden="1" customHeight="1" x14ac:dyDescent="0.25">
      <c r="A173" s="2" t="s">
        <v>218</v>
      </c>
      <c r="B173" s="2" t="s">
        <v>1939</v>
      </c>
      <c r="C173" s="6" t="str">
        <f>VLOOKUP(A173,contracts!$B$1:$I$506,6,0)</f>
        <v>Unbox Technologies Pvt Ltd</v>
      </c>
      <c r="D173" s="2" t="s">
        <v>18</v>
      </c>
      <c r="E173" s="2" t="s">
        <v>1401</v>
      </c>
      <c r="F173" s="4">
        <v>1</v>
      </c>
      <c r="G173" s="4">
        <v>8500</v>
      </c>
      <c r="H173" t="str">
        <f>_xlfn.IFNA(VLOOKUP(A173,contracts!$B$2:$F$506,5,0),"")</f>
        <v>Activated</v>
      </c>
      <c r="I173">
        <f t="shared" si="6"/>
        <v>1</v>
      </c>
      <c r="J173" t="s">
        <v>2600</v>
      </c>
      <c r="K173">
        <f t="shared" si="5"/>
        <v>16</v>
      </c>
    </row>
    <row r="174" spans="1:11" ht="15" hidden="1" customHeight="1" x14ac:dyDescent="0.25">
      <c r="A174" s="2" t="s">
        <v>218</v>
      </c>
      <c r="B174" s="2" t="s">
        <v>1938</v>
      </c>
      <c r="C174" s="6" t="str">
        <f>VLOOKUP(A174,contracts!$B$1:$I$506,6,0)</f>
        <v>Unbox Technologies Pvt Ltd</v>
      </c>
      <c r="D174" s="2" t="s">
        <v>18</v>
      </c>
      <c r="E174" s="2" t="s">
        <v>1401</v>
      </c>
      <c r="F174" s="4">
        <v>1</v>
      </c>
      <c r="G174" s="4">
        <v>8500</v>
      </c>
      <c r="H174" t="str">
        <f>_xlfn.IFNA(VLOOKUP(A174,contracts!$B$2:$F$506,5,0),"")</f>
        <v>Activated</v>
      </c>
      <c r="I174">
        <f t="shared" si="6"/>
        <v>1</v>
      </c>
      <c r="J174" t="s">
        <v>2600</v>
      </c>
      <c r="K174">
        <f t="shared" si="5"/>
        <v>16</v>
      </c>
    </row>
    <row r="175" spans="1:11" ht="15" hidden="1" customHeight="1" x14ac:dyDescent="0.25">
      <c r="A175" s="2" t="s">
        <v>218</v>
      </c>
      <c r="B175" s="2" t="s">
        <v>1937</v>
      </c>
      <c r="C175" s="6" t="str">
        <f>VLOOKUP(A175,contracts!$B$1:$I$506,6,0)</f>
        <v>Unbox Technologies Pvt Ltd</v>
      </c>
      <c r="D175" s="2" t="s">
        <v>18</v>
      </c>
      <c r="E175" s="2" t="s">
        <v>1401</v>
      </c>
      <c r="F175" s="4">
        <v>1</v>
      </c>
      <c r="G175" s="4">
        <v>8500</v>
      </c>
      <c r="H175" t="str">
        <f>_xlfn.IFNA(VLOOKUP(A175,contracts!$B$2:$F$506,5,0),"")</f>
        <v>Activated</v>
      </c>
      <c r="I175">
        <f t="shared" si="6"/>
        <v>1</v>
      </c>
      <c r="J175" t="s">
        <v>2600</v>
      </c>
      <c r="K175">
        <f t="shared" si="5"/>
        <v>16</v>
      </c>
    </row>
    <row r="176" spans="1:11" ht="15" hidden="1" customHeight="1" x14ac:dyDescent="0.25">
      <c r="A176" s="2" t="s">
        <v>218</v>
      </c>
      <c r="B176" s="2" t="s">
        <v>1936</v>
      </c>
      <c r="C176" s="6" t="str">
        <f>VLOOKUP(A176,contracts!$B$1:$I$506,6,0)</f>
        <v>Unbox Technologies Pvt Ltd</v>
      </c>
      <c r="D176" s="2" t="s">
        <v>18</v>
      </c>
      <c r="E176" s="2" t="s">
        <v>1401</v>
      </c>
      <c r="F176" s="4">
        <v>1</v>
      </c>
      <c r="G176" s="4">
        <v>8500</v>
      </c>
      <c r="H176" t="str">
        <f>_xlfn.IFNA(VLOOKUP(A176,contracts!$B$2:$F$506,5,0),"")</f>
        <v>Activated</v>
      </c>
      <c r="I176">
        <f t="shared" si="6"/>
        <v>1</v>
      </c>
      <c r="J176" t="s">
        <v>2600</v>
      </c>
      <c r="K176">
        <f t="shared" si="5"/>
        <v>16</v>
      </c>
    </row>
    <row r="177" spans="1:11" ht="15" hidden="1" customHeight="1" x14ac:dyDescent="0.25">
      <c r="A177" s="2" t="s">
        <v>218</v>
      </c>
      <c r="B177" s="2" t="s">
        <v>1935</v>
      </c>
      <c r="C177" s="6" t="str">
        <f>VLOOKUP(A177,contracts!$B$1:$I$506,6,0)</f>
        <v>Unbox Technologies Pvt Ltd</v>
      </c>
      <c r="D177" s="2" t="s">
        <v>18</v>
      </c>
      <c r="E177" s="2" t="s">
        <v>1401</v>
      </c>
      <c r="F177" s="4">
        <v>1</v>
      </c>
      <c r="G177" s="4">
        <v>8500</v>
      </c>
      <c r="H177" t="str">
        <f>_xlfn.IFNA(VLOOKUP(A177,contracts!$B$2:$F$506,5,0),"")</f>
        <v>Activated</v>
      </c>
      <c r="I177">
        <f t="shared" si="6"/>
        <v>1</v>
      </c>
      <c r="J177" t="s">
        <v>2600</v>
      </c>
      <c r="K177">
        <f t="shared" si="5"/>
        <v>16</v>
      </c>
    </row>
    <row r="178" spans="1:11" ht="15" hidden="1" customHeight="1" x14ac:dyDescent="0.25">
      <c r="A178" s="2" t="s">
        <v>318</v>
      </c>
      <c r="B178" s="2" t="s">
        <v>1527</v>
      </c>
      <c r="C178" s="6" t="str">
        <f>VLOOKUP(A178,contracts!$B$1:$I$506,6,0)</f>
        <v>NGGAWE NIRMAN TECHNOLOGIES PRIVATE LIMITED</v>
      </c>
      <c r="D178" s="2" t="s">
        <v>198</v>
      </c>
      <c r="E178" s="2" t="s">
        <v>1403</v>
      </c>
      <c r="F178" s="4">
        <v>12</v>
      </c>
      <c r="G178" s="4">
        <v>162000</v>
      </c>
      <c r="H178" t="str">
        <f>_xlfn.IFNA(VLOOKUP(A178,contracts!$B$2:$F$506,5,0),"")</f>
        <v>Activated</v>
      </c>
      <c r="I178">
        <f t="shared" si="6"/>
        <v>1</v>
      </c>
      <c r="J178" t="s">
        <v>2600</v>
      </c>
      <c r="K178">
        <f t="shared" si="5"/>
        <v>16</v>
      </c>
    </row>
    <row r="179" spans="1:11" ht="15" hidden="1" customHeight="1" x14ac:dyDescent="0.25">
      <c r="A179" s="2" t="s">
        <v>736</v>
      </c>
      <c r="B179" s="2" t="s">
        <v>1514</v>
      </c>
      <c r="C179" s="6" t="str">
        <f>VLOOKUP(A179,contracts!$B$1:$I$506,6,0)</f>
        <v>NGGAWE NIRMAN TECHNOLOGIES PRIVATE LIMITED</v>
      </c>
      <c r="D179" s="2" t="s">
        <v>12</v>
      </c>
      <c r="E179" s="2" t="s">
        <v>1403</v>
      </c>
      <c r="F179" s="4">
        <v>4</v>
      </c>
      <c r="G179" s="4">
        <v>54000</v>
      </c>
      <c r="H179" t="str">
        <f>_xlfn.IFNA(VLOOKUP(A179,contracts!$B$2:$F$506,5,0),"")</f>
        <v>Activated</v>
      </c>
      <c r="I179">
        <f t="shared" si="6"/>
        <v>1</v>
      </c>
      <c r="J179" t="s">
        <v>2600</v>
      </c>
      <c r="K179">
        <f t="shared" si="5"/>
        <v>16</v>
      </c>
    </row>
    <row r="180" spans="1:11" ht="15" hidden="1" customHeight="1" x14ac:dyDescent="0.25">
      <c r="A180" s="2" t="s">
        <v>736</v>
      </c>
      <c r="B180" s="2" t="s">
        <v>1513</v>
      </c>
      <c r="C180" s="6" t="str">
        <f>VLOOKUP(A180,contracts!$B$1:$I$506,6,0)</f>
        <v>NGGAWE NIRMAN TECHNOLOGIES PRIVATE LIMITED</v>
      </c>
      <c r="D180" s="2" t="s">
        <v>12</v>
      </c>
      <c r="E180" s="2" t="s">
        <v>1403</v>
      </c>
      <c r="F180" s="4">
        <v>4</v>
      </c>
      <c r="G180" s="4">
        <v>54000</v>
      </c>
      <c r="H180" t="str">
        <f>_xlfn.IFNA(VLOOKUP(A180,contracts!$B$2:$F$506,5,0),"")</f>
        <v>Activated</v>
      </c>
      <c r="I180">
        <f t="shared" si="6"/>
        <v>1</v>
      </c>
      <c r="J180" t="s">
        <v>2600</v>
      </c>
      <c r="K180">
        <f t="shared" si="5"/>
        <v>16</v>
      </c>
    </row>
    <row r="181" spans="1:11" ht="15" hidden="1" customHeight="1" x14ac:dyDescent="0.25">
      <c r="A181" s="2" t="s">
        <v>601</v>
      </c>
      <c r="B181" s="2" t="s">
        <v>1529</v>
      </c>
      <c r="C181" s="6" t="str">
        <f>VLOOKUP(A181,contracts!$B$1:$I$506,6,0)</f>
        <v>NGGAWE NIRMAN TECHNOLOGIES PRIVATE LIMITED</v>
      </c>
      <c r="D181" s="2" t="s">
        <v>198</v>
      </c>
      <c r="E181" s="2" t="s">
        <v>1403</v>
      </c>
      <c r="F181" s="4">
        <v>15</v>
      </c>
      <c r="G181" s="4">
        <v>202500</v>
      </c>
      <c r="H181" t="str">
        <f>_xlfn.IFNA(VLOOKUP(A181,contracts!$B$2:$F$506,5,0),"")</f>
        <v>Activated</v>
      </c>
      <c r="I181">
        <f t="shared" si="6"/>
        <v>1</v>
      </c>
      <c r="J181" t="s">
        <v>2600</v>
      </c>
      <c r="K181">
        <f t="shared" si="5"/>
        <v>16</v>
      </c>
    </row>
    <row r="182" spans="1:11" ht="15" hidden="1" customHeight="1" x14ac:dyDescent="0.25">
      <c r="A182" s="2" t="s">
        <v>320</v>
      </c>
      <c r="B182" s="2" t="s">
        <v>1660</v>
      </c>
      <c r="C182" s="6" t="str">
        <f>VLOOKUP(A182,contracts!$B$1:$I$506,6,0)</f>
        <v>U DIGITAL CONTENT PRIVATE LIMITED</v>
      </c>
      <c r="D182" s="2" t="s">
        <v>122</v>
      </c>
      <c r="E182" s="2" t="s">
        <v>1401</v>
      </c>
      <c r="F182" s="4">
        <v>1</v>
      </c>
      <c r="G182" s="4">
        <v>14500</v>
      </c>
      <c r="H182" t="str">
        <f>_xlfn.IFNA(VLOOKUP(A182,contracts!$B$2:$F$506,5,0),"")</f>
        <v>Activated</v>
      </c>
      <c r="I182">
        <f t="shared" si="6"/>
        <v>1</v>
      </c>
      <c r="J182" t="s">
        <v>2600</v>
      </c>
      <c r="K182">
        <f t="shared" si="5"/>
        <v>16</v>
      </c>
    </row>
    <row r="183" spans="1:11" ht="15" hidden="1" customHeight="1" x14ac:dyDescent="0.25">
      <c r="A183" s="2" t="s">
        <v>320</v>
      </c>
      <c r="B183" s="2" t="s">
        <v>2163</v>
      </c>
      <c r="C183" s="6" t="str">
        <f>VLOOKUP(A183,contracts!$B$1:$I$506,6,0)</f>
        <v>U DIGITAL CONTENT PRIVATE LIMITED</v>
      </c>
      <c r="D183" s="2" t="s">
        <v>122</v>
      </c>
      <c r="E183" s="2" t="s">
        <v>1401</v>
      </c>
      <c r="F183" s="4">
        <v>1</v>
      </c>
      <c r="G183" s="4">
        <v>14500</v>
      </c>
      <c r="H183" t="str">
        <f>_xlfn.IFNA(VLOOKUP(A183,contracts!$B$2:$F$506,5,0),"")</f>
        <v>Activated</v>
      </c>
      <c r="I183">
        <f t="shared" si="6"/>
        <v>1</v>
      </c>
      <c r="J183" t="s">
        <v>2600</v>
      </c>
      <c r="K183">
        <f t="shared" si="5"/>
        <v>16</v>
      </c>
    </row>
    <row r="184" spans="1:11" ht="15" hidden="1" customHeight="1" x14ac:dyDescent="0.25">
      <c r="A184" s="2" t="s">
        <v>320</v>
      </c>
      <c r="B184" s="2" t="s">
        <v>2162</v>
      </c>
      <c r="C184" s="6" t="str">
        <f>VLOOKUP(A184,contracts!$B$1:$I$506,6,0)</f>
        <v>U DIGITAL CONTENT PRIVATE LIMITED</v>
      </c>
      <c r="D184" s="2" t="s">
        <v>122</v>
      </c>
      <c r="E184" s="2" t="s">
        <v>1401</v>
      </c>
      <c r="F184" s="4">
        <v>1</v>
      </c>
      <c r="G184" s="4">
        <v>14500</v>
      </c>
      <c r="H184" t="str">
        <f>_xlfn.IFNA(VLOOKUP(A184,contracts!$B$2:$F$506,5,0),"")</f>
        <v>Activated</v>
      </c>
      <c r="I184">
        <f t="shared" si="6"/>
        <v>1</v>
      </c>
      <c r="J184" t="s">
        <v>2600</v>
      </c>
      <c r="K184">
        <f t="shared" si="5"/>
        <v>16</v>
      </c>
    </row>
    <row r="185" spans="1:11" ht="15" hidden="1" customHeight="1" x14ac:dyDescent="0.25">
      <c r="A185" s="2" t="s">
        <v>320</v>
      </c>
      <c r="B185" s="2" t="s">
        <v>2161</v>
      </c>
      <c r="C185" s="6" t="str">
        <f>VLOOKUP(A185,contracts!$B$1:$I$506,6,0)</f>
        <v>U DIGITAL CONTENT PRIVATE LIMITED</v>
      </c>
      <c r="D185" s="2" t="s">
        <v>122</v>
      </c>
      <c r="E185" s="2" t="s">
        <v>1401</v>
      </c>
      <c r="F185" s="4">
        <v>1</v>
      </c>
      <c r="G185" s="4">
        <v>14500</v>
      </c>
      <c r="H185" t="str">
        <f>_xlfn.IFNA(VLOOKUP(A185,contracts!$B$2:$F$506,5,0),"")</f>
        <v>Activated</v>
      </c>
      <c r="I185">
        <f t="shared" si="6"/>
        <v>1</v>
      </c>
      <c r="J185" t="s">
        <v>2600</v>
      </c>
      <c r="K185">
        <f t="shared" si="5"/>
        <v>16</v>
      </c>
    </row>
    <row r="186" spans="1:11" ht="15" hidden="1" customHeight="1" x14ac:dyDescent="0.25">
      <c r="A186" s="2" t="s">
        <v>275</v>
      </c>
      <c r="B186" s="2" t="s">
        <v>2153</v>
      </c>
      <c r="C186" s="6" t="str">
        <f>VLOOKUP(A186,contracts!$B$1:$I$506,6,0)</f>
        <v>Nikhil Jain</v>
      </c>
      <c r="D186" s="2" t="s">
        <v>122</v>
      </c>
      <c r="E186" s="2" t="s">
        <v>1401</v>
      </c>
      <c r="F186" s="4">
        <v>1</v>
      </c>
      <c r="G186" s="4">
        <v>13500</v>
      </c>
      <c r="H186" t="str">
        <f>_xlfn.IFNA(VLOOKUP(A186,contracts!$B$2:$F$506,5,0),"")</f>
        <v>Activated</v>
      </c>
      <c r="I186">
        <f t="shared" si="6"/>
        <v>1</v>
      </c>
      <c r="J186" t="s">
        <v>2600</v>
      </c>
      <c r="K186">
        <f t="shared" si="5"/>
        <v>16</v>
      </c>
    </row>
    <row r="187" spans="1:11" ht="15" hidden="1" customHeight="1" x14ac:dyDescent="0.25">
      <c r="A187" s="2" t="s">
        <v>362</v>
      </c>
      <c r="B187" s="2" t="s">
        <v>1688</v>
      </c>
      <c r="C187" s="6" t="str">
        <f>VLOOKUP(A187,contracts!$B$1:$I$506,6,0)</f>
        <v>Ericsson India Pvt Ltd</v>
      </c>
      <c r="D187" s="2" t="s">
        <v>186</v>
      </c>
      <c r="E187" s="2" t="s">
        <v>1403</v>
      </c>
      <c r="F187" s="4">
        <v>10</v>
      </c>
      <c r="G187" s="4">
        <v>400000</v>
      </c>
      <c r="H187" t="str">
        <f>_xlfn.IFNA(VLOOKUP(A187,contracts!$B$2:$F$506,5,0),"")</f>
        <v>Activated</v>
      </c>
      <c r="I187">
        <f t="shared" si="6"/>
        <v>1</v>
      </c>
      <c r="J187" t="s">
        <v>2600</v>
      </c>
      <c r="K187">
        <f t="shared" si="5"/>
        <v>16</v>
      </c>
    </row>
    <row r="188" spans="1:11" ht="15" hidden="1" customHeight="1" x14ac:dyDescent="0.25">
      <c r="A188" s="2" t="s">
        <v>331</v>
      </c>
      <c r="B188" s="2" t="s">
        <v>1661</v>
      </c>
      <c r="C188" s="6" t="str">
        <f>VLOOKUP(A188,contracts!$B$1:$I$506,6,0)</f>
        <v>OFFBEET ADVISORY LLP</v>
      </c>
      <c r="D188" s="2" t="s">
        <v>122</v>
      </c>
      <c r="E188" s="2" t="s">
        <v>1401</v>
      </c>
      <c r="F188" s="4">
        <v>1</v>
      </c>
      <c r="G188" s="4">
        <v>14500</v>
      </c>
      <c r="H188" t="str">
        <f>_xlfn.IFNA(VLOOKUP(A188,contracts!$B$2:$F$506,5,0),"")</f>
        <v>Activated</v>
      </c>
      <c r="I188">
        <f t="shared" si="6"/>
        <v>1</v>
      </c>
      <c r="J188" t="s">
        <v>2600</v>
      </c>
      <c r="K188">
        <f t="shared" si="5"/>
        <v>16</v>
      </c>
    </row>
    <row r="189" spans="1:11" ht="15" hidden="1" customHeight="1" x14ac:dyDescent="0.25">
      <c r="A189" s="2" t="s">
        <v>1245</v>
      </c>
      <c r="B189" s="2" t="s">
        <v>1676</v>
      </c>
      <c r="C189" s="6" t="str">
        <f>VLOOKUP(A189,contracts!$B$1:$I$506,6,0)</f>
        <v>Wissen</v>
      </c>
      <c r="D189" s="2" t="s">
        <v>18</v>
      </c>
      <c r="E189" s="2" t="s">
        <v>1401</v>
      </c>
      <c r="F189" s="4">
        <v>1</v>
      </c>
      <c r="G189" s="4">
        <v>10499</v>
      </c>
      <c r="H189" t="str">
        <f>_xlfn.IFNA(VLOOKUP(A189,contracts!$B$2:$F$506,5,0),"")</f>
        <v>Month on Month</v>
      </c>
      <c r="I189">
        <f t="shared" si="6"/>
        <v>3</v>
      </c>
      <c r="J189" t="s">
        <v>2554</v>
      </c>
      <c r="K189">
        <f t="shared" si="5"/>
        <v>16</v>
      </c>
    </row>
    <row r="190" spans="1:11" ht="15" hidden="1" customHeight="1" x14ac:dyDescent="0.25">
      <c r="A190" s="2" t="s">
        <v>662</v>
      </c>
      <c r="B190" s="2" t="s">
        <v>1706</v>
      </c>
      <c r="C190" s="6" t="str">
        <f>VLOOKUP(A190,contracts!$B$1:$I$506,6,0)</f>
        <v>R M Consultancy LLP</v>
      </c>
      <c r="D190" s="2" t="s">
        <v>298</v>
      </c>
      <c r="E190" s="2" t="s">
        <v>1403</v>
      </c>
      <c r="F190" s="4">
        <v>8</v>
      </c>
      <c r="G190" s="4">
        <v>80000</v>
      </c>
      <c r="H190" t="str">
        <f>_xlfn.IFNA(VLOOKUP(A190,contracts!$B$2:$F$506,5,0),"")</f>
        <v>Activated</v>
      </c>
      <c r="I190">
        <f t="shared" si="6"/>
        <v>1</v>
      </c>
      <c r="J190" t="s">
        <v>2600</v>
      </c>
      <c r="K190">
        <f t="shared" si="5"/>
        <v>16</v>
      </c>
    </row>
    <row r="191" spans="1:11" ht="15" hidden="1" customHeight="1" x14ac:dyDescent="0.25">
      <c r="A191" s="2" t="s">
        <v>232</v>
      </c>
      <c r="B191" s="2" t="s">
        <v>2323</v>
      </c>
      <c r="C191" s="6" t="str">
        <f>VLOOKUP(A191,contracts!$B$1:$I$506,6,0)</f>
        <v>Dunya Labs India Pvt Ltd</v>
      </c>
      <c r="D191" s="2" t="s">
        <v>182</v>
      </c>
      <c r="E191" s="2" t="s">
        <v>1403</v>
      </c>
      <c r="F191" s="4">
        <v>4</v>
      </c>
      <c r="G191" s="4">
        <v>60000</v>
      </c>
      <c r="H191" t="str">
        <f>_xlfn.IFNA(VLOOKUP(A191,contracts!$B$2:$F$506,5,0),"")</f>
        <v>Activated</v>
      </c>
      <c r="I191">
        <f t="shared" si="6"/>
        <v>1</v>
      </c>
      <c r="J191" t="s">
        <v>2600</v>
      </c>
      <c r="K191">
        <f t="shared" si="5"/>
        <v>16</v>
      </c>
    </row>
    <row r="192" spans="1:11" ht="15" hidden="1" customHeight="1" x14ac:dyDescent="0.25">
      <c r="A192" s="2" t="s">
        <v>626</v>
      </c>
      <c r="B192" s="2" t="s">
        <v>1610</v>
      </c>
      <c r="C192" s="6" t="str">
        <f>VLOOKUP(A192,contracts!$B$1:$I$506,6,0)</f>
        <v>Alibaba.com E-Commerce India Pvt Ltd</v>
      </c>
      <c r="D192" s="2" t="s">
        <v>198</v>
      </c>
      <c r="E192" s="2" t="s">
        <v>1403</v>
      </c>
      <c r="F192" s="4">
        <v>11</v>
      </c>
      <c r="G192" s="4">
        <v>225500</v>
      </c>
      <c r="H192" t="str">
        <f>_xlfn.IFNA(VLOOKUP(A192,contracts!$B$2:$F$506,5,0),"")</f>
        <v>Activated</v>
      </c>
      <c r="I192">
        <f t="shared" si="6"/>
        <v>1</v>
      </c>
      <c r="J192" t="s">
        <v>2600</v>
      </c>
      <c r="K192">
        <f t="shared" si="5"/>
        <v>16</v>
      </c>
    </row>
    <row r="193" spans="1:11" ht="15" hidden="1" customHeight="1" x14ac:dyDescent="0.25">
      <c r="A193" s="2" t="s">
        <v>710</v>
      </c>
      <c r="B193" s="2" t="s">
        <v>1895</v>
      </c>
      <c r="C193" s="6" t="str">
        <f>VLOOKUP(A193,contracts!$B$1:$I$506,6,0)</f>
        <v>Nishith Jayaraj Shah</v>
      </c>
      <c r="D193" s="2" t="s">
        <v>182</v>
      </c>
      <c r="E193" s="2" t="s">
        <v>1401</v>
      </c>
      <c r="F193" s="4">
        <v>1</v>
      </c>
      <c r="G193" s="4">
        <v>10500</v>
      </c>
      <c r="H193" t="str">
        <f>_xlfn.IFNA(VLOOKUP(A193,contracts!$B$2:$F$506,5,0),"")</f>
        <v>Activated</v>
      </c>
      <c r="I193">
        <f t="shared" si="6"/>
        <v>1</v>
      </c>
      <c r="J193" t="s">
        <v>2600</v>
      </c>
      <c r="K193">
        <f t="shared" si="5"/>
        <v>16</v>
      </c>
    </row>
    <row r="194" spans="1:11" ht="15" hidden="1" customHeight="1" x14ac:dyDescent="0.25">
      <c r="A194" s="2" t="s">
        <v>218</v>
      </c>
      <c r="B194" s="2" t="s">
        <v>1934</v>
      </c>
      <c r="C194" s="6" t="str">
        <f>VLOOKUP(A194,contracts!$B$1:$I$506,6,0)</f>
        <v>Unbox Technologies Pvt Ltd</v>
      </c>
      <c r="D194" s="2" t="s">
        <v>18</v>
      </c>
      <c r="E194" s="2" t="s">
        <v>1401</v>
      </c>
      <c r="F194" s="4">
        <v>1</v>
      </c>
      <c r="G194" s="4">
        <v>8500</v>
      </c>
      <c r="H194" t="str">
        <f>_xlfn.IFNA(VLOOKUP(A194,contracts!$B$2:$F$506,5,0),"")</f>
        <v>Activated</v>
      </c>
      <c r="I194">
        <f t="shared" si="6"/>
        <v>1</v>
      </c>
      <c r="J194" t="s">
        <v>2600</v>
      </c>
      <c r="K194">
        <f t="shared" si="5"/>
        <v>16</v>
      </c>
    </row>
    <row r="195" spans="1:11" ht="15" hidden="1" customHeight="1" x14ac:dyDescent="0.25">
      <c r="A195" s="2" t="s">
        <v>747</v>
      </c>
      <c r="B195" s="2" t="s">
        <v>2522</v>
      </c>
      <c r="C195" s="6" t="str">
        <f>VLOOKUP(A195,contracts!$B$1:$I$506,6,0)</f>
        <v>Fyle Technologies Private Limited</v>
      </c>
      <c r="D195" s="2" t="s">
        <v>677</v>
      </c>
      <c r="E195" s="2" t="s">
        <v>1401</v>
      </c>
      <c r="F195" s="4">
        <v>1</v>
      </c>
      <c r="G195" s="4">
        <v>11000</v>
      </c>
      <c r="H195" t="str">
        <f>_xlfn.IFNA(VLOOKUP(A195,contracts!$B$2:$F$506,5,0),"")</f>
        <v>Activated</v>
      </c>
      <c r="I195">
        <f t="shared" si="6"/>
        <v>1</v>
      </c>
      <c r="J195" t="s">
        <v>2600</v>
      </c>
      <c r="K195">
        <f t="shared" ref="K195:K258" si="7">LEN(B195)</f>
        <v>16</v>
      </c>
    </row>
    <row r="196" spans="1:11" ht="15" hidden="1" customHeight="1" x14ac:dyDescent="0.25">
      <c r="A196" s="2" t="s">
        <v>747</v>
      </c>
      <c r="B196" s="2" t="s">
        <v>2521</v>
      </c>
      <c r="C196" s="6" t="str">
        <f>VLOOKUP(A196,contracts!$B$1:$I$506,6,0)</f>
        <v>Fyle Technologies Private Limited</v>
      </c>
      <c r="D196" s="2" t="s">
        <v>677</v>
      </c>
      <c r="E196" s="2" t="s">
        <v>1401</v>
      </c>
      <c r="F196" s="4">
        <v>1</v>
      </c>
      <c r="G196" s="4">
        <v>11000</v>
      </c>
      <c r="H196" t="str">
        <f>_xlfn.IFNA(VLOOKUP(A196,contracts!$B$2:$F$506,5,0),"")</f>
        <v>Activated</v>
      </c>
      <c r="I196">
        <f t="shared" si="6"/>
        <v>1</v>
      </c>
      <c r="J196" t="s">
        <v>2600</v>
      </c>
      <c r="K196">
        <f t="shared" si="7"/>
        <v>16</v>
      </c>
    </row>
    <row r="197" spans="1:11" ht="15" hidden="1" customHeight="1" x14ac:dyDescent="0.25">
      <c r="A197" s="2" t="s">
        <v>747</v>
      </c>
      <c r="B197" s="2" t="s">
        <v>2520</v>
      </c>
      <c r="C197" s="6" t="str">
        <f>VLOOKUP(A197,contracts!$B$1:$I$506,6,0)</f>
        <v>Fyle Technologies Private Limited</v>
      </c>
      <c r="D197" s="2" t="s">
        <v>677</v>
      </c>
      <c r="E197" s="2" t="s">
        <v>1401</v>
      </c>
      <c r="F197" s="4">
        <v>1</v>
      </c>
      <c r="G197" s="4">
        <v>11000</v>
      </c>
      <c r="H197" t="str">
        <f>_xlfn.IFNA(VLOOKUP(A197,contracts!$B$2:$F$506,5,0),"")</f>
        <v>Activated</v>
      </c>
      <c r="I197">
        <f t="shared" si="6"/>
        <v>1</v>
      </c>
      <c r="J197" t="s">
        <v>2600</v>
      </c>
      <c r="K197">
        <f t="shared" si="7"/>
        <v>16</v>
      </c>
    </row>
    <row r="198" spans="1:11" ht="15" hidden="1" customHeight="1" x14ac:dyDescent="0.25">
      <c r="A198" s="2" t="s">
        <v>747</v>
      </c>
      <c r="B198" s="2" t="s">
        <v>2519</v>
      </c>
      <c r="C198" s="6" t="str">
        <f>VLOOKUP(A198,contracts!$B$1:$I$506,6,0)</f>
        <v>Fyle Technologies Private Limited</v>
      </c>
      <c r="D198" s="2" t="s">
        <v>677</v>
      </c>
      <c r="E198" s="2" t="s">
        <v>1401</v>
      </c>
      <c r="F198" s="4">
        <v>1</v>
      </c>
      <c r="G198" s="4">
        <v>11000</v>
      </c>
      <c r="H198" t="str">
        <f>_xlfn.IFNA(VLOOKUP(A198,contracts!$B$2:$F$506,5,0),"")</f>
        <v>Activated</v>
      </c>
      <c r="I198">
        <f t="shared" si="6"/>
        <v>1</v>
      </c>
      <c r="J198" t="s">
        <v>2600</v>
      </c>
      <c r="K198">
        <f t="shared" si="7"/>
        <v>16</v>
      </c>
    </row>
    <row r="199" spans="1:11" ht="15" hidden="1" customHeight="1" x14ac:dyDescent="0.25">
      <c r="A199" s="2" t="s">
        <v>747</v>
      </c>
      <c r="B199" s="2" t="s">
        <v>2518</v>
      </c>
      <c r="C199" s="6" t="str">
        <f>VLOOKUP(A199,contracts!$B$1:$I$506,6,0)</f>
        <v>Fyle Technologies Private Limited</v>
      </c>
      <c r="D199" s="2" t="s">
        <v>677</v>
      </c>
      <c r="E199" s="2" t="s">
        <v>1401</v>
      </c>
      <c r="F199" s="4">
        <v>1</v>
      </c>
      <c r="G199" s="4">
        <v>11000</v>
      </c>
      <c r="H199" t="str">
        <f>_xlfn.IFNA(VLOOKUP(A199,contracts!$B$2:$F$506,5,0),"")</f>
        <v>Activated</v>
      </c>
      <c r="I199">
        <f t="shared" si="6"/>
        <v>1</v>
      </c>
      <c r="J199" t="s">
        <v>2600</v>
      </c>
      <c r="K199">
        <f t="shared" si="7"/>
        <v>16</v>
      </c>
    </row>
    <row r="200" spans="1:11" ht="15" hidden="1" customHeight="1" x14ac:dyDescent="0.25">
      <c r="A200" s="2" t="s">
        <v>747</v>
      </c>
      <c r="B200" s="2" t="s">
        <v>2517</v>
      </c>
      <c r="C200" s="6" t="str">
        <f>VLOOKUP(A200,contracts!$B$1:$I$506,6,0)</f>
        <v>Fyle Technologies Private Limited</v>
      </c>
      <c r="D200" s="2" t="s">
        <v>677</v>
      </c>
      <c r="E200" s="2" t="s">
        <v>1401</v>
      </c>
      <c r="F200" s="4">
        <v>1</v>
      </c>
      <c r="G200" s="4">
        <v>11000</v>
      </c>
      <c r="H200" t="str">
        <f>_xlfn.IFNA(VLOOKUP(A200,contracts!$B$2:$F$506,5,0),"")</f>
        <v>Activated</v>
      </c>
      <c r="I200">
        <f t="shared" si="6"/>
        <v>1</v>
      </c>
      <c r="J200" t="s">
        <v>2600</v>
      </c>
      <c r="K200">
        <f t="shared" si="7"/>
        <v>16</v>
      </c>
    </row>
    <row r="201" spans="1:11" ht="15" hidden="1" customHeight="1" x14ac:dyDescent="0.25">
      <c r="A201" s="2" t="s">
        <v>747</v>
      </c>
      <c r="B201" s="2" t="s">
        <v>2516</v>
      </c>
      <c r="C201" s="6" t="str">
        <f>VLOOKUP(A201,contracts!$B$1:$I$506,6,0)</f>
        <v>Fyle Technologies Private Limited</v>
      </c>
      <c r="D201" s="2" t="s">
        <v>677</v>
      </c>
      <c r="E201" s="2" t="s">
        <v>1401</v>
      </c>
      <c r="F201" s="4">
        <v>1</v>
      </c>
      <c r="G201" s="4">
        <v>11000</v>
      </c>
      <c r="H201" t="str">
        <f>_xlfn.IFNA(VLOOKUP(A201,contracts!$B$2:$F$506,5,0),"")</f>
        <v>Activated</v>
      </c>
      <c r="I201">
        <f t="shared" si="6"/>
        <v>1</v>
      </c>
      <c r="J201" t="s">
        <v>2600</v>
      </c>
      <c r="K201">
        <f t="shared" si="7"/>
        <v>16</v>
      </c>
    </row>
    <row r="202" spans="1:11" ht="15" hidden="1" customHeight="1" x14ac:dyDescent="0.25">
      <c r="A202" s="2" t="s">
        <v>747</v>
      </c>
      <c r="B202" s="2" t="s">
        <v>2515</v>
      </c>
      <c r="C202" s="6" t="str">
        <f>VLOOKUP(A202,contracts!$B$1:$I$506,6,0)</f>
        <v>Fyle Technologies Private Limited</v>
      </c>
      <c r="D202" s="2" t="s">
        <v>677</v>
      </c>
      <c r="E202" s="2" t="s">
        <v>1401</v>
      </c>
      <c r="F202" s="4">
        <v>1</v>
      </c>
      <c r="G202" s="4">
        <v>11000</v>
      </c>
      <c r="H202" t="str">
        <f>_xlfn.IFNA(VLOOKUP(A202,contracts!$B$2:$F$506,5,0),"")</f>
        <v>Activated</v>
      </c>
      <c r="I202">
        <f t="shared" si="6"/>
        <v>1</v>
      </c>
      <c r="J202" t="s">
        <v>2600</v>
      </c>
      <c r="K202">
        <f t="shared" si="7"/>
        <v>16</v>
      </c>
    </row>
    <row r="203" spans="1:11" ht="15" hidden="1" customHeight="1" x14ac:dyDescent="0.25">
      <c r="A203" s="2" t="s">
        <v>747</v>
      </c>
      <c r="B203" s="2" t="s">
        <v>2514</v>
      </c>
      <c r="C203" s="6" t="str">
        <f>VLOOKUP(A203,contracts!$B$1:$I$506,6,0)</f>
        <v>Fyle Technologies Private Limited</v>
      </c>
      <c r="D203" s="2" t="s">
        <v>677</v>
      </c>
      <c r="E203" s="2" t="s">
        <v>1401</v>
      </c>
      <c r="F203" s="4">
        <v>1</v>
      </c>
      <c r="G203" s="4">
        <v>11000</v>
      </c>
      <c r="H203" t="str">
        <f>_xlfn.IFNA(VLOOKUP(A203,contracts!$B$2:$F$506,5,0),"")</f>
        <v>Activated</v>
      </c>
      <c r="I203">
        <f t="shared" si="6"/>
        <v>1</v>
      </c>
      <c r="J203" t="s">
        <v>2600</v>
      </c>
      <c r="K203">
        <f t="shared" si="7"/>
        <v>16</v>
      </c>
    </row>
    <row r="204" spans="1:11" ht="15" hidden="1" customHeight="1" x14ac:dyDescent="0.25">
      <c r="A204" s="2" t="s">
        <v>747</v>
      </c>
      <c r="B204" s="2" t="s">
        <v>2513</v>
      </c>
      <c r="C204" s="6" t="str">
        <f>VLOOKUP(A204,contracts!$B$1:$I$506,6,0)</f>
        <v>Fyle Technologies Private Limited</v>
      </c>
      <c r="D204" s="2" t="s">
        <v>677</v>
      </c>
      <c r="E204" s="2" t="s">
        <v>1401</v>
      </c>
      <c r="F204" s="4">
        <v>1</v>
      </c>
      <c r="G204" s="4">
        <v>11000</v>
      </c>
      <c r="H204" t="str">
        <f>_xlfn.IFNA(VLOOKUP(A204,contracts!$B$2:$F$506,5,0),"")</f>
        <v>Activated</v>
      </c>
      <c r="I204">
        <f t="shared" si="6"/>
        <v>1</v>
      </c>
      <c r="J204" t="s">
        <v>2600</v>
      </c>
      <c r="K204">
        <f t="shared" si="7"/>
        <v>16</v>
      </c>
    </row>
    <row r="205" spans="1:11" ht="15" hidden="1" customHeight="1" x14ac:dyDescent="0.25">
      <c r="A205" s="2" t="s">
        <v>747</v>
      </c>
      <c r="B205" s="2" t="s">
        <v>2512</v>
      </c>
      <c r="C205" s="6" t="str">
        <f>VLOOKUP(A205,contracts!$B$1:$I$506,6,0)</f>
        <v>Fyle Technologies Private Limited</v>
      </c>
      <c r="D205" s="2" t="s">
        <v>677</v>
      </c>
      <c r="E205" s="2" t="s">
        <v>1401</v>
      </c>
      <c r="F205" s="4">
        <v>1</v>
      </c>
      <c r="G205" s="4">
        <v>11000</v>
      </c>
      <c r="H205" t="str">
        <f>_xlfn.IFNA(VLOOKUP(A205,contracts!$B$2:$F$506,5,0),"")</f>
        <v>Activated</v>
      </c>
      <c r="I205">
        <f t="shared" si="6"/>
        <v>1</v>
      </c>
      <c r="J205" t="s">
        <v>2600</v>
      </c>
      <c r="K205">
        <f t="shared" si="7"/>
        <v>16</v>
      </c>
    </row>
    <row r="206" spans="1:11" ht="15" hidden="1" customHeight="1" x14ac:dyDescent="0.25">
      <c r="A206" s="2" t="s">
        <v>747</v>
      </c>
      <c r="B206" s="2" t="s">
        <v>2511</v>
      </c>
      <c r="C206" s="6" t="str">
        <f>VLOOKUP(A206,contracts!$B$1:$I$506,6,0)</f>
        <v>Fyle Technologies Private Limited</v>
      </c>
      <c r="D206" s="2" t="s">
        <v>677</v>
      </c>
      <c r="E206" s="2" t="s">
        <v>1401</v>
      </c>
      <c r="F206" s="4">
        <v>1</v>
      </c>
      <c r="G206" s="4">
        <v>11000</v>
      </c>
      <c r="H206" t="str">
        <f>_xlfn.IFNA(VLOOKUP(A206,contracts!$B$2:$F$506,5,0),"")</f>
        <v>Activated</v>
      </c>
      <c r="I206">
        <f t="shared" si="6"/>
        <v>1</v>
      </c>
      <c r="J206" t="s">
        <v>2600</v>
      </c>
      <c r="K206">
        <f t="shared" si="7"/>
        <v>16</v>
      </c>
    </row>
    <row r="207" spans="1:11" ht="15" hidden="1" customHeight="1" x14ac:dyDescent="0.25">
      <c r="A207" s="2" t="s">
        <v>747</v>
      </c>
      <c r="B207" s="2" t="s">
        <v>2510</v>
      </c>
      <c r="C207" s="6" t="str">
        <f>VLOOKUP(A207,contracts!$B$1:$I$506,6,0)</f>
        <v>Fyle Technologies Private Limited</v>
      </c>
      <c r="D207" s="2" t="s">
        <v>677</v>
      </c>
      <c r="E207" s="2" t="s">
        <v>1401</v>
      </c>
      <c r="F207" s="4">
        <v>1</v>
      </c>
      <c r="G207" s="4">
        <v>11000</v>
      </c>
      <c r="H207" t="str">
        <f>_xlfn.IFNA(VLOOKUP(A207,contracts!$B$2:$F$506,5,0),"")</f>
        <v>Activated</v>
      </c>
      <c r="I207">
        <f t="shared" si="6"/>
        <v>1</v>
      </c>
      <c r="J207" t="s">
        <v>2600</v>
      </c>
      <c r="K207">
        <f t="shared" si="7"/>
        <v>16</v>
      </c>
    </row>
    <row r="208" spans="1:11" ht="15" hidden="1" customHeight="1" x14ac:dyDescent="0.25">
      <c r="A208" s="2" t="s">
        <v>747</v>
      </c>
      <c r="B208" s="2" t="s">
        <v>2509</v>
      </c>
      <c r="C208" s="6" t="str">
        <f>VLOOKUP(A208,contracts!$B$1:$I$506,6,0)</f>
        <v>Fyle Technologies Private Limited</v>
      </c>
      <c r="D208" s="2" t="s">
        <v>677</v>
      </c>
      <c r="E208" s="2" t="s">
        <v>1401</v>
      </c>
      <c r="F208" s="4">
        <v>1</v>
      </c>
      <c r="G208" s="4">
        <v>11000</v>
      </c>
      <c r="H208" t="str">
        <f>_xlfn.IFNA(VLOOKUP(A208,contracts!$B$2:$F$506,5,0),"")</f>
        <v>Activated</v>
      </c>
      <c r="I208">
        <f t="shared" si="6"/>
        <v>1</v>
      </c>
      <c r="J208" t="s">
        <v>2600</v>
      </c>
      <c r="K208">
        <f t="shared" si="7"/>
        <v>16</v>
      </c>
    </row>
    <row r="209" spans="1:11" ht="15" hidden="1" customHeight="1" x14ac:dyDescent="0.25">
      <c r="A209" s="2" t="s">
        <v>747</v>
      </c>
      <c r="B209" s="2" t="s">
        <v>2508</v>
      </c>
      <c r="C209" s="6" t="str">
        <f>VLOOKUP(A209,contracts!$B$1:$I$506,6,0)</f>
        <v>Fyle Technologies Private Limited</v>
      </c>
      <c r="D209" s="2" t="s">
        <v>677</v>
      </c>
      <c r="E209" s="2" t="s">
        <v>1401</v>
      </c>
      <c r="F209" s="4">
        <v>1</v>
      </c>
      <c r="G209" s="4">
        <v>11000</v>
      </c>
      <c r="H209" t="str">
        <f>_xlfn.IFNA(VLOOKUP(A209,contracts!$B$2:$F$506,5,0),"")</f>
        <v>Activated</v>
      </c>
      <c r="I209">
        <f t="shared" si="6"/>
        <v>1</v>
      </c>
      <c r="J209" t="s">
        <v>2600</v>
      </c>
      <c r="K209">
        <f t="shared" si="7"/>
        <v>16</v>
      </c>
    </row>
    <row r="210" spans="1:11" ht="15" hidden="1" customHeight="1" x14ac:dyDescent="0.25">
      <c r="A210" s="2" t="s">
        <v>747</v>
      </c>
      <c r="B210" s="2" t="s">
        <v>2507</v>
      </c>
      <c r="C210" s="6" t="str">
        <f>VLOOKUP(A210,contracts!$B$1:$I$506,6,0)</f>
        <v>Fyle Technologies Private Limited</v>
      </c>
      <c r="D210" s="2" t="s">
        <v>677</v>
      </c>
      <c r="E210" s="2" t="s">
        <v>1401</v>
      </c>
      <c r="F210" s="4">
        <v>1</v>
      </c>
      <c r="G210" s="4">
        <v>11000</v>
      </c>
      <c r="H210" t="str">
        <f>_xlfn.IFNA(VLOOKUP(A210,contracts!$B$2:$F$506,5,0),"")</f>
        <v>Activated</v>
      </c>
      <c r="I210">
        <f t="shared" si="6"/>
        <v>1</v>
      </c>
      <c r="J210" t="s">
        <v>2600</v>
      </c>
      <c r="K210">
        <f t="shared" si="7"/>
        <v>16</v>
      </c>
    </row>
    <row r="211" spans="1:11" ht="15" hidden="1" customHeight="1" x14ac:dyDescent="0.25">
      <c r="A211" s="2" t="s">
        <v>747</v>
      </c>
      <c r="B211" s="2" t="s">
        <v>2506</v>
      </c>
      <c r="C211" s="6" t="str">
        <f>VLOOKUP(A211,contracts!$B$1:$I$506,6,0)</f>
        <v>Fyle Technologies Private Limited</v>
      </c>
      <c r="D211" s="2" t="s">
        <v>677</v>
      </c>
      <c r="E211" s="2" t="s">
        <v>1401</v>
      </c>
      <c r="F211" s="4">
        <v>1</v>
      </c>
      <c r="G211" s="4">
        <v>11000</v>
      </c>
      <c r="H211" t="str">
        <f>_xlfn.IFNA(VLOOKUP(A211,contracts!$B$2:$F$506,5,0),"")</f>
        <v>Activated</v>
      </c>
      <c r="I211">
        <f t="shared" si="6"/>
        <v>1</v>
      </c>
      <c r="J211" t="s">
        <v>2600</v>
      </c>
      <c r="K211">
        <f t="shared" si="7"/>
        <v>16</v>
      </c>
    </row>
    <row r="212" spans="1:11" ht="15" hidden="1" customHeight="1" x14ac:dyDescent="0.25">
      <c r="A212" s="2" t="s">
        <v>747</v>
      </c>
      <c r="B212" s="2" t="s">
        <v>2505</v>
      </c>
      <c r="C212" s="6" t="str">
        <f>VLOOKUP(A212,contracts!$B$1:$I$506,6,0)</f>
        <v>Fyle Technologies Private Limited</v>
      </c>
      <c r="D212" s="2" t="s">
        <v>677</v>
      </c>
      <c r="E212" s="2" t="s">
        <v>1401</v>
      </c>
      <c r="F212" s="4">
        <v>1</v>
      </c>
      <c r="G212" s="4">
        <v>11000</v>
      </c>
      <c r="H212" t="str">
        <f>_xlfn.IFNA(VLOOKUP(A212,contracts!$B$2:$F$506,5,0),"")</f>
        <v>Activated</v>
      </c>
      <c r="I212">
        <f t="shared" si="6"/>
        <v>1</v>
      </c>
      <c r="J212" t="s">
        <v>2600</v>
      </c>
      <c r="K212">
        <f t="shared" si="7"/>
        <v>16</v>
      </c>
    </row>
    <row r="213" spans="1:11" ht="15" hidden="1" customHeight="1" x14ac:dyDescent="0.25">
      <c r="A213" s="2" t="s">
        <v>747</v>
      </c>
      <c r="B213" s="2" t="s">
        <v>2504</v>
      </c>
      <c r="C213" s="6" t="str">
        <f>VLOOKUP(A213,contracts!$B$1:$I$506,6,0)</f>
        <v>Fyle Technologies Private Limited</v>
      </c>
      <c r="D213" s="2" t="s">
        <v>677</v>
      </c>
      <c r="E213" s="2" t="s">
        <v>1401</v>
      </c>
      <c r="F213" s="4">
        <v>1</v>
      </c>
      <c r="G213" s="4">
        <v>11000</v>
      </c>
      <c r="H213" t="str">
        <f>_xlfn.IFNA(VLOOKUP(A213,contracts!$B$2:$F$506,5,0),"")</f>
        <v>Activated</v>
      </c>
      <c r="I213">
        <f t="shared" si="6"/>
        <v>1</v>
      </c>
      <c r="J213" t="s">
        <v>2600</v>
      </c>
      <c r="K213">
        <f t="shared" si="7"/>
        <v>16</v>
      </c>
    </row>
    <row r="214" spans="1:11" ht="15" hidden="1" customHeight="1" x14ac:dyDescent="0.25">
      <c r="A214" s="2" t="s">
        <v>747</v>
      </c>
      <c r="B214" s="2" t="s">
        <v>2503</v>
      </c>
      <c r="C214" s="6" t="str">
        <f>VLOOKUP(A214,contracts!$B$1:$I$506,6,0)</f>
        <v>Fyle Technologies Private Limited</v>
      </c>
      <c r="D214" s="2" t="s">
        <v>677</v>
      </c>
      <c r="E214" s="2" t="s">
        <v>1401</v>
      </c>
      <c r="F214" s="4">
        <v>1</v>
      </c>
      <c r="G214" s="4">
        <v>11000</v>
      </c>
      <c r="H214" t="str">
        <f>_xlfn.IFNA(VLOOKUP(A214,contracts!$B$2:$F$506,5,0),"")</f>
        <v>Activated</v>
      </c>
      <c r="I214">
        <f t="shared" si="6"/>
        <v>1</v>
      </c>
      <c r="J214" t="s">
        <v>2600</v>
      </c>
      <c r="K214">
        <f t="shared" si="7"/>
        <v>16</v>
      </c>
    </row>
    <row r="215" spans="1:11" ht="15" hidden="1" customHeight="1" x14ac:dyDescent="0.25">
      <c r="A215" s="2" t="s">
        <v>747</v>
      </c>
      <c r="B215" s="2" t="s">
        <v>2502</v>
      </c>
      <c r="C215" s="6" t="str">
        <f>VLOOKUP(A215,contracts!$B$1:$I$506,6,0)</f>
        <v>Fyle Technologies Private Limited</v>
      </c>
      <c r="D215" s="2" t="s">
        <v>677</v>
      </c>
      <c r="E215" s="2" t="s">
        <v>1546</v>
      </c>
      <c r="F215" s="4">
        <v>1</v>
      </c>
      <c r="G215" s="4">
        <v>8000</v>
      </c>
      <c r="H215" t="str">
        <f>_xlfn.IFNA(VLOOKUP(A215,contracts!$B$2:$F$506,5,0),"")</f>
        <v>Activated</v>
      </c>
      <c r="I215">
        <f t="shared" si="6"/>
        <v>1</v>
      </c>
      <c r="J215" t="s">
        <v>2600</v>
      </c>
      <c r="K215">
        <f t="shared" si="7"/>
        <v>16</v>
      </c>
    </row>
    <row r="216" spans="1:11" ht="15" hidden="1" customHeight="1" x14ac:dyDescent="0.25">
      <c r="A216" s="2" t="s">
        <v>708</v>
      </c>
      <c r="B216" s="2" t="s">
        <v>2328</v>
      </c>
      <c r="C216" s="6" t="str">
        <f>VLOOKUP(A216,contracts!$B$1:$I$506,6,0)</f>
        <v>Rohit Singal</v>
      </c>
      <c r="D216" s="2" t="s">
        <v>182</v>
      </c>
      <c r="E216" s="2" t="s">
        <v>1403</v>
      </c>
      <c r="F216" s="4">
        <v>1</v>
      </c>
      <c r="G216" s="4">
        <v>14001</v>
      </c>
      <c r="H216" t="str">
        <f>_xlfn.IFNA(VLOOKUP(A216,contracts!$B$2:$F$506,5,0),"")</f>
        <v>Activated</v>
      </c>
      <c r="I216">
        <f t="shared" si="6"/>
        <v>1</v>
      </c>
      <c r="J216" t="s">
        <v>2600</v>
      </c>
      <c r="K216">
        <f t="shared" si="7"/>
        <v>16</v>
      </c>
    </row>
    <row r="217" spans="1:11" ht="15" hidden="1" customHeight="1" x14ac:dyDescent="0.25">
      <c r="A217" s="2" t="s">
        <v>695</v>
      </c>
      <c r="B217" s="2" t="s">
        <v>2501</v>
      </c>
      <c r="C217" s="6" t="str">
        <f>VLOOKUP(A217,contracts!$B$1:$I$506,6,0)</f>
        <v>SWYM TECHNOLOGIES PRIVATE LIMITED</v>
      </c>
      <c r="D217" s="2" t="s">
        <v>182</v>
      </c>
      <c r="E217" s="2" t="s">
        <v>1401</v>
      </c>
      <c r="F217" s="4">
        <v>1</v>
      </c>
      <c r="G217" s="4">
        <v>9500</v>
      </c>
      <c r="H217" t="str">
        <f>_xlfn.IFNA(VLOOKUP(A217,contracts!$B$2:$F$506,5,0),"")</f>
        <v>Activated</v>
      </c>
      <c r="I217">
        <f t="shared" si="6"/>
        <v>1</v>
      </c>
      <c r="J217" t="s">
        <v>2600</v>
      </c>
      <c r="K217">
        <f t="shared" si="7"/>
        <v>16</v>
      </c>
    </row>
    <row r="218" spans="1:11" ht="15" hidden="1" customHeight="1" x14ac:dyDescent="0.25">
      <c r="A218" s="2" t="s">
        <v>695</v>
      </c>
      <c r="B218" s="2" t="s">
        <v>2500</v>
      </c>
      <c r="C218" s="6" t="str">
        <f>VLOOKUP(A218,contracts!$B$1:$I$506,6,0)</f>
        <v>SWYM TECHNOLOGIES PRIVATE LIMITED</v>
      </c>
      <c r="D218" s="2" t="s">
        <v>182</v>
      </c>
      <c r="E218" s="2" t="s">
        <v>1401</v>
      </c>
      <c r="F218" s="4">
        <v>1</v>
      </c>
      <c r="G218" s="4">
        <v>9500</v>
      </c>
      <c r="H218" t="str">
        <f>_xlfn.IFNA(VLOOKUP(A218,contracts!$B$2:$F$506,5,0),"")</f>
        <v>Activated</v>
      </c>
      <c r="I218">
        <f t="shared" si="6"/>
        <v>1</v>
      </c>
      <c r="J218" t="s">
        <v>2600</v>
      </c>
      <c r="K218">
        <f t="shared" si="7"/>
        <v>16</v>
      </c>
    </row>
    <row r="219" spans="1:11" ht="15" hidden="1" customHeight="1" x14ac:dyDescent="0.25">
      <c r="A219" s="2" t="s">
        <v>695</v>
      </c>
      <c r="B219" s="2" t="s">
        <v>2499</v>
      </c>
      <c r="C219" s="6" t="str">
        <f>VLOOKUP(A219,contracts!$B$1:$I$506,6,0)</f>
        <v>SWYM TECHNOLOGIES PRIVATE LIMITED</v>
      </c>
      <c r="D219" s="2" t="s">
        <v>182</v>
      </c>
      <c r="E219" s="2" t="s">
        <v>1401</v>
      </c>
      <c r="F219" s="4">
        <v>1</v>
      </c>
      <c r="G219" s="4">
        <v>9500</v>
      </c>
      <c r="H219" t="str">
        <f>_xlfn.IFNA(VLOOKUP(A219,contracts!$B$2:$F$506,5,0),"")</f>
        <v>Activated</v>
      </c>
      <c r="I219">
        <f t="shared" si="6"/>
        <v>1</v>
      </c>
      <c r="J219" t="s">
        <v>2600</v>
      </c>
      <c r="K219">
        <f t="shared" si="7"/>
        <v>16</v>
      </c>
    </row>
    <row r="220" spans="1:11" ht="15" hidden="1" customHeight="1" x14ac:dyDescent="0.25">
      <c r="A220" s="2" t="s">
        <v>695</v>
      </c>
      <c r="B220" s="2" t="s">
        <v>2498</v>
      </c>
      <c r="C220" s="6" t="str">
        <f>VLOOKUP(A220,contracts!$B$1:$I$506,6,0)</f>
        <v>SWYM TECHNOLOGIES PRIVATE LIMITED</v>
      </c>
      <c r="D220" s="2" t="s">
        <v>182</v>
      </c>
      <c r="E220" s="2" t="s">
        <v>1401</v>
      </c>
      <c r="F220" s="4">
        <v>1</v>
      </c>
      <c r="G220" s="4">
        <v>9500</v>
      </c>
      <c r="H220" t="str">
        <f>_xlfn.IFNA(VLOOKUP(A220,contracts!$B$2:$F$506,5,0),"")</f>
        <v>Activated</v>
      </c>
      <c r="I220">
        <f t="shared" si="6"/>
        <v>1</v>
      </c>
      <c r="J220" t="s">
        <v>2600</v>
      </c>
      <c r="K220">
        <f t="shared" si="7"/>
        <v>16</v>
      </c>
    </row>
    <row r="221" spans="1:11" ht="15" hidden="1" customHeight="1" x14ac:dyDescent="0.25">
      <c r="A221" s="2" t="s">
        <v>695</v>
      </c>
      <c r="B221" s="2" t="s">
        <v>2497</v>
      </c>
      <c r="C221" s="6" t="str">
        <f>VLOOKUP(A221,contracts!$B$1:$I$506,6,0)</f>
        <v>SWYM TECHNOLOGIES PRIVATE LIMITED</v>
      </c>
      <c r="D221" s="2" t="s">
        <v>182</v>
      </c>
      <c r="E221" s="2" t="s">
        <v>1401</v>
      </c>
      <c r="F221" s="4">
        <v>1</v>
      </c>
      <c r="G221" s="4">
        <v>9500</v>
      </c>
      <c r="H221" t="str">
        <f>_xlfn.IFNA(VLOOKUP(A221,contracts!$B$2:$F$506,5,0),"")</f>
        <v>Activated</v>
      </c>
      <c r="I221">
        <f t="shared" si="6"/>
        <v>1</v>
      </c>
      <c r="J221" t="s">
        <v>2600</v>
      </c>
      <c r="K221">
        <f t="shared" si="7"/>
        <v>16</v>
      </c>
    </row>
    <row r="222" spans="1:11" ht="15" hidden="1" customHeight="1" x14ac:dyDescent="0.25">
      <c r="A222" s="2" t="s">
        <v>695</v>
      </c>
      <c r="B222" s="2" t="s">
        <v>2496</v>
      </c>
      <c r="C222" s="6" t="str">
        <f>VLOOKUP(A222,contracts!$B$1:$I$506,6,0)</f>
        <v>SWYM TECHNOLOGIES PRIVATE LIMITED</v>
      </c>
      <c r="D222" s="2" t="s">
        <v>182</v>
      </c>
      <c r="E222" s="2" t="s">
        <v>1401</v>
      </c>
      <c r="F222" s="4">
        <v>1</v>
      </c>
      <c r="G222" s="4">
        <v>9500</v>
      </c>
      <c r="H222" t="str">
        <f>_xlfn.IFNA(VLOOKUP(A222,contracts!$B$2:$F$506,5,0),"")</f>
        <v>Activated</v>
      </c>
      <c r="I222">
        <f t="shared" si="6"/>
        <v>1</v>
      </c>
      <c r="J222" t="s">
        <v>2600</v>
      </c>
      <c r="K222">
        <f t="shared" si="7"/>
        <v>16</v>
      </c>
    </row>
    <row r="223" spans="1:11" ht="15" hidden="1" customHeight="1" x14ac:dyDescent="0.25">
      <c r="A223" s="2" t="s">
        <v>695</v>
      </c>
      <c r="B223" s="2" t="s">
        <v>2495</v>
      </c>
      <c r="C223" s="6" t="str">
        <f>VLOOKUP(A223,contracts!$B$1:$I$506,6,0)</f>
        <v>SWYM TECHNOLOGIES PRIVATE LIMITED</v>
      </c>
      <c r="D223" s="2" t="s">
        <v>182</v>
      </c>
      <c r="E223" s="2" t="s">
        <v>1401</v>
      </c>
      <c r="F223" s="4">
        <v>1</v>
      </c>
      <c r="G223" s="4">
        <v>9500</v>
      </c>
      <c r="H223" t="str">
        <f>_xlfn.IFNA(VLOOKUP(A223,contracts!$B$2:$F$506,5,0),"")</f>
        <v>Activated</v>
      </c>
      <c r="I223">
        <f t="shared" si="6"/>
        <v>1</v>
      </c>
      <c r="J223" t="s">
        <v>2600</v>
      </c>
      <c r="K223">
        <f t="shared" si="7"/>
        <v>16</v>
      </c>
    </row>
    <row r="224" spans="1:11" ht="15" hidden="1" customHeight="1" x14ac:dyDescent="0.25">
      <c r="A224" s="2" t="s">
        <v>695</v>
      </c>
      <c r="B224" s="2" t="s">
        <v>2494</v>
      </c>
      <c r="C224" s="6" t="str">
        <f>VLOOKUP(A224,contracts!$B$1:$I$506,6,0)</f>
        <v>SWYM TECHNOLOGIES PRIVATE LIMITED</v>
      </c>
      <c r="D224" s="2" t="s">
        <v>182</v>
      </c>
      <c r="E224" s="2" t="s">
        <v>1401</v>
      </c>
      <c r="F224" s="4">
        <v>1</v>
      </c>
      <c r="G224" s="4">
        <v>9500</v>
      </c>
      <c r="H224" t="str">
        <f>_xlfn.IFNA(VLOOKUP(A224,contracts!$B$2:$F$506,5,0),"")</f>
        <v>Activated</v>
      </c>
      <c r="I224">
        <f t="shared" si="6"/>
        <v>1</v>
      </c>
      <c r="J224" t="s">
        <v>2600</v>
      </c>
      <c r="K224">
        <f t="shared" si="7"/>
        <v>16</v>
      </c>
    </row>
    <row r="225" spans="1:11" ht="15" hidden="1" customHeight="1" x14ac:dyDescent="0.25">
      <c r="A225" s="2" t="s">
        <v>725</v>
      </c>
      <c r="B225" s="2" t="s">
        <v>2493</v>
      </c>
      <c r="C225" s="6" t="str">
        <f>VLOOKUP(A225,contracts!$B$1:$I$506,6,0)</f>
        <v>SWYM TECHNOLOGIES PRIVATE LIMITED</v>
      </c>
      <c r="D225" s="2" t="s">
        <v>677</v>
      </c>
      <c r="E225" s="2" t="s">
        <v>1401</v>
      </c>
      <c r="F225" s="4">
        <v>1</v>
      </c>
      <c r="G225" s="4">
        <v>10500</v>
      </c>
      <c r="H225" t="str">
        <f>_xlfn.IFNA(VLOOKUP(A225,contracts!$B$2:$F$506,5,0),"")</f>
        <v>Activated</v>
      </c>
      <c r="I225">
        <f t="shared" si="6"/>
        <v>1</v>
      </c>
      <c r="J225" t="s">
        <v>2600</v>
      </c>
      <c r="K225">
        <f t="shared" si="7"/>
        <v>16</v>
      </c>
    </row>
    <row r="226" spans="1:11" ht="15" hidden="1" customHeight="1" x14ac:dyDescent="0.25">
      <c r="A226" s="2" t="s">
        <v>725</v>
      </c>
      <c r="B226" s="2" t="s">
        <v>2492</v>
      </c>
      <c r="C226" s="6" t="str">
        <f>VLOOKUP(A226,contracts!$B$1:$I$506,6,0)</f>
        <v>SWYM TECHNOLOGIES PRIVATE LIMITED</v>
      </c>
      <c r="D226" s="2" t="s">
        <v>677</v>
      </c>
      <c r="E226" s="2" t="s">
        <v>1401</v>
      </c>
      <c r="F226" s="4">
        <v>1</v>
      </c>
      <c r="G226" s="4">
        <v>10500</v>
      </c>
      <c r="H226" t="str">
        <f>_xlfn.IFNA(VLOOKUP(A226,contracts!$B$2:$F$506,5,0),"")</f>
        <v>Activated</v>
      </c>
      <c r="I226">
        <f t="shared" si="6"/>
        <v>1</v>
      </c>
      <c r="J226" t="s">
        <v>2600</v>
      </c>
      <c r="K226">
        <f t="shared" si="7"/>
        <v>16</v>
      </c>
    </row>
    <row r="227" spans="1:11" ht="15" hidden="1" customHeight="1" x14ac:dyDescent="0.25">
      <c r="A227" s="2" t="s">
        <v>725</v>
      </c>
      <c r="B227" s="2" t="s">
        <v>2491</v>
      </c>
      <c r="C227" s="6" t="str">
        <f>VLOOKUP(A227,contracts!$B$1:$I$506,6,0)</f>
        <v>SWYM TECHNOLOGIES PRIVATE LIMITED</v>
      </c>
      <c r="D227" s="2" t="s">
        <v>677</v>
      </c>
      <c r="E227" s="2" t="s">
        <v>1401</v>
      </c>
      <c r="F227" s="4">
        <v>1</v>
      </c>
      <c r="G227" s="4">
        <v>10500</v>
      </c>
      <c r="H227" t="str">
        <f>_xlfn.IFNA(VLOOKUP(A227,contracts!$B$2:$F$506,5,0),"")</f>
        <v>Activated</v>
      </c>
      <c r="I227">
        <f t="shared" si="6"/>
        <v>1</v>
      </c>
      <c r="J227" t="s">
        <v>2600</v>
      </c>
      <c r="K227">
        <f t="shared" si="7"/>
        <v>16</v>
      </c>
    </row>
    <row r="228" spans="1:11" ht="15" hidden="1" customHeight="1" x14ac:dyDescent="0.25">
      <c r="A228" s="2" t="s">
        <v>725</v>
      </c>
      <c r="B228" s="2" t="s">
        <v>2490</v>
      </c>
      <c r="C228" s="6" t="str">
        <f>VLOOKUP(A228,contracts!$B$1:$I$506,6,0)</f>
        <v>SWYM TECHNOLOGIES PRIVATE LIMITED</v>
      </c>
      <c r="D228" s="2" t="s">
        <v>677</v>
      </c>
      <c r="E228" s="2" t="s">
        <v>1401</v>
      </c>
      <c r="F228" s="4">
        <v>1</v>
      </c>
      <c r="G228" s="4">
        <v>10500</v>
      </c>
      <c r="H228" t="str">
        <f>_xlfn.IFNA(VLOOKUP(A228,contracts!$B$2:$F$506,5,0),"")</f>
        <v>Activated</v>
      </c>
      <c r="I228">
        <f t="shared" si="6"/>
        <v>1</v>
      </c>
      <c r="J228" t="s">
        <v>2600</v>
      </c>
      <c r="K228">
        <f t="shared" si="7"/>
        <v>16</v>
      </c>
    </row>
    <row r="229" spans="1:11" ht="15" hidden="1" customHeight="1" x14ac:dyDescent="0.25">
      <c r="A229" s="2" t="s">
        <v>725</v>
      </c>
      <c r="B229" s="2" t="s">
        <v>2489</v>
      </c>
      <c r="C229" s="6" t="str">
        <f>VLOOKUP(A229,contracts!$B$1:$I$506,6,0)</f>
        <v>SWYM TECHNOLOGIES PRIVATE LIMITED</v>
      </c>
      <c r="D229" s="2" t="s">
        <v>677</v>
      </c>
      <c r="E229" s="2" t="s">
        <v>1401</v>
      </c>
      <c r="F229" s="4">
        <v>1</v>
      </c>
      <c r="G229" s="4">
        <v>10500</v>
      </c>
      <c r="H229" t="str">
        <f>_xlfn.IFNA(VLOOKUP(A229,contracts!$B$2:$F$506,5,0),"")</f>
        <v>Activated</v>
      </c>
      <c r="I229">
        <f t="shared" si="6"/>
        <v>1</v>
      </c>
      <c r="J229" t="s">
        <v>2600</v>
      </c>
      <c r="K229">
        <f t="shared" si="7"/>
        <v>16</v>
      </c>
    </row>
    <row r="230" spans="1:11" ht="15" hidden="1" customHeight="1" x14ac:dyDescent="0.25">
      <c r="A230" s="2" t="s">
        <v>981</v>
      </c>
      <c r="B230" s="2" t="s">
        <v>1835</v>
      </c>
      <c r="C230" s="6" t="str">
        <f>VLOOKUP(A230,contracts!$B$1:$I$506,6,0)</f>
        <v>True Caller International LLP</v>
      </c>
      <c r="D230" s="2" t="s">
        <v>18</v>
      </c>
      <c r="E230" s="2" t="s">
        <v>1401</v>
      </c>
      <c r="F230" s="4">
        <v>1</v>
      </c>
      <c r="G230" s="4">
        <v>9000</v>
      </c>
      <c r="H230" t="str">
        <f>_xlfn.IFNA(VLOOKUP(A230,contracts!$B$2:$F$506,5,0),"")</f>
        <v>Activated</v>
      </c>
      <c r="I230">
        <f t="shared" ref="I230:I293" si="8">COUNTIFS($B$2:$B$1232,B230)</f>
        <v>2</v>
      </c>
      <c r="J230" t="s">
        <v>2560</v>
      </c>
      <c r="K230">
        <f t="shared" si="7"/>
        <v>16</v>
      </c>
    </row>
    <row r="231" spans="1:11" ht="15" hidden="1" customHeight="1" x14ac:dyDescent="0.25">
      <c r="A231" s="2" t="s">
        <v>698</v>
      </c>
      <c r="B231" s="2" t="s">
        <v>2361</v>
      </c>
      <c r="C231" s="6" t="str">
        <f>VLOOKUP(A231,contracts!$B$1:$I$506,6,0)</f>
        <v>Neuriot Technologies LLP</v>
      </c>
      <c r="D231" s="2" t="s">
        <v>122</v>
      </c>
      <c r="E231" s="2" t="s">
        <v>1401</v>
      </c>
      <c r="F231" s="4">
        <v>1</v>
      </c>
      <c r="G231" s="4">
        <v>14500</v>
      </c>
      <c r="H231" t="str">
        <f>_xlfn.IFNA(VLOOKUP(A231,contracts!$B$2:$F$506,5,0),"")</f>
        <v>Activated</v>
      </c>
      <c r="I231">
        <f t="shared" si="8"/>
        <v>1</v>
      </c>
      <c r="J231" t="s">
        <v>2600</v>
      </c>
      <c r="K231">
        <f t="shared" si="7"/>
        <v>16</v>
      </c>
    </row>
    <row r="232" spans="1:11" ht="15" hidden="1" customHeight="1" x14ac:dyDescent="0.25">
      <c r="A232" s="2" t="s">
        <v>698</v>
      </c>
      <c r="B232" s="2" t="s">
        <v>1754</v>
      </c>
      <c r="C232" s="6" t="str">
        <f>VLOOKUP(A232,contracts!$B$1:$I$506,6,0)</f>
        <v>Neuriot Technologies LLP</v>
      </c>
      <c r="D232" s="2" t="s">
        <v>122</v>
      </c>
      <c r="E232" s="2" t="s">
        <v>1401</v>
      </c>
      <c r="F232" s="4">
        <v>1</v>
      </c>
      <c r="G232" s="4">
        <v>14500</v>
      </c>
      <c r="H232" t="str">
        <f>_xlfn.IFNA(VLOOKUP(A232,contracts!$B$2:$F$506,5,0),"")</f>
        <v>Activated</v>
      </c>
      <c r="I232">
        <f t="shared" si="8"/>
        <v>1</v>
      </c>
      <c r="J232" t="s">
        <v>2600</v>
      </c>
      <c r="K232">
        <f t="shared" si="7"/>
        <v>16</v>
      </c>
    </row>
    <row r="233" spans="1:11" ht="15" hidden="1" customHeight="1" x14ac:dyDescent="0.25">
      <c r="A233" s="2" t="s">
        <v>218</v>
      </c>
      <c r="B233" s="2" t="s">
        <v>1933</v>
      </c>
      <c r="C233" s="6" t="str">
        <f>VLOOKUP(A233,contracts!$B$1:$I$506,6,0)</f>
        <v>Unbox Technologies Pvt Ltd</v>
      </c>
      <c r="D233" s="2" t="s">
        <v>18</v>
      </c>
      <c r="E233" s="2" t="s">
        <v>1401</v>
      </c>
      <c r="F233" s="4">
        <v>1</v>
      </c>
      <c r="G233" s="4">
        <v>8500</v>
      </c>
      <c r="H233" t="str">
        <f>_xlfn.IFNA(VLOOKUP(A233,contracts!$B$2:$F$506,5,0),"")</f>
        <v>Activated</v>
      </c>
      <c r="I233">
        <f t="shared" si="8"/>
        <v>1</v>
      </c>
      <c r="J233" t="s">
        <v>2600</v>
      </c>
      <c r="K233">
        <f t="shared" si="7"/>
        <v>16</v>
      </c>
    </row>
    <row r="234" spans="1:11" ht="15" hidden="1" customHeight="1" x14ac:dyDescent="0.25">
      <c r="A234" s="2" t="s">
        <v>218</v>
      </c>
      <c r="B234" s="2" t="s">
        <v>2103</v>
      </c>
      <c r="C234" s="6" t="str">
        <f>VLOOKUP(A234,contracts!$B$1:$I$506,6,0)</f>
        <v>Unbox Technologies Pvt Ltd</v>
      </c>
      <c r="D234" s="2" t="s">
        <v>18</v>
      </c>
      <c r="E234" s="2" t="s">
        <v>1401</v>
      </c>
      <c r="F234" s="4">
        <v>1</v>
      </c>
      <c r="G234" s="4">
        <v>8500</v>
      </c>
      <c r="H234" t="str">
        <f>_xlfn.IFNA(VLOOKUP(A234,contracts!$B$2:$F$506,5,0),"")</f>
        <v>Activated</v>
      </c>
      <c r="I234">
        <f t="shared" si="8"/>
        <v>1</v>
      </c>
      <c r="J234" t="s">
        <v>2600</v>
      </c>
      <c r="K234">
        <f t="shared" si="7"/>
        <v>16</v>
      </c>
    </row>
    <row r="235" spans="1:11" ht="15" hidden="1" customHeight="1" x14ac:dyDescent="0.25">
      <c r="A235" s="2" t="s">
        <v>218</v>
      </c>
      <c r="B235" s="2" t="s">
        <v>2102</v>
      </c>
      <c r="C235" s="6" t="str">
        <f>VLOOKUP(A235,contracts!$B$1:$I$506,6,0)</f>
        <v>Unbox Technologies Pvt Ltd</v>
      </c>
      <c r="D235" s="2" t="s">
        <v>18</v>
      </c>
      <c r="E235" s="2" t="s">
        <v>1401</v>
      </c>
      <c r="F235" s="4">
        <v>1</v>
      </c>
      <c r="G235" s="4">
        <v>8500</v>
      </c>
      <c r="H235" t="str">
        <f>_xlfn.IFNA(VLOOKUP(A235,contracts!$B$2:$F$506,5,0),"")</f>
        <v>Activated</v>
      </c>
      <c r="I235">
        <f t="shared" si="8"/>
        <v>1</v>
      </c>
      <c r="J235" t="s">
        <v>2600</v>
      </c>
      <c r="K235">
        <f t="shared" si="7"/>
        <v>16</v>
      </c>
    </row>
    <row r="236" spans="1:11" ht="15" hidden="1" customHeight="1" x14ac:dyDescent="0.25">
      <c r="A236" s="2" t="s">
        <v>112</v>
      </c>
      <c r="B236" s="2" t="s">
        <v>2175</v>
      </c>
      <c r="C236" s="6" t="str">
        <f>VLOOKUP(A236,contracts!$B$1:$I$506,6,0)</f>
        <v>Kiran Kumar</v>
      </c>
      <c r="D236" s="2" t="s">
        <v>18</v>
      </c>
      <c r="E236" s="2" t="s">
        <v>1401</v>
      </c>
      <c r="F236" s="4">
        <v>1</v>
      </c>
      <c r="G236" s="4">
        <v>11500</v>
      </c>
      <c r="H236" t="str">
        <f>_xlfn.IFNA(VLOOKUP(A236,contracts!$B$2:$F$506,5,0),"")</f>
        <v>Activated</v>
      </c>
      <c r="I236">
        <f t="shared" si="8"/>
        <v>1</v>
      </c>
      <c r="J236" t="s">
        <v>2600</v>
      </c>
      <c r="K236">
        <f t="shared" si="7"/>
        <v>16</v>
      </c>
    </row>
    <row r="237" spans="1:11" ht="15" hidden="1" customHeight="1" x14ac:dyDescent="0.25">
      <c r="A237" s="2" t="s">
        <v>1170</v>
      </c>
      <c r="B237" s="2" t="s">
        <v>1777</v>
      </c>
      <c r="C237" s="6" t="str">
        <f>VLOOKUP(A237,contracts!$B$1:$I$506,6,0)</f>
        <v>Ushur Inc</v>
      </c>
      <c r="D237" s="2" t="s">
        <v>18</v>
      </c>
      <c r="E237" s="2" t="s">
        <v>1401</v>
      </c>
      <c r="F237" s="4">
        <v>1</v>
      </c>
      <c r="G237" s="4">
        <v>10000</v>
      </c>
      <c r="H237" t="str">
        <f>_xlfn.IFNA(VLOOKUP(A237,contracts!$B$2:$F$506,5,0),"")</f>
        <v>Activated</v>
      </c>
      <c r="I237">
        <f t="shared" si="8"/>
        <v>1</v>
      </c>
      <c r="J237" t="s">
        <v>2600</v>
      </c>
      <c r="K237">
        <f t="shared" si="7"/>
        <v>16</v>
      </c>
    </row>
    <row r="238" spans="1:11" ht="15" hidden="1" customHeight="1" x14ac:dyDescent="0.25">
      <c r="A238" s="2" t="s">
        <v>623</v>
      </c>
      <c r="B238" s="2" t="s">
        <v>1896</v>
      </c>
      <c r="C238" s="6" t="str">
        <f>VLOOKUP(A238,contracts!$B$1:$I$506,6,0)</f>
        <v>RR DONNELLEY INDIA OUTSOURCED PRIVATE LIMITED</v>
      </c>
      <c r="D238" s="2" t="s">
        <v>18</v>
      </c>
      <c r="E238" s="2" t="s">
        <v>1401</v>
      </c>
      <c r="F238" s="4">
        <v>1</v>
      </c>
      <c r="G238" s="4">
        <v>12499</v>
      </c>
      <c r="H238" t="str">
        <f>_xlfn.IFNA(VLOOKUP(A238,contracts!$B$2:$F$506,5,0),"")</f>
        <v>Activated</v>
      </c>
      <c r="I238">
        <f t="shared" si="8"/>
        <v>1</v>
      </c>
      <c r="J238" t="s">
        <v>2600</v>
      </c>
      <c r="K238">
        <f t="shared" si="7"/>
        <v>16</v>
      </c>
    </row>
    <row r="239" spans="1:11" ht="15" hidden="1" customHeight="1" x14ac:dyDescent="0.25">
      <c r="A239" s="2" t="s">
        <v>1376</v>
      </c>
      <c r="B239" s="2" t="s">
        <v>2106</v>
      </c>
      <c r="C239" s="6" t="str">
        <f>VLOOKUP(A239,contracts!$B$1:$I$506,6,0)</f>
        <v>AB Fortune Consultants</v>
      </c>
      <c r="D239" s="2" t="s">
        <v>18</v>
      </c>
      <c r="E239" s="2" t="s">
        <v>1401</v>
      </c>
      <c r="F239" s="4">
        <v>1</v>
      </c>
      <c r="G239" s="4">
        <v>11000</v>
      </c>
      <c r="H239" t="str">
        <f>_xlfn.IFNA(VLOOKUP(A239,contracts!$B$2:$F$506,5,0),"")</f>
        <v>Activated</v>
      </c>
      <c r="I239">
        <f t="shared" si="8"/>
        <v>1</v>
      </c>
      <c r="J239" t="s">
        <v>2600</v>
      </c>
      <c r="K239">
        <f t="shared" si="7"/>
        <v>16</v>
      </c>
    </row>
    <row r="240" spans="1:11" ht="15" hidden="1" customHeight="1" x14ac:dyDescent="0.25">
      <c r="A240" s="2" t="s">
        <v>1376</v>
      </c>
      <c r="B240" s="2" t="s">
        <v>2105</v>
      </c>
      <c r="C240" s="6" t="str">
        <f>VLOOKUP(A240,contracts!$B$1:$I$506,6,0)</f>
        <v>AB Fortune Consultants</v>
      </c>
      <c r="D240" s="2" t="s">
        <v>18</v>
      </c>
      <c r="E240" s="2" t="s">
        <v>1401</v>
      </c>
      <c r="F240" s="4">
        <v>1</v>
      </c>
      <c r="G240" s="4">
        <v>11000</v>
      </c>
      <c r="H240" t="str">
        <f>_xlfn.IFNA(VLOOKUP(A240,contracts!$B$2:$F$506,5,0),"")</f>
        <v>Activated</v>
      </c>
      <c r="I240">
        <f t="shared" si="8"/>
        <v>1</v>
      </c>
      <c r="J240" t="s">
        <v>2600</v>
      </c>
      <c r="K240">
        <f t="shared" si="7"/>
        <v>16</v>
      </c>
    </row>
    <row r="241" spans="1:11" ht="15" hidden="1" customHeight="1" x14ac:dyDescent="0.25">
      <c r="A241" s="2" t="s">
        <v>586</v>
      </c>
      <c r="B241" s="2" t="s">
        <v>1680</v>
      </c>
      <c r="C241" s="6" t="str">
        <f>VLOOKUP(A241,contracts!$B$1:$I$506,6,0)</f>
        <v>Ameen Ahmed</v>
      </c>
      <c r="D241" s="2" t="s">
        <v>18</v>
      </c>
      <c r="E241" s="2" t="s">
        <v>1401</v>
      </c>
      <c r="F241" s="4">
        <v>1</v>
      </c>
      <c r="G241" s="4">
        <v>11000</v>
      </c>
      <c r="H241" t="str">
        <f>_xlfn.IFNA(VLOOKUP(A241,contracts!$B$2:$F$506,5,0),"")</f>
        <v>Activated</v>
      </c>
      <c r="I241">
        <f t="shared" si="8"/>
        <v>1</v>
      </c>
      <c r="J241" t="s">
        <v>2600</v>
      </c>
      <c r="K241">
        <f t="shared" si="7"/>
        <v>16</v>
      </c>
    </row>
    <row r="242" spans="1:11" ht="15" hidden="1" customHeight="1" x14ac:dyDescent="0.25">
      <c r="A242" s="2" t="s">
        <v>586</v>
      </c>
      <c r="B242" s="2" t="s">
        <v>1679</v>
      </c>
      <c r="C242" s="6" t="str">
        <f>VLOOKUP(A242,contracts!$B$1:$I$506,6,0)</f>
        <v>Ameen Ahmed</v>
      </c>
      <c r="D242" s="2" t="s">
        <v>18</v>
      </c>
      <c r="E242" s="2" t="s">
        <v>1401</v>
      </c>
      <c r="F242" s="4">
        <v>1</v>
      </c>
      <c r="G242" s="4">
        <v>11000</v>
      </c>
      <c r="H242" t="str">
        <f>_xlfn.IFNA(VLOOKUP(A242,contracts!$B$2:$F$506,5,0),"")</f>
        <v>Activated</v>
      </c>
      <c r="I242">
        <f t="shared" si="8"/>
        <v>1</v>
      </c>
      <c r="J242" t="s">
        <v>2600</v>
      </c>
      <c r="K242">
        <f t="shared" si="7"/>
        <v>16</v>
      </c>
    </row>
    <row r="243" spans="1:11" ht="15" hidden="1" customHeight="1" x14ac:dyDescent="0.25">
      <c r="A243" s="2" t="s">
        <v>586</v>
      </c>
      <c r="B243" s="2" t="s">
        <v>1678</v>
      </c>
      <c r="C243" s="6" t="str">
        <f>VLOOKUP(A243,contracts!$B$1:$I$506,6,0)</f>
        <v>Ameen Ahmed</v>
      </c>
      <c r="D243" s="2" t="s">
        <v>18</v>
      </c>
      <c r="E243" s="2" t="s">
        <v>1401</v>
      </c>
      <c r="F243" s="4">
        <v>1</v>
      </c>
      <c r="G243" s="4">
        <v>11000</v>
      </c>
      <c r="H243" t="str">
        <f>_xlfn.IFNA(VLOOKUP(A243,contracts!$B$2:$F$506,5,0),"")</f>
        <v>Activated</v>
      </c>
      <c r="I243">
        <f t="shared" si="8"/>
        <v>1</v>
      </c>
      <c r="J243" t="s">
        <v>2600</v>
      </c>
      <c r="K243">
        <f t="shared" si="7"/>
        <v>16</v>
      </c>
    </row>
    <row r="244" spans="1:11" ht="15" hidden="1" customHeight="1" x14ac:dyDescent="0.25">
      <c r="A244" s="2" t="s">
        <v>204</v>
      </c>
      <c r="B244" s="2" t="s">
        <v>1835</v>
      </c>
      <c r="C244" s="6" t="str">
        <f>VLOOKUP(A244,contracts!$B$1:$I$506,6,0)</f>
        <v>Finnable</v>
      </c>
      <c r="D244" s="2" t="s">
        <v>18</v>
      </c>
      <c r="E244" s="2" t="s">
        <v>1401</v>
      </c>
      <c r="F244" s="4">
        <v>1</v>
      </c>
      <c r="G244" s="4">
        <v>8001</v>
      </c>
      <c r="H244" t="str">
        <f>_xlfn.IFNA(VLOOKUP(A244,contracts!$B$2:$F$506,5,0),"")</f>
        <v>Activated</v>
      </c>
      <c r="I244">
        <f t="shared" si="8"/>
        <v>2</v>
      </c>
      <c r="J244" t="s">
        <v>2598</v>
      </c>
      <c r="K244">
        <f t="shared" si="7"/>
        <v>16</v>
      </c>
    </row>
    <row r="245" spans="1:11" ht="15" hidden="1" customHeight="1" x14ac:dyDescent="0.25">
      <c r="A245" s="2" t="s">
        <v>1271</v>
      </c>
      <c r="B245" s="2" t="s">
        <v>2010</v>
      </c>
      <c r="C245" s="6" t="str">
        <f>VLOOKUP(A245,contracts!$B$1:$I$506,6,0)</f>
        <v>ADFG TECH INDIA PRIVATE LIMITED</v>
      </c>
      <c r="D245" s="2" t="s">
        <v>12</v>
      </c>
      <c r="E245" s="2" t="s">
        <v>1403</v>
      </c>
      <c r="F245" s="4">
        <v>7</v>
      </c>
      <c r="G245" s="4">
        <v>143500</v>
      </c>
      <c r="H245" t="str">
        <f>_xlfn.IFNA(VLOOKUP(A245,contracts!$B$2:$F$506,5,0),"")</f>
        <v>Activated</v>
      </c>
      <c r="I245">
        <f t="shared" si="8"/>
        <v>1</v>
      </c>
      <c r="J245" t="s">
        <v>2600</v>
      </c>
      <c r="K245">
        <f t="shared" si="7"/>
        <v>16</v>
      </c>
    </row>
    <row r="246" spans="1:11" ht="15" hidden="1" customHeight="1" x14ac:dyDescent="0.25">
      <c r="A246" s="2" t="s">
        <v>1271</v>
      </c>
      <c r="B246" s="2" t="s">
        <v>1926</v>
      </c>
      <c r="C246" s="6" t="str">
        <f>VLOOKUP(A246,contracts!$B$1:$I$506,6,0)</f>
        <v>ADFG TECH INDIA PRIVATE LIMITED</v>
      </c>
      <c r="D246" s="2" t="s">
        <v>12</v>
      </c>
      <c r="E246" s="2" t="s">
        <v>1403</v>
      </c>
      <c r="F246" s="4">
        <v>10</v>
      </c>
      <c r="G246" s="4">
        <v>205000</v>
      </c>
      <c r="H246" t="str">
        <f>_xlfn.IFNA(VLOOKUP(A246,contracts!$B$2:$F$506,5,0),"")</f>
        <v>Activated</v>
      </c>
      <c r="I246">
        <f t="shared" si="8"/>
        <v>1</v>
      </c>
      <c r="J246" t="s">
        <v>2600</v>
      </c>
      <c r="K246">
        <f t="shared" si="7"/>
        <v>16</v>
      </c>
    </row>
    <row r="247" spans="1:11" ht="15" hidden="1" customHeight="1" x14ac:dyDescent="0.25">
      <c r="A247" s="2" t="s">
        <v>1271</v>
      </c>
      <c r="B247" s="2" t="s">
        <v>2009</v>
      </c>
      <c r="C247" s="6" t="str">
        <f>VLOOKUP(A247,contracts!$B$1:$I$506,6,0)</f>
        <v>ADFG TECH INDIA PRIVATE LIMITED</v>
      </c>
      <c r="D247" s="2" t="s">
        <v>12</v>
      </c>
      <c r="E247" s="2" t="s">
        <v>1403</v>
      </c>
      <c r="F247" s="4">
        <v>9</v>
      </c>
      <c r="G247" s="4">
        <v>184500</v>
      </c>
      <c r="H247" t="str">
        <f>_xlfn.IFNA(VLOOKUP(A247,contracts!$B$2:$F$506,5,0),"")</f>
        <v>Activated</v>
      </c>
      <c r="I247">
        <f t="shared" si="8"/>
        <v>1</v>
      </c>
      <c r="J247" t="s">
        <v>2600</v>
      </c>
      <c r="K247">
        <f t="shared" si="7"/>
        <v>16</v>
      </c>
    </row>
    <row r="248" spans="1:11" ht="15" hidden="1" customHeight="1" x14ac:dyDescent="0.25">
      <c r="A248" s="2" t="s">
        <v>1271</v>
      </c>
      <c r="B248" s="2" t="s">
        <v>1925</v>
      </c>
      <c r="C248" s="6" t="str">
        <f>VLOOKUP(A248,contracts!$B$1:$I$506,6,0)</f>
        <v>ADFG TECH INDIA PRIVATE LIMITED</v>
      </c>
      <c r="D248" s="2" t="s">
        <v>12</v>
      </c>
      <c r="E248" s="2" t="s">
        <v>1403</v>
      </c>
      <c r="F248" s="4">
        <v>10</v>
      </c>
      <c r="G248" s="4">
        <v>205000</v>
      </c>
      <c r="H248" t="str">
        <f>_xlfn.IFNA(VLOOKUP(A248,contracts!$B$2:$F$506,5,0),"")</f>
        <v>Activated</v>
      </c>
      <c r="I248">
        <f t="shared" si="8"/>
        <v>1</v>
      </c>
      <c r="J248" t="s">
        <v>2600</v>
      </c>
      <c r="K248">
        <f t="shared" si="7"/>
        <v>16</v>
      </c>
    </row>
    <row r="249" spans="1:11" ht="15" hidden="1" customHeight="1" x14ac:dyDescent="0.25">
      <c r="A249" s="2" t="s">
        <v>1271</v>
      </c>
      <c r="B249" s="2" t="s">
        <v>2008</v>
      </c>
      <c r="C249" s="6" t="str">
        <f>VLOOKUP(A249,contracts!$B$1:$I$506,6,0)</f>
        <v>ADFG TECH INDIA PRIVATE LIMITED</v>
      </c>
      <c r="D249" s="2" t="s">
        <v>12</v>
      </c>
      <c r="E249" s="2" t="s">
        <v>1403</v>
      </c>
      <c r="F249" s="4">
        <v>9</v>
      </c>
      <c r="G249" s="4">
        <v>184500</v>
      </c>
      <c r="H249" t="str">
        <f>_xlfn.IFNA(VLOOKUP(A249,contracts!$B$2:$F$506,5,0),"")</f>
        <v>Activated</v>
      </c>
      <c r="I249">
        <f t="shared" si="8"/>
        <v>1</v>
      </c>
      <c r="J249" t="s">
        <v>2600</v>
      </c>
      <c r="K249">
        <f t="shared" si="7"/>
        <v>16</v>
      </c>
    </row>
    <row r="250" spans="1:11" ht="15" hidden="1" customHeight="1" x14ac:dyDescent="0.25">
      <c r="A250" s="2" t="s">
        <v>1271</v>
      </c>
      <c r="B250" s="2" t="s">
        <v>2007</v>
      </c>
      <c r="C250" s="6" t="str">
        <f>VLOOKUP(A250,contracts!$B$1:$I$506,6,0)</f>
        <v>ADFG TECH INDIA PRIVATE LIMITED</v>
      </c>
      <c r="D250" s="2" t="s">
        <v>12</v>
      </c>
      <c r="E250" s="2" t="s">
        <v>1403</v>
      </c>
      <c r="F250" s="4">
        <v>8</v>
      </c>
      <c r="G250" s="4">
        <v>164000</v>
      </c>
      <c r="H250" t="str">
        <f>_xlfn.IFNA(VLOOKUP(A250,contracts!$B$2:$F$506,5,0),"")</f>
        <v>Activated</v>
      </c>
      <c r="I250">
        <f t="shared" si="8"/>
        <v>1</v>
      </c>
      <c r="J250" t="s">
        <v>2600</v>
      </c>
      <c r="K250">
        <f t="shared" si="7"/>
        <v>16</v>
      </c>
    </row>
    <row r="251" spans="1:11" ht="15" hidden="1" customHeight="1" x14ac:dyDescent="0.25">
      <c r="A251" s="2" t="s">
        <v>1271</v>
      </c>
      <c r="B251" s="2" t="s">
        <v>1924</v>
      </c>
      <c r="C251" s="6" t="str">
        <f>VLOOKUP(A251,contracts!$B$1:$I$506,6,0)</f>
        <v>ADFG TECH INDIA PRIVATE LIMITED</v>
      </c>
      <c r="D251" s="2" t="s">
        <v>12</v>
      </c>
      <c r="E251" s="2" t="s">
        <v>1403</v>
      </c>
      <c r="F251" s="4">
        <v>10</v>
      </c>
      <c r="G251" s="4">
        <v>205000</v>
      </c>
      <c r="H251" t="str">
        <f>_xlfn.IFNA(VLOOKUP(A251,contracts!$B$2:$F$506,5,0),"")</f>
        <v>Activated</v>
      </c>
      <c r="I251">
        <f t="shared" si="8"/>
        <v>1</v>
      </c>
      <c r="J251" t="s">
        <v>2600</v>
      </c>
      <c r="K251">
        <f t="shared" si="7"/>
        <v>16</v>
      </c>
    </row>
    <row r="252" spans="1:11" ht="15" hidden="1" customHeight="1" x14ac:dyDescent="0.25">
      <c r="A252" s="2" t="s">
        <v>981</v>
      </c>
      <c r="B252" s="2" t="s">
        <v>1834</v>
      </c>
      <c r="C252" s="6" t="str">
        <f>VLOOKUP(A252,contracts!$B$1:$I$506,6,0)</f>
        <v>True Caller International LLP</v>
      </c>
      <c r="D252" s="2" t="s">
        <v>18</v>
      </c>
      <c r="E252" s="2" t="s">
        <v>1401</v>
      </c>
      <c r="F252" s="4">
        <v>1</v>
      </c>
      <c r="G252" s="4">
        <v>9000</v>
      </c>
      <c r="H252" t="str">
        <f>_xlfn.IFNA(VLOOKUP(A252,contracts!$B$2:$F$506,5,0),"")</f>
        <v>Activated</v>
      </c>
      <c r="I252">
        <f t="shared" si="8"/>
        <v>2</v>
      </c>
      <c r="J252" t="s">
        <v>2561</v>
      </c>
      <c r="K252">
        <f t="shared" si="7"/>
        <v>16</v>
      </c>
    </row>
    <row r="253" spans="1:11" ht="15" hidden="1" customHeight="1" x14ac:dyDescent="0.25">
      <c r="A253" s="2" t="s">
        <v>204</v>
      </c>
      <c r="B253" s="2" t="s">
        <v>1834</v>
      </c>
      <c r="C253" s="6" t="str">
        <f>VLOOKUP(A253,contracts!$B$1:$I$506,6,0)</f>
        <v>Finnable</v>
      </c>
      <c r="D253" s="2" t="s">
        <v>18</v>
      </c>
      <c r="E253" s="2" t="s">
        <v>1401</v>
      </c>
      <c r="F253" s="4">
        <v>1</v>
      </c>
      <c r="G253" s="4">
        <v>8001</v>
      </c>
      <c r="H253" t="str">
        <f>_xlfn.IFNA(VLOOKUP(A253,contracts!$B$2:$F$506,5,0),"")</f>
        <v>Activated</v>
      </c>
      <c r="I253">
        <f t="shared" si="8"/>
        <v>2</v>
      </c>
      <c r="J253" t="s">
        <v>2598</v>
      </c>
      <c r="K253">
        <f t="shared" si="7"/>
        <v>16</v>
      </c>
    </row>
    <row r="254" spans="1:11" ht="15" hidden="1" customHeight="1" x14ac:dyDescent="0.25">
      <c r="A254" s="2" t="s">
        <v>981</v>
      </c>
      <c r="B254" s="2" t="s">
        <v>1833</v>
      </c>
      <c r="C254" s="6" t="str">
        <f>VLOOKUP(A254,contracts!$B$1:$I$506,6,0)</f>
        <v>True Caller International LLP</v>
      </c>
      <c r="D254" s="2" t="s">
        <v>18</v>
      </c>
      <c r="E254" s="2" t="s">
        <v>1401</v>
      </c>
      <c r="F254" s="4">
        <v>1</v>
      </c>
      <c r="G254" s="4">
        <v>9000</v>
      </c>
      <c r="H254" t="str">
        <f>_xlfn.IFNA(VLOOKUP(A254,contracts!$B$2:$F$506,5,0),"")</f>
        <v>Activated</v>
      </c>
      <c r="I254">
        <f t="shared" si="8"/>
        <v>2</v>
      </c>
      <c r="J254" t="s">
        <v>2562</v>
      </c>
      <c r="K254">
        <f t="shared" si="7"/>
        <v>16</v>
      </c>
    </row>
    <row r="255" spans="1:11" ht="15" hidden="1" customHeight="1" x14ac:dyDescent="0.25">
      <c r="A255" s="2" t="s">
        <v>1347</v>
      </c>
      <c r="B255" s="2" t="s">
        <v>1622</v>
      </c>
      <c r="C255" s="6" t="str">
        <f>VLOOKUP(A255,contracts!$B$1:$I$506,6,0)</f>
        <v>Sandvik Asia Pvt. Ltd.</v>
      </c>
      <c r="D255" s="2" t="s">
        <v>12</v>
      </c>
      <c r="E255" s="2" t="s">
        <v>1403</v>
      </c>
      <c r="F255" s="4">
        <v>11</v>
      </c>
      <c r="G255" s="4">
        <v>209000</v>
      </c>
      <c r="H255" t="str">
        <f>_xlfn.IFNA(VLOOKUP(A255,contracts!$B$2:$F$506,5,0),"")</f>
        <v>Activated</v>
      </c>
      <c r="I255">
        <f t="shared" si="8"/>
        <v>1</v>
      </c>
      <c r="J255" t="s">
        <v>2600</v>
      </c>
      <c r="K255">
        <f t="shared" si="7"/>
        <v>16</v>
      </c>
    </row>
    <row r="256" spans="1:11" ht="15" hidden="1" customHeight="1" x14ac:dyDescent="0.25">
      <c r="A256" s="2" t="s">
        <v>1347</v>
      </c>
      <c r="B256" s="2" t="s">
        <v>2077</v>
      </c>
      <c r="C256" s="6" t="str">
        <f>VLOOKUP(A256,contracts!$B$1:$I$506,6,0)</f>
        <v>Sandvik Asia Pvt. Ltd.</v>
      </c>
      <c r="D256" s="2" t="s">
        <v>12</v>
      </c>
      <c r="E256" s="2" t="s">
        <v>1403</v>
      </c>
      <c r="F256" s="4">
        <v>4</v>
      </c>
      <c r="G256" s="4">
        <v>76000</v>
      </c>
      <c r="H256" t="str">
        <f>_xlfn.IFNA(VLOOKUP(A256,contracts!$B$2:$F$506,5,0),"")</f>
        <v>Activated</v>
      </c>
      <c r="I256">
        <f t="shared" si="8"/>
        <v>1</v>
      </c>
      <c r="J256" t="s">
        <v>2600</v>
      </c>
      <c r="K256">
        <f t="shared" si="7"/>
        <v>16</v>
      </c>
    </row>
    <row r="257" spans="1:11" ht="15" hidden="1" customHeight="1" x14ac:dyDescent="0.25">
      <c r="A257" s="2" t="s">
        <v>1347</v>
      </c>
      <c r="B257" s="2" t="s">
        <v>1914</v>
      </c>
      <c r="C257" s="6" t="str">
        <f>VLOOKUP(A257,contracts!$B$1:$I$506,6,0)</f>
        <v>Sandvik Asia Pvt. Ltd.</v>
      </c>
      <c r="D257" s="2" t="s">
        <v>12</v>
      </c>
      <c r="E257" s="2" t="s">
        <v>1403</v>
      </c>
      <c r="F257" s="4">
        <v>4</v>
      </c>
      <c r="G257" s="4">
        <v>76000</v>
      </c>
      <c r="H257" t="str">
        <f>_xlfn.IFNA(VLOOKUP(A257,contracts!$B$2:$F$506,5,0),"")</f>
        <v>Activated</v>
      </c>
      <c r="I257">
        <f t="shared" si="8"/>
        <v>1</v>
      </c>
      <c r="J257" t="s">
        <v>2600</v>
      </c>
      <c r="K257">
        <f t="shared" si="7"/>
        <v>16</v>
      </c>
    </row>
    <row r="258" spans="1:11" ht="15" hidden="1" customHeight="1" x14ac:dyDescent="0.25">
      <c r="A258" s="2" t="s">
        <v>121</v>
      </c>
      <c r="B258" s="2" t="s">
        <v>2225</v>
      </c>
      <c r="C258" s="6" t="str">
        <f>VLOOKUP(A258,contracts!$B$1:$I$506,6,0)</f>
        <v>Addedsport India Pvt. Ltd.</v>
      </c>
      <c r="D258" s="2" t="s">
        <v>122</v>
      </c>
      <c r="E258" s="2" t="s">
        <v>1403</v>
      </c>
      <c r="F258" s="4">
        <v>4</v>
      </c>
      <c r="G258" s="4">
        <v>50000</v>
      </c>
      <c r="H258" t="str">
        <f>_xlfn.IFNA(VLOOKUP(A258,contracts!$B$2:$F$506,5,0),"")</f>
        <v>Activated</v>
      </c>
      <c r="I258">
        <f t="shared" si="8"/>
        <v>1</v>
      </c>
      <c r="J258" t="s">
        <v>2600</v>
      </c>
      <c r="K258">
        <f t="shared" si="7"/>
        <v>16</v>
      </c>
    </row>
    <row r="259" spans="1:11" ht="15" hidden="1" customHeight="1" x14ac:dyDescent="0.25">
      <c r="A259" s="2" t="s">
        <v>204</v>
      </c>
      <c r="B259" s="2" t="s">
        <v>1833</v>
      </c>
      <c r="C259" s="6" t="str">
        <f>VLOOKUP(A259,contracts!$B$1:$I$506,6,0)</f>
        <v>Finnable</v>
      </c>
      <c r="D259" s="2" t="s">
        <v>18</v>
      </c>
      <c r="E259" s="2" t="s">
        <v>1401</v>
      </c>
      <c r="F259" s="4">
        <v>1</v>
      </c>
      <c r="G259" s="4">
        <v>8001</v>
      </c>
      <c r="H259" t="str">
        <f>_xlfn.IFNA(VLOOKUP(A259,contracts!$B$2:$F$506,5,0),"")</f>
        <v>Activated</v>
      </c>
      <c r="I259">
        <f t="shared" si="8"/>
        <v>2</v>
      </c>
      <c r="J259" t="s">
        <v>2598</v>
      </c>
      <c r="K259">
        <f t="shared" ref="K259:K322" si="9">LEN(B259)</f>
        <v>16</v>
      </c>
    </row>
    <row r="260" spans="1:11" ht="15" hidden="1" customHeight="1" x14ac:dyDescent="0.25">
      <c r="A260" s="2" t="s">
        <v>1245</v>
      </c>
      <c r="B260" s="2" t="s">
        <v>1909</v>
      </c>
      <c r="C260" s="6" t="str">
        <f>VLOOKUP(A260,contracts!$B$1:$I$506,6,0)</f>
        <v>Wissen</v>
      </c>
      <c r="D260" s="2" t="s">
        <v>18</v>
      </c>
      <c r="E260" s="2" t="s">
        <v>1401</v>
      </c>
      <c r="F260" s="4">
        <v>1</v>
      </c>
      <c r="G260" s="4">
        <v>10499</v>
      </c>
      <c r="H260" t="str">
        <f>_xlfn.IFNA(VLOOKUP(A260,contracts!$B$2:$F$506,5,0),"")</f>
        <v>Month on Month</v>
      </c>
      <c r="I260">
        <f t="shared" si="8"/>
        <v>1</v>
      </c>
      <c r="J260" t="s">
        <v>2600</v>
      </c>
      <c r="K260">
        <f t="shared" si="9"/>
        <v>16</v>
      </c>
    </row>
    <row r="261" spans="1:11" ht="15" hidden="1" customHeight="1" x14ac:dyDescent="0.25">
      <c r="A261" s="2" t="s">
        <v>1245</v>
      </c>
      <c r="B261" s="2" t="s">
        <v>1908</v>
      </c>
      <c r="C261" s="6" t="str">
        <f>VLOOKUP(A261,contracts!$B$1:$I$506,6,0)</f>
        <v>Wissen</v>
      </c>
      <c r="D261" s="2" t="s">
        <v>18</v>
      </c>
      <c r="E261" s="2" t="s">
        <v>1401</v>
      </c>
      <c r="F261" s="4">
        <v>1</v>
      </c>
      <c r="G261" s="4">
        <v>10499</v>
      </c>
      <c r="H261" t="str">
        <f>_xlfn.IFNA(VLOOKUP(A261,contracts!$B$2:$F$506,5,0),"")</f>
        <v>Month on Month</v>
      </c>
      <c r="I261">
        <f t="shared" si="8"/>
        <v>1</v>
      </c>
      <c r="J261" t="s">
        <v>2600</v>
      </c>
      <c r="K261">
        <f t="shared" si="9"/>
        <v>16</v>
      </c>
    </row>
    <row r="262" spans="1:11" ht="15" hidden="1" customHeight="1" x14ac:dyDescent="0.25">
      <c r="A262" s="2" t="s">
        <v>71</v>
      </c>
      <c r="B262" s="2" t="s">
        <v>1547</v>
      </c>
      <c r="C262" s="6" t="str">
        <f>VLOOKUP(A262,contracts!$B$1:$I$506,6,0)</f>
        <v>Stylumia Intelligence Technology Pvt Ltd</v>
      </c>
      <c r="D262" s="2" t="s">
        <v>12</v>
      </c>
      <c r="E262" s="2" t="s">
        <v>1546</v>
      </c>
      <c r="F262" s="4">
        <v>3</v>
      </c>
      <c r="G262" s="4">
        <v>18000</v>
      </c>
      <c r="H262" t="str">
        <f>_xlfn.IFNA(VLOOKUP(A262,contracts!$B$2:$F$506,5,0),"")</f>
        <v>Activated</v>
      </c>
      <c r="I262">
        <f t="shared" si="8"/>
        <v>20</v>
      </c>
      <c r="J262" t="s">
        <v>2600</v>
      </c>
      <c r="K262">
        <f t="shared" si="9"/>
        <v>16</v>
      </c>
    </row>
    <row r="263" spans="1:11" ht="15" hidden="1" customHeight="1" x14ac:dyDescent="0.25">
      <c r="A263" s="2" t="s">
        <v>981</v>
      </c>
      <c r="B263" s="2" t="s">
        <v>1832</v>
      </c>
      <c r="C263" s="6" t="str">
        <f>VLOOKUP(A263,contracts!$B$1:$I$506,6,0)</f>
        <v>True Caller International LLP</v>
      </c>
      <c r="D263" s="2" t="s">
        <v>18</v>
      </c>
      <c r="E263" s="2" t="s">
        <v>1401</v>
      </c>
      <c r="F263" s="4">
        <v>1</v>
      </c>
      <c r="G263" s="4">
        <v>9000</v>
      </c>
      <c r="H263" t="str">
        <f>_xlfn.IFNA(VLOOKUP(A263,contracts!$B$2:$F$506,5,0),"")</f>
        <v>Activated</v>
      </c>
      <c r="I263">
        <f t="shared" si="8"/>
        <v>2</v>
      </c>
      <c r="J263" t="s">
        <v>2563</v>
      </c>
      <c r="K263">
        <f t="shared" si="9"/>
        <v>16</v>
      </c>
    </row>
    <row r="264" spans="1:11" ht="15" hidden="1" customHeight="1" x14ac:dyDescent="0.25">
      <c r="A264" s="2" t="s">
        <v>668</v>
      </c>
      <c r="B264" s="2" t="s">
        <v>2356</v>
      </c>
      <c r="C264" s="6" t="str">
        <f>VLOOKUP(A264,contracts!$B$1:$I$506,6,0)</f>
        <v>Cvent India Private Limited</v>
      </c>
      <c r="D264" s="2" t="s">
        <v>298</v>
      </c>
      <c r="E264" s="2" t="s">
        <v>1403</v>
      </c>
      <c r="F264" s="4">
        <v>38</v>
      </c>
      <c r="G264" s="4">
        <v>490200</v>
      </c>
      <c r="H264" t="str">
        <f>_xlfn.IFNA(VLOOKUP(A264,contracts!$B$2:$F$506,5,0),"")</f>
        <v>Activated</v>
      </c>
      <c r="I264">
        <f t="shared" si="8"/>
        <v>1</v>
      </c>
      <c r="J264" t="s">
        <v>2600</v>
      </c>
      <c r="K264">
        <f t="shared" si="9"/>
        <v>16</v>
      </c>
    </row>
    <row r="265" spans="1:11" ht="15" hidden="1" customHeight="1" x14ac:dyDescent="0.25">
      <c r="A265" s="2" t="s">
        <v>668</v>
      </c>
      <c r="B265" s="2" t="s">
        <v>2477</v>
      </c>
      <c r="C265" s="6" t="str">
        <f>VLOOKUP(A265,contracts!$B$1:$I$506,6,0)</f>
        <v>Cvent India Private Limited</v>
      </c>
      <c r="D265" s="2" t="s">
        <v>298</v>
      </c>
      <c r="E265" s="2" t="s">
        <v>1403</v>
      </c>
      <c r="F265" s="4">
        <v>12</v>
      </c>
      <c r="G265" s="4">
        <v>144000</v>
      </c>
      <c r="H265" t="str">
        <f>_xlfn.IFNA(VLOOKUP(A265,contracts!$B$2:$F$506,5,0),"")</f>
        <v>Activated</v>
      </c>
      <c r="I265">
        <f t="shared" si="8"/>
        <v>1</v>
      </c>
      <c r="J265" t="s">
        <v>2600</v>
      </c>
      <c r="K265">
        <f t="shared" si="9"/>
        <v>16</v>
      </c>
    </row>
    <row r="266" spans="1:11" ht="15" hidden="1" customHeight="1" x14ac:dyDescent="0.25">
      <c r="A266" s="2" t="s">
        <v>668</v>
      </c>
      <c r="B266" s="2" t="s">
        <v>2476</v>
      </c>
      <c r="C266" s="6" t="str">
        <f>VLOOKUP(A266,contracts!$B$1:$I$506,6,0)</f>
        <v>Cvent India Private Limited</v>
      </c>
      <c r="D266" s="2" t="s">
        <v>298</v>
      </c>
      <c r="E266" s="2" t="s">
        <v>1403</v>
      </c>
      <c r="F266" s="4">
        <v>10</v>
      </c>
      <c r="G266" s="4">
        <v>129000</v>
      </c>
      <c r="H266" t="str">
        <f>_xlfn.IFNA(VLOOKUP(A266,contracts!$B$2:$F$506,5,0),"")</f>
        <v>Activated</v>
      </c>
      <c r="I266">
        <f t="shared" si="8"/>
        <v>1</v>
      </c>
      <c r="J266" t="s">
        <v>2600</v>
      </c>
      <c r="K266">
        <f t="shared" si="9"/>
        <v>16</v>
      </c>
    </row>
    <row r="267" spans="1:11" ht="15" hidden="1" customHeight="1" x14ac:dyDescent="0.25">
      <c r="A267" s="2" t="s">
        <v>668</v>
      </c>
      <c r="B267" s="2" t="s">
        <v>2475</v>
      </c>
      <c r="C267" s="6" t="str">
        <f>VLOOKUP(A267,contracts!$B$1:$I$506,6,0)</f>
        <v>Cvent India Private Limited</v>
      </c>
      <c r="D267" s="2" t="s">
        <v>298</v>
      </c>
      <c r="E267" s="2" t="s">
        <v>1403</v>
      </c>
      <c r="F267" s="4">
        <v>8</v>
      </c>
      <c r="G267" s="4">
        <v>103200</v>
      </c>
      <c r="H267" t="str">
        <f>_xlfn.IFNA(VLOOKUP(A267,contracts!$B$2:$F$506,5,0),"")</f>
        <v>Activated</v>
      </c>
      <c r="I267">
        <f t="shared" si="8"/>
        <v>1</v>
      </c>
      <c r="J267" t="s">
        <v>2600</v>
      </c>
      <c r="K267">
        <f t="shared" si="9"/>
        <v>16</v>
      </c>
    </row>
    <row r="268" spans="1:11" ht="15" hidden="1" customHeight="1" x14ac:dyDescent="0.25">
      <c r="A268" s="2" t="s">
        <v>668</v>
      </c>
      <c r="B268" s="2" t="s">
        <v>2474</v>
      </c>
      <c r="C268" s="6" t="str">
        <f>VLOOKUP(A268,contracts!$B$1:$I$506,6,0)</f>
        <v>Cvent India Private Limited</v>
      </c>
      <c r="D268" s="2" t="s">
        <v>298</v>
      </c>
      <c r="E268" s="2" t="s">
        <v>1403</v>
      </c>
      <c r="F268" s="4">
        <v>7</v>
      </c>
      <c r="G268" s="4">
        <v>90300</v>
      </c>
      <c r="H268" t="str">
        <f>_xlfn.IFNA(VLOOKUP(A268,contracts!$B$2:$F$506,5,0),"")</f>
        <v>Activated</v>
      </c>
      <c r="I268">
        <f t="shared" si="8"/>
        <v>1</v>
      </c>
      <c r="J268" t="s">
        <v>2600</v>
      </c>
      <c r="K268">
        <f t="shared" si="9"/>
        <v>16</v>
      </c>
    </row>
    <row r="269" spans="1:11" ht="15" hidden="1" customHeight="1" x14ac:dyDescent="0.25">
      <c r="A269" s="2" t="s">
        <v>668</v>
      </c>
      <c r="B269" s="2" t="s">
        <v>2360</v>
      </c>
      <c r="C269" s="6" t="str">
        <f>VLOOKUP(A269,contracts!$B$1:$I$506,6,0)</f>
        <v>Cvent India Private Limited</v>
      </c>
      <c r="D269" s="2" t="s">
        <v>298</v>
      </c>
      <c r="E269" s="2" t="s">
        <v>1403</v>
      </c>
      <c r="F269" s="4">
        <v>9</v>
      </c>
      <c r="G269" s="4">
        <v>116100</v>
      </c>
      <c r="H269" t="str">
        <f>_xlfn.IFNA(VLOOKUP(A269,contracts!$B$2:$F$506,5,0),"")</f>
        <v>Activated</v>
      </c>
      <c r="I269">
        <f t="shared" si="8"/>
        <v>1</v>
      </c>
      <c r="J269" t="s">
        <v>2600</v>
      </c>
      <c r="K269">
        <f t="shared" si="9"/>
        <v>16</v>
      </c>
    </row>
    <row r="270" spans="1:11" ht="15" hidden="1" customHeight="1" x14ac:dyDescent="0.25">
      <c r="A270" s="2" t="s">
        <v>668</v>
      </c>
      <c r="B270" s="2" t="s">
        <v>2473</v>
      </c>
      <c r="C270" s="6" t="str">
        <f>VLOOKUP(A270,contracts!$B$1:$I$506,6,0)</f>
        <v>Cvent India Private Limited</v>
      </c>
      <c r="D270" s="2" t="s">
        <v>298</v>
      </c>
      <c r="E270" s="2" t="s">
        <v>1403</v>
      </c>
      <c r="F270" s="4">
        <v>7</v>
      </c>
      <c r="G270" s="4">
        <v>90300</v>
      </c>
      <c r="H270" t="str">
        <f>_xlfn.IFNA(VLOOKUP(A270,contracts!$B$2:$F$506,5,0),"")</f>
        <v>Activated</v>
      </c>
      <c r="I270">
        <f t="shared" si="8"/>
        <v>1</v>
      </c>
      <c r="J270" t="s">
        <v>2600</v>
      </c>
      <c r="K270">
        <f t="shared" si="9"/>
        <v>16</v>
      </c>
    </row>
    <row r="271" spans="1:11" ht="15" hidden="1" customHeight="1" x14ac:dyDescent="0.25">
      <c r="A271" s="2" t="s">
        <v>668</v>
      </c>
      <c r="B271" s="2" t="s">
        <v>2359</v>
      </c>
      <c r="C271" s="6" t="str">
        <f>VLOOKUP(A271,contracts!$B$1:$I$506,6,0)</f>
        <v>Cvent India Private Limited</v>
      </c>
      <c r="D271" s="2" t="s">
        <v>298</v>
      </c>
      <c r="E271" s="2" t="s">
        <v>1403</v>
      </c>
      <c r="F271" s="4">
        <v>9</v>
      </c>
      <c r="G271" s="4">
        <v>116100</v>
      </c>
      <c r="H271" t="str">
        <f>_xlfn.IFNA(VLOOKUP(A271,contracts!$B$2:$F$506,5,0),"")</f>
        <v>Activated</v>
      </c>
      <c r="I271">
        <f t="shared" si="8"/>
        <v>1</v>
      </c>
      <c r="J271" t="s">
        <v>2600</v>
      </c>
      <c r="K271">
        <f t="shared" si="9"/>
        <v>16</v>
      </c>
    </row>
    <row r="272" spans="1:11" ht="15" hidden="1" customHeight="1" x14ac:dyDescent="0.25">
      <c r="A272" s="2" t="s">
        <v>668</v>
      </c>
      <c r="B272" s="2" t="s">
        <v>2358</v>
      </c>
      <c r="C272" s="6" t="str">
        <f>VLOOKUP(A272,contracts!$B$1:$I$506,6,0)</f>
        <v>Cvent India Private Limited</v>
      </c>
      <c r="D272" s="2" t="s">
        <v>298</v>
      </c>
      <c r="E272" s="2" t="s">
        <v>1403</v>
      </c>
      <c r="F272" s="4">
        <v>9</v>
      </c>
      <c r="G272" s="4">
        <v>116100</v>
      </c>
      <c r="H272" t="str">
        <f>_xlfn.IFNA(VLOOKUP(A272,contracts!$B$2:$F$506,5,0),"")</f>
        <v>Activated</v>
      </c>
      <c r="I272">
        <f t="shared" si="8"/>
        <v>1</v>
      </c>
      <c r="J272" t="s">
        <v>2600</v>
      </c>
      <c r="K272">
        <f t="shared" si="9"/>
        <v>16</v>
      </c>
    </row>
    <row r="273" spans="1:11" ht="15" hidden="1" customHeight="1" x14ac:dyDescent="0.25">
      <c r="A273" s="2" t="s">
        <v>668</v>
      </c>
      <c r="B273" s="2" t="s">
        <v>2357</v>
      </c>
      <c r="C273" s="6" t="str">
        <f>VLOOKUP(A273,contracts!$B$1:$I$506,6,0)</f>
        <v>Cvent India Private Limited</v>
      </c>
      <c r="D273" s="2" t="s">
        <v>298</v>
      </c>
      <c r="E273" s="2" t="s">
        <v>1403</v>
      </c>
      <c r="F273" s="4">
        <v>9</v>
      </c>
      <c r="G273" s="4">
        <v>116100</v>
      </c>
      <c r="H273" t="str">
        <f>_xlfn.IFNA(VLOOKUP(A273,contracts!$B$2:$F$506,5,0),"")</f>
        <v>Activated</v>
      </c>
      <c r="I273">
        <f t="shared" si="8"/>
        <v>1</v>
      </c>
      <c r="J273" t="s">
        <v>2600</v>
      </c>
      <c r="K273">
        <f t="shared" si="9"/>
        <v>16</v>
      </c>
    </row>
    <row r="274" spans="1:11" ht="15" hidden="1" customHeight="1" x14ac:dyDescent="0.25">
      <c r="A274" s="2" t="s">
        <v>668</v>
      </c>
      <c r="B274" s="2" t="s">
        <v>2472</v>
      </c>
      <c r="C274" s="6" t="str">
        <f>VLOOKUP(A274,contracts!$B$1:$I$506,6,0)</f>
        <v>Cvent India Private Limited</v>
      </c>
      <c r="D274" s="2" t="s">
        <v>298</v>
      </c>
      <c r="E274" s="2" t="s">
        <v>1403</v>
      </c>
      <c r="F274" s="4">
        <v>25</v>
      </c>
      <c r="G274" s="4">
        <v>322500</v>
      </c>
      <c r="H274" t="str">
        <f>_xlfn.IFNA(VLOOKUP(A274,contracts!$B$2:$F$506,5,0),"")</f>
        <v>Activated</v>
      </c>
      <c r="I274">
        <f t="shared" si="8"/>
        <v>1</v>
      </c>
      <c r="J274" t="s">
        <v>2600</v>
      </c>
      <c r="K274">
        <f t="shared" si="9"/>
        <v>16</v>
      </c>
    </row>
    <row r="275" spans="1:11" ht="15" hidden="1" customHeight="1" x14ac:dyDescent="0.25">
      <c r="A275" s="2" t="s">
        <v>668</v>
      </c>
      <c r="B275" s="2" t="s">
        <v>2355</v>
      </c>
      <c r="C275" s="6" t="str">
        <f>VLOOKUP(A275,contracts!$B$1:$I$506,6,0)</f>
        <v>Cvent India Private Limited</v>
      </c>
      <c r="D275" s="2" t="s">
        <v>298</v>
      </c>
      <c r="E275" s="2" t="s">
        <v>1403</v>
      </c>
      <c r="F275" s="4">
        <v>16</v>
      </c>
      <c r="G275" s="4">
        <v>206400</v>
      </c>
      <c r="H275" t="str">
        <f>_xlfn.IFNA(VLOOKUP(A275,contracts!$B$2:$F$506,5,0),"")</f>
        <v>Activated</v>
      </c>
      <c r="I275">
        <f t="shared" si="8"/>
        <v>1</v>
      </c>
      <c r="J275" t="s">
        <v>2600</v>
      </c>
      <c r="K275">
        <f t="shared" si="9"/>
        <v>16</v>
      </c>
    </row>
    <row r="276" spans="1:11" ht="15" hidden="1" customHeight="1" x14ac:dyDescent="0.25">
      <c r="A276" s="2" t="s">
        <v>204</v>
      </c>
      <c r="B276" s="2" t="s">
        <v>1832</v>
      </c>
      <c r="C276" s="6" t="str">
        <f>VLOOKUP(A276,contracts!$B$1:$I$506,6,0)</f>
        <v>Finnable</v>
      </c>
      <c r="D276" s="2" t="s">
        <v>18</v>
      </c>
      <c r="E276" s="2" t="s">
        <v>1401</v>
      </c>
      <c r="F276" s="4">
        <v>1</v>
      </c>
      <c r="G276" s="4">
        <v>8001</v>
      </c>
      <c r="H276" t="str">
        <f>_xlfn.IFNA(VLOOKUP(A276,contracts!$B$2:$F$506,5,0),"")</f>
        <v>Activated</v>
      </c>
      <c r="I276">
        <f t="shared" si="8"/>
        <v>2</v>
      </c>
      <c r="J276" t="s">
        <v>2598</v>
      </c>
      <c r="K276">
        <f t="shared" si="9"/>
        <v>16</v>
      </c>
    </row>
    <row r="277" spans="1:11" ht="15" hidden="1" customHeight="1" x14ac:dyDescent="0.25">
      <c r="A277" s="2" t="s">
        <v>87</v>
      </c>
      <c r="B277" s="2" t="s">
        <v>2485</v>
      </c>
      <c r="C277" s="6" t="str">
        <f>VLOOKUP(A277,contracts!$B$1:$I$506,6,0)</f>
        <v>Wissen</v>
      </c>
      <c r="D277" s="2" t="s">
        <v>18</v>
      </c>
      <c r="E277" s="2" t="s">
        <v>1401</v>
      </c>
      <c r="F277" s="4">
        <v>1</v>
      </c>
      <c r="G277" s="4">
        <v>10499</v>
      </c>
      <c r="H277" t="str">
        <f>_xlfn.IFNA(VLOOKUP(A277,contracts!$B$2:$F$506,5,0),"")</f>
        <v>Activated</v>
      </c>
      <c r="I277">
        <f t="shared" si="8"/>
        <v>1</v>
      </c>
      <c r="J277" t="s">
        <v>2600</v>
      </c>
      <c r="K277">
        <f t="shared" si="9"/>
        <v>16</v>
      </c>
    </row>
    <row r="278" spans="1:11" ht="15" hidden="1" customHeight="1" x14ac:dyDescent="0.25">
      <c r="A278" s="2" t="s">
        <v>356</v>
      </c>
      <c r="B278" s="2" t="s">
        <v>1911</v>
      </c>
      <c r="C278" s="6" t="str">
        <f>VLOOKUP(A278,contracts!$B$1:$I$506,6,0)</f>
        <v>Netdox Health Private Limited</v>
      </c>
      <c r="D278" s="2" t="s">
        <v>182</v>
      </c>
      <c r="E278" s="2" t="s">
        <v>1403</v>
      </c>
      <c r="F278" s="4">
        <v>24</v>
      </c>
      <c r="G278" s="4">
        <v>360000</v>
      </c>
      <c r="H278" t="str">
        <f>_xlfn.IFNA(VLOOKUP(A278,contracts!$B$2:$F$506,5,0),"")</f>
        <v>Activated</v>
      </c>
      <c r="I278">
        <f t="shared" si="8"/>
        <v>1</v>
      </c>
      <c r="J278" t="s">
        <v>2600</v>
      </c>
      <c r="K278">
        <f t="shared" si="9"/>
        <v>16</v>
      </c>
    </row>
    <row r="279" spans="1:11" ht="15" hidden="1" customHeight="1" x14ac:dyDescent="0.25">
      <c r="A279" s="2" t="s">
        <v>87</v>
      </c>
      <c r="B279" s="2" t="s">
        <v>2484</v>
      </c>
      <c r="C279" s="6" t="str">
        <f>VLOOKUP(A279,contracts!$B$1:$I$506,6,0)</f>
        <v>Wissen</v>
      </c>
      <c r="D279" s="2" t="s">
        <v>18</v>
      </c>
      <c r="E279" s="2" t="s">
        <v>1401</v>
      </c>
      <c r="F279" s="4">
        <v>1</v>
      </c>
      <c r="G279" s="4">
        <v>10499</v>
      </c>
      <c r="H279" t="str">
        <f>_xlfn.IFNA(VLOOKUP(A279,contracts!$B$2:$F$506,5,0),"")</f>
        <v>Activated</v>
      </c>
      <c r="I279">
        <f t="shared" si="8"/>
        <v>1</v>
      </c>
      <c r="J279" t="s">
        <v>2600</v>
      </c>
      <c r="K279">
        <f t="shared" si="9"/>
        <v>16</v>
      </c>
    </row>
    <row r="280" spans="1:11" ht="15" hidden="1" customHeight="1" x14ac:dyDescent="0.25">
      <c r="A280" s="2" t="s">
        <v>476</v>
      </c>
      <c r="B280" s="2" t="s">
        <v>2248</v>
      </c>
      <c r="C280" s="6" t="str">
        <f>VLOOKUP(A280,contracts!$B$1:$I$506,6,0)</f>
        <v>NANARC TECHNOLOGIES PRIVATE LIMITED</v>
      </c>
      <c r="D280" s="2" t="s">
        <v>122</v>
      </c>
      <c r="E280" s="2" t="s">
        <v>1401</v>
      </c>
      <c r="F280" s="4">
        <v>1</v>
      </c>
      <c r="G280" s="4">
        <v>15000</v>
      </c>
      <c r="H280" t="str">
        <f>_xlfn.IFNA(VLOOKUP(A280,contracts!$B$2:$F$506,5,0),"")</f>
        <v>Activated</v>
      </c>
      <c r="I280">
        <f t="shared" si="8"/>
        <v>1</v>
      </c>
      <c r="J280" t="s">
        <v>2600</v>
      </c>
      <c r="K280">
        <f t="shared" si="9"/>
        <v>18</v>
      </c>
    </row>
    <row r="281" spans="1:11" ht="15" hidden="1" customHeight="1" x14ac:dyDescent="0.25">
      <c r="A281" s="2" t="s">
        <v>87</v>
      </c>
      <c r="B281" s="2" t="s">
        <v>2483</v>
      </c>
      <c r="C281" s="6" t="str">
        <f>VLOOKUP(A281,contracts!$B$1:$I$506,6,0)</f>
        <v>Wissen</v>
      </c>
      <c r="D281" s="2" t="s">
        <v>18</v>
      </c>
      <c r="E281" s="2" t="s">
        <v>1401</v>
      </c>
      <c r="F281" s="4">
        <v>1</v>
      </c>
      <c r="G281" s="4">
        <v>10499</v>
      </c>
      <c r="H281" t="str">
        <f>_xlfn.IFNA(VLOOKUP(A281,contracts!$B$2:$F$506,5,0),"")</f>
        <v>Activated</v>
      </c>
      <c r="I281">
        <f t="shared" si="8"/>
        <v>1</v>
      </c>
      <c r="J281" t="s">
        <v>2600</v>
      </c>
      <c r="K281">
        <f t="shared" si="9"/>
        <v>16</v>
      </c>
    </row>
    <row r="282" spans="1:11" ht="15" hidden="1" customHeight="1" x14ac:dyDescent="0.25">
      <c r="A282" s="2" t="s">
        <v>87</v>
      </c>
      <c r="B282" s="2" t="s">
        <v>2482</v>
      </c>
      <c r="C282" s="6" t="str">
        <f>VLOOKUP(A282,contracts!$B$1:$I$506,6,0)</f>
        <v>Wissen</v>
      </c>
      <c r="D282" s="2" t="s">
        <v>18</v>
      </c>
      <c r="E282" s="2" t="s">
        <v>1401</v>
      </c>
      <c r="F282" s="4">
        <v>1</v>
      </c>
      <c r="G282" s="4">
        <v>10499</v>
      </c>
      <c r="H282" t="str">
        <f>_xlfn.IFNA(VLOOKUP(A282,contracts!$B$2:$F$506,5,0),"")</f>
        <v>Activated</v>
      </c>
      <c r="I282">
        <f t="shared" si="8"/>
        <v>1</v>
      </c>
      <c r="J282" t="s">
        <v>2600</v>
      </c>
      <c r="K282">
        <f t="shared" si="9"/>
        <v>16</v>
      </c>
    </row>
    <row r="283" spans="1:11" ht="15" hidden="1" customHeight="1" x14ac:dyDescent="0.25">
      <c r="A283" s="2" t="s">
        <v>87</v>
      </c>
      <c r="B283" s="2" t="s">
        <v>2481</v>
      </c>
      <c r="C283" s="6" t="str">
        <f>VLOOKUP(A283,contracts!$B$1:$I$506,6,0)</f>
        <v>Wissen</v>
      </c>
      <c r="D283" s="2" t="s">
        <v>18</v>
      </c>
      <c r="E283" s="2" t="s">
        <v>1401</v>
      </c>
      <c r="F283" s="4">
        <v>1</v>
      </c>
      <c r="G283" s="4">
        <v>10499</v>
      </c>
      <c r="H283" t="str">
        <f>_xlfn.IFNA(VLOOKUP(A283,contracts!$B$2:$F$506,5,0),"")</f>
        <v>Activated</v>
      </c>
      <c r="I283">
        <f t="shared" si="8"/>
        <v>1</v>
      </c>
      <c r="J283" t="s">
        <v>2600</v>
      </c>
      <c r="K283">
        <f t="shared" si="9"/>
        <v>16</v>
      </c>
    </row>
    <row r="284" spans="1:11" ht="15" hidden="1" customHeight="1" x14ac:dyDescent="0.25">
      <c r="A284" s="2" t="s">
        <v>87</v>
      </c>
      <c r="B284" s="2" t="s">
        <v>2488</v>
      </c>
      <c r="C284" s="6" t="str">
        <f>VLOOKUP(A284,contracts!$B$1:$I$506,6,0)</f>
        <v>Wissen</v>
      </c>
      <c r="D284" s="2" t="s">
        <v>18</v>
      </c>
      <c r="E284" s="2" t="s">
        <v>1401</v>
      </c>
      <c r="F284" s="4">
        <v>1</v>
      </c>
      <c r="G284" s="4">
        <v>10499</v>
      </c>
      <c r="H284" t="str">
        <f>_xlfn.IFNA(VLOOKUP(A284,contracts!$B$2:$F$506,5,0),"")</f>
        <v>Activated</v>
      </c>
      <c r="I284">
        <f t="shared" si="8"/>
        <v>1</v>
      </c>
      <c r="J284" t="s">
        <v>2600</v>
      </c>
      <c r="K284">
        <f t="shared" si="9"/>
        <v>16</v>
      </c>
    </row>
    <row r="285" spans="1:11" ht="15" hidden="1" customHeight="1" x14ac:dyDescent="0.25">
      <c r="A285" s="2" t="s">
        <v>981</v>
      </c>
      <c r="B285" s="2" t="s">
        <v>1831</v>
      </c>
      <c r="C285" s="6" t="str">
        <f>VLOOKUP(A285,contracts!$B$1:$I$506,6,0)</f>
        <v>True Caller International LLP</v>
      </c>
      <c r="D285" s="2" t="s">
        <v>18</v>
      </c>
      <c r="E285" s="2" t="s">
        <v>1401</v>
      </c>
      <c r="F285" s="4">
        <v>1</v>
      </c>
      <c r="G285" s="4">
        <v>9000</v>
      </c>
      <c r="H285" t="str">
        <f>_xlfn.IFNA(VLOOKUP(A285,contracts!$B$2:$F$506,5,0),"")</f>
        <v>Activated</v>
      </c>
      <c r="I285">
        <f t="shared" si="8"/>
        <v>2</v>
      </c>
      <c r="J285" t="s">
        <v>2564</v>
      </c>
      <c r="K285">
        <f t="shared" si="9"/>
        <v>16</v>
      </c>
    </row>
    <row r="286" spans="1:11" ht="15" hidden="1" customHeight="1" x14ac:dyDescent="0.25">
      <c r="A286" s="2" t="s">
        <v>227</v>
      </c>
      <c r="B286" s="2" t="s">
        <v>1608</v>
      </c>
      <c r="C286" s="6" t="str">
        <f>VLOOKUP(A286,contracts!$B$1:$I$506,6,0)</f>
        <v>TransFunnel</v>
      </c>
      <c r="D286" s="2" t="s">
        <v>198</v>
      </c>
      <c r="E286" s="2" t="s">
        <v>1401</v>
      </c>
      <c r="F286" s="4">
        <v>1</v>
      </c>
      <c r="G286" s="4">
        <v>9000</v>
      </c>
      <c r="H286" t="str">
        <f>_xlfn.IFNA(VLOOKUP(A286,contracts!$B$2:$F$506,5,0),"")</f>
        <v>Activated</v>
      </c>
      <c r="I286">
        <f t="shared" si="8"/>
        <v>1</v>
      </c>
      <c r="J286" t="s">
        <v>2600</v>
      </c>
      <c r="K286">
        <f t="shared" si="9"/>
        <v>16</v>
      </c>
    </row>
    <row r="287" spans="1:11" ht="15" hidden="1" customHeight="1" x14ac:dyDescent="0.25">
      <c r="A287" s="2" t="s">
        <v>227</v>
      </c>
      <c r="B287" s="2" t="s">
        <v>1607</v>
      </c>
      <c r="C287" s="6" t="str">
        <f>VLOOKUP(A287,contracts!$B$1:$I$506,6,0)</f>
        <v>TransFunnel</v>
      </c>
      <c r="D287" s="2" t="s">
        <v>198</v>
      </c>
      <c r="E287" s="2" t="s">
        <v>1401</v>
      </c>
      <c r="F287" s="4">
        <v>1</v>
      </c>
      <c r="G287" s="4">
        <v>9000</v>
      </c>
      <c r="H287" t="str">
        <f>_xlfn.IFNA(VLOOKUP(A287,contracts!$B$2:$F$506,5,0),"")</f>
        <v>Activated</v>
      </c>
      <c r="I287">
        <f t="shared" si="8"/>
        <v>1</v>
      </c>
      <c r="J287" t="s">
        <v>2600</v>
      </c>
      <c r="K287">
        <f t="shared" si="9"/>
        <v>16</v>
      </c>
    </row>
    <row r="288" spans="1:11" ht="15" hidden="1" customHeight="1" x14ac:dyDescent="0.25">
      <c r="A288" s="2" t="s">
        <v>87</v>
      </c>
      <c r="B288" s="2" t="s">
        <v>2487</v>
      </c>
      <c r="C288" s="6" t="str">
        <f>VLOOKUP(A288,contracts!$B$1:$I$506,6,0)</f>
        <v>Wissen</v>
      </c>
      <c r="D288" s="2" t="s">
        <v>18</v>
      </c>
      <c r="E288" s="2" t="s">
        <v>1401</v>
      </c>
      <c r="F288" s="4">
        <v>1</v>
      </c>
      <c r="G288" s="4">
        <v>10499</v>
      </c>
      <c r="H288" t="str">
        <f>_xlfn.IFNA(VLOOKUP(A288,contracts!$B$2:$F$506,5,0),"")</f>
        <v>Activated</v>
      </c>
      <c r="I288">
        <f t="shared" si="8"/>
        <v>1</v>
      </c>
      <c r="J288" t="s">
        <v>2600</v>
      </c>
      <c r="K288">
        <f t="shared" si="9"/>
        <v>16</v>
      </c>
    </row>
    <row r="289" spans="1:11" ht="15" hidden="1" customHeight="1" x14ac:dyDescent="0.25">
      <c r="A289" s="2" t="s">
        <v>87</v>
      </c>
      <c r="B289" s="2" t="s">
        <v>2486</v>
      </c>
      <c r="C289" s="6" t="str">
        <f>VLOOKUP(A289,contracts!$B$1:$I$506,6,0)</f>
        <v>Wissen</v>
      </c>
      <c r="D289" s="2" t="s">
        <v>18</v>
      </c>
      <c r="E289" s="2" t="s">
        <v>1401</v>
      </c>
      <c r="F289" s="4">
        <v>1</v>
      </c>
      <c r="G289" s="4">
        <v>10499</v>
      </c>
      <c r="H289" t="str">
        <f>_xlfn.IFNA(VLOOKUP(A289,contracts!$B$2:$F$506,5,0),"")</f>
        <v>Activated</v>
      </c>
      <c r="I289">
        <f t="shared" si="8"/>
        <v>1</v>
      </c>
      <c r="J289" t="s">
        <v>2600</v>
      </c>
      <c r="K289">
        <f t="shared" si="9"/>
        <v>16</v>
      </c>
    </row>
    <row r="290" spans="1:11" ht="15" hidden="1" customHeight="1" x14ac:dyDescent="0.25">
      <c r="A290" s="2" t="s">
        <v>368</v>
      </c>
      <c r="B290" s="2" t="s">
        <v>2160</v>
      </c>
      <c r="C290" s="6" t="str">
        <f>VLOOKUP(A290,contracts!$B$1:$I$506,6,0)</f>
        <v>Nikhil Jain</v>
      </c>
      <c r="D290" s="2" t="s">
        <v>122</v>
      </c>
      <c r="E290" s="2" t="s">
        <v>1401</v>
      </c>
      <c r="F290" s="4">
        <v>1</v>
      </c>
      <c r="G290" s="4">
        <v>13500</v>
      </c>
      <c r="H290" t="str">
        <f>_xlfn.IFNA(VLOOKUP(A290,contracts!$B$2:$F$506,5,0),"")</f>
        <v>Activated</v>
      </c>
      <c r="I290">
        <f t="shared" si="8"/>
        <v>1</v>
      </c>
      <c r="J290" t="s">
        <v>2600</v>
      </c>
      <c r="K290">
        <f t="shared" si="9"/>
        <v>16</v>
      </c>
    </row>
    <row r="291" spans="1:11" ht="15" hidden="1" customHeight="1" x14ac:dyDescent="0.25">
      <c r="A291" s="2" t="s">
        <v>368</v>
      </c>
      <c r="B291" s="2" t="s">
        <v>2159</v>
      </c>
      <c r="C291" s="6" t="str">
        <f>VLOOKUP(A291,contracts!$B$1:$I$506,6,0)</f>
        <v>Nikhil Jain</v>
      </c>
      <c r="D291" s="2" t="s">
        <v>122</v>
      </c>
      <c r="E291" s="2" t="s">
        <v>1401</v>
      </c>
      <c r="F291" s="4">
        <v>1</v>
      </c>
      <c r="G291" s="4">
        <v>13500</v>
      </c>
      <c r="H291" t="str">
        <f>_xlfn.IFNA(VLOOKUP(A291,contracts!$B$2:$F$506,5,0),"")</f>
        <v>Activated</v>
      </c>
      <c r="I291">
        <f t="shared" si="8"/>
        <v>1</v>
      </c>
      <c r="J291" t="s">
        <v>2600</v>
      </c>
      <c r="K291">
        <f t="shared" si="9"/>
        <v>16</v>
      </c>
    </row>
    <row r="292" spans="1:11" ht="15" hidden="1" customHeight="1" x14ac:dyDescent="0.25">
      <c r="A292" s="2" t="s">
        <v>370</v>
      </c>
      <c r="B292" s="2" t="s">
        <v>2247</v>
      </c>
      <c r="C292" s="6" t="str">
        <f>VLOOKUP(A292,contracts!$B$1:$I$506,6,0)</f>
        <v>Charu Chhabra</v>
      </c>
      <c r="D292" s="2" t="s">
        <v>122</v>
      </c>
      <c r="E292" s="2" t="s">
        <v>1401</v>
      </c>
      <c r="F292" s="4">
        <v>1</v>
      </c>
      <c r="G292" s="4">
        <v>12700</v>
      </c>
      <c r="H292" t="str">
        <f>_xlfn.IFNA(VLOOKUP(A292,contracts!$B$2:$F$506,5,0),"")</f>
        <v>Activated</v>
      </c>
      <c r="I292">
        <f t="shared" si="8"/>
        <v>1</v>
      </c>
      <c r="J292" t="s">
        <v>2600</v>
      </c>
      <c r="K292">
        <f t="shared" si="9"/>
        <v>18</v>
      </c>
    </row>
    <row r="293" spans="1:11" ht="15" hidden="1" customHeight="1" x14ac:dyDescent="0.25">
      <c r="A293" s="2" t="s">
        <v>221</v>
      </c>
      <c r="B293" s="2" t="s">
        <v>1902</v>
      </c>
      <c r="C293" s="6" t="str">
        <f>VLOOKUP(A293,contracts!$B$1:$I$506,6,0)</f>
        <v>Sandeep Kumar Nadanalige</v>
      </c>
      <c r="D293" s="2" t="s">
        <v>18</v>
      </c>
      <c r="E293" s="2" t="s">
        <v>1401</v>
      </c>
      <c r="F293" s="4">
        <v>1</v>
      </c>
      <c r="G293" s="4">
        <v>12000</v>
      </c>
      <c r="H293" t="str">
        <f>_xlfn.IFNA(VLOOKUP(A293,contracts!$B$2:$F$506,5,0),"")</f>
        <v>Activated</v>
      </c>
      <c r="I293">
        <f t="shared" si="8"/>
        <v>1</v>
      </c>
      <c r="J293" t="s">
        <v>2600</v>
      </c>
      <c r="K293">
        <f t="shared" si="9"/>
        <v>16</v>
      </c>
    </row>
    <row r="294" spans="1:11" ht="15" hidden="1" customHeight="1" x14ac:dyDescent="0.25">
      <c r="A294" s="2" t="s">
        <v>211</v>
      </c>
      <c r="B294" s="2" t="s">
        <v>2111</v>
      </c>
      <c r="C294" s="6" t="str">
        <f>VLOOKUP(A294,contracts!$B$1:$I$506,6,0)</f>
        <v>Z Estates Pvt Ltd</v>
      </c>
      <c r="D294" s="2" t="s">
        <v>18</v>
      </c>
      <c r="E294" s="2" t="s">
        <v>1401</v>
      </c>
      <c r="F294" s="4">
        <v>1</v>
      </c>
      <c r="G294" s="4">
        <v>10500</v>
      </c>
      <c r="H294" t="str">
        <f>_xlfn.IFNA(VLOOKUP(A294,contracts!$B$2:$F$506,5,0),"")</f>
        <v>Activated</v>
      </c>
      <c r="I294">
        <f t="shared" ref="I294:I357" si="10">COUNTIFS($B$2:$B$1232,B294)</f>
        <v>1</v>
      </c>
      <c r="J294" t="s">
        <v>2600</v>
      </c>
      <c r="K294">
        <f t="shared" si="9"/>
        <v>16</v>
      </c>
    </row>
    <row r="295" spans="1:11" ht="15" hidden="1" customHeight="1" x14ac:dyDescent="0.25">
      <c r="A295" s="2" t="s">
        <v>531</v>
      </c>
      <c r="B295" s="2" t="s">
        <v>2084</v>
      </c>
      <c r="C295" s="6" t="str">
        <f>VLOOKUP(A295,contracts!$B$1:$I$506,6,0)</f>
        <v>Sandeep Dhariwal</v>
      </c>
      <c r="D295" s="2" t="s">
        <v>18</v>
      </c>
      <c r="E295" s="2" t="s">
        <v>1401</v>
      </c>
      <c r="F295" s="4">
        <v>1</v>
      </c>
      <c r="G295" s="4">
        <v>10499</v>
      </c>
      <c r="H295" t="str">
        <f>_xlfn.IFNA(VLOOKUP(A295,contracts!$B$2:$F$506,5,0),"")</f>
        <v>Activated</v>
      </c>
      <c r="I295">
        <f t="shared" si="10"/>
        <v>1</v>
      </c>
      <c r="J295" t="s">
        <v>2600</v>
      </c>
      <c r="K295">
        <f t="shared" si="9"/>
        <v>16</v>
      </c>
    </row>
    <row r="296" spans="1:11" ht="15" hidden="1" customHeight="1" x14ac:dyDescent="0.25">
      <c r="A296" s="2" t="s">
        <v>599</v>
      </c>
      <c r="B296" s="2" t="s">
        <v>2317</v>
      </c>
      <c r="C296" s="6" t="str">
        <f>VLOOKUP(A296,contracts!$B$1:$I$506,6,0)</f>
        <v>Dunya Labs India Pvt Ltd</v>
      </c>
      <c r="D296" s="2" t="s">
        <v>182</v>
      </c>
      <c r="E296" s="2" t="s">
        <v>1403</v>
      </c>
      <c r="F296" s="4">
        <v>12</v>
      </c>
      <c r="G296" s="4">
        <v>180000</v>
      </c>
      <c r="H296" t="str">
        <f>_xlfn.IFNA(VLOOKUP(A296,contracts!$B$2:$F$506,5,0),"")</f>
        <v>Activated</v>
      </c>
      <c r="I296">
        <f t="shared" si="10"/>
        <v>1</v>
      </c>
      <c r="J296" t="s">
        <v>2600</v>
      </c>
      <c r="K296">
        <f t="shared" si="9"/>
        <v>16</v>
      </c>
    </row>
    <row r="297" spans="1:11" ht="15" hidden="1" customHeight="1" x14ac:dyDescent="0.25">
      <c r="A297" s="2" t="s">
        <v>643</v>
      </c>
      <c r="B297" s="2" t="s">
        <v>2470</v>
      </c>
      <c r="C297" s="6" t="str">
        <f>VLOOKUP(A297,contracts!$B$1:$I$506,6,0)</f>
        <v>EKANEK NETWORKS PRIVATE LIMITED</v>
      </c>
      <c r="D297" s="2" t="s">
        <v>279</v>
      </c>
      <c r="E297" s="2" t="s">
        <v>1401</v>
      </c>
      <c r="F297" s="4">
        <v>1</v>
      </c>
      <c r="G297" s="4">
        <v>17000</v>
      </c>
      <c r="H297" t="str">
        <f>_xlfn.IFNA(VLOOKUP(A297,contracts!$B$2:$F$506,5,0),"")</f>
        <v>Activated</v>
      </c>
      <c r="I297">
        <f t="shared" si="10"/>
        <v>1</v>
      </c>
      <c r="J297" t="s">
        <v>2600</v>
      </c>
      <c r="K297">
        <f t="shared" si="9"/>
        <v>16</v>
      </c>
    </row>
    <row r="298" spans="1:11" ht="15" hidden="1" customHeight="1" x14ac:dyDescent="0.25">
      <c r="A298" s="2" t="s">
        <v>643</v>
      </c>
      <c r="B298" s="2" t="s">
        <v>2469</v>
      </c>
      <c r="C298" s="6" t="str">
        <f>VLOOKUP(A298,contracts!$B$1:$I$506,6,0)</f>
        <v>EKANEK NETWORKS PRIVATE LIMITED</v>
      </c>
      <c r="D298" s="2" t="s">
        <v>279</v>
      </c>
      <c r="E298" s="2" t="s">
        <v>1401</v>
      </c>
      <c r="F298" s="4">
        <v>1</v>
      </c>
      <c r="G298" s="4">
        <v>17000</v>
      </c>
      <c r="H298" t="str">
        <f>_xlfn.IFNA(VLOOKUP(A298,contracts!$B$2:$F$506,5,0),"")</f>
        <v>Activated</v>
      </c>
      <c r="I298">
        <f t="shared" si="10"/>
        <v>1</v>
      </c>
      <c r="J298" t="s">
        <v>2600</v>
      </c>
      <c r="K298">
        <f t="shared" si="9"/>
        <v>16</v>
      </c>
    </row>
    <row r="299" spans="1:11" ht="15" hidden="1" customHeight="1" x14ac:dyDescent="0.25">
      <c r="A299" s="2" t="s">
        <v>643</v>
      </c>
      <c r="B299" s="2" t="s">
        <v>2468</v>
      </c>
      <c r="C299" s="6" t="str">
        <f>VLOOKUP(A299,contracts!$B$1:$I$506,6,0)</f>
        <v>EKANEK NETWORKS PRIVATE LIMITED</v>
      </c>
      <c r="D299" s="2" t="s">
        <v>279</v>
      </c>
      <c r="E299" s="2" t="s">
        <v>1401</v>
      </c>
      <c r="F299" s="4">
        <v>1</v>
      </c>
      <c r="G299" s="4">
        <v>17000</v>
      </c>
      <c r="H299" t="str">
        <f>_xlfn.IFNA(VLOOKUP(A299,contracts!$B$2:$F$506,5,0),"")</f>
        <v>Activated</v>
      </c>
      <c r="I299">
        <f t="shared" si="10"/>
        <v>1</v>
      </c>
      <c r="J299" t="s">
        <v>2600</v>
      </c>
      <c r="K299">
        <f t="shared" si="9"/>
        <v>16</v>
      </c>
    </row>
    <row r="300" spans="1:11" ht="15" hidden="1" customHeight="1" x14ac:dyDescent="0.25">
      <c r="A300" s="2" t="s">
        <v>643</v>
      </c>
      <c r="B300" s="2" t="s">
        <v>2467</v>
      </c>
      <c r="C300" s="6" t="str">
        <f>VLOOKUP(A300,contracts!$B$1:$I$506,6,0)</f>
        <v>EKANEK NETWORKS PRIVATE LIMITED</v>
      </c>
      <c r="D300" s="2" t="s">
        <v>279</v>
      </c>
      <c r="E300" s="2" t="s">
        <v>1401</v>
      </c>
      <c r="F300" s="4">
        <v>1</v>
      </c>
      <c r="G300" s="4">
        <v>17000</v>
      </c>
      <c r="H300" t="str">
        <f>_xlfn.IFNA(VLOOKUP(A300,contracts!$B$2:$F$506,5,0),"")</f>
        <v>Activated</v>
      </c>
      <c r="I300">
        <f t="shared" si="10"/>
        <v>1</v>
      </c>
      <c r="J300" t="s">
        <v>2600</v>
      </c>
      <c r="K300">
        <f t="shared" si="9"/>
        <v>16</v>
      </c>
    </row>
    <row r="301" spans="1:11" ht="15" hidden="1" customHeight="1" x14ac:dyDescent="0.25">
      <c r="A301" s="2" t="s">
        <v>643</v>
      </c>
      <c r="B301" s="2" t="s">
        <v>2466</v>
      </c>
      <c r="C301" s="6" t="str">
        <f>VLOOKUP(A301,contracts!$B$1:$I$506,6,0)</f>
        <v>EKANEK NETWORKS PRIVATE LIMITED</v>
      </c>
      <c r="D301" s="2" t="s">
        <v>279</v>
      </c>
      <c r="E301" s="2" t="s">
        <v>1401</v>
      </c>
      <c r="F301" s="4">
        <v>1</v>
      </c>
      <c r="G301" s="4">
        <v>17000</v>
      </c>
      <c r="H301" t="str">
        <f>_xlfn.IFNA(VLOOKUP(A301,contracts!$B$2:$F$506,5,0),"")</f>
        <v>Activated</v>
      </c>
      <c r="I301">
        <f t="shared" si="10"/>
        <v>1</v>
      </c>
      <c r="J301" t="s">
        <v>2600</v>
      </c>
      <c r="K301">
        <f t="shared" si="9"/>
        <v>16</v>
      </c>
    </row>
    <row r="302" spans="1:11" ht="15" hidden="1" customHeight="1" x14ac:dyDescent="0.25">
      <c r="A302" s="2" t="s">
        <v>722</v>
      </c>
      <c r="B302" s="2" t="s">
        <v>2327</v>
      </c>
      <c r="C302" s="6" t="str">
        <f>VLOOKUP(A302,contracts!$B$1:$I$506,6,0)</f>
        <v>WarpDrive Tech Works LLP</v>
      </c>
      <c r="D302" s="2" t="s">
        <v>182</v>
      </c>
      <c r="E302" s="2" t="s">
        <v>1403</v>
      </c>
      <c r="F302" s="4">
        <v>8</v>
      </c>
      <c r="G302" s="4">
        <v>96000</v>
      </c>
      <c r="H302" t="str">
        <f>_xlfn.IFNA(VLOOKUP(A302,contracts!$B$2:$F$506,5,0),"")</f>
        <v>Activated</v>
      </c>
      <c r="I302">
        <f t="shared" si="10"/>
        <v>1</v>
      </c>
      <c r="J302" t="s">
        <v>2600</v>
      </c>
      <c r="K302">
        <f t="shared" si="9"/>
        <v>16</v>
      </c>
    </row>
    <row r="303" spans="1:11" ht="15" hidden="1" customHeight="1" x14ac:dyDescent="0.25">
      <c r="A303" s="2" t="s">
        <v>722</v>
      </c>
      <c r="B303" s="2" t="s">
        <v>2326</v>
      </c>
      <c r="C303" s="6" t="str">
        <f>VLOOKUP(A303,contracts!$B$1:$I$506,6,0)</f>
        <v>WarpDrive Tech Works LLP</v>
      </c>
      <c r="D303" s="2" t="s">
        <v>182</v>
      </c>
      <c r="E303" s="2" t="s">
        <v>1403</v>
      </c>
      <c r="F303" s="4">
        <v>8</v>
      </c>
      <c r="G303" s="4">
        <v>96000</v>
      </c>
      <c r="H303" t="str">
        <f>_xlfn.IFNA(VLOOKUP(A303,contracts!$B$2:$F$506,5,0),"")</f>
        <v>Activated</v>
      </c>
      <c r="I303">
        <f t="shared" si="10"/>
        <v>1</v>
      </c>
      <c r="J303" t="s">
        <v>2600</v>
      </c>
      <c r="K303">
        <f t="shared" si="9"/>
        <v>16</v>
      </c>
    </row>
    <row r="304" spans="1:11" ht="15" hidden="1" customHeight="1" x14ac:dyDescent="0.25">
      <c r="A304" s="2" t="s">
        <v>722</v>
      </c>
      <c r="B304" s="2" t="s">
        <v>2325</v>
      </c>
      <c r="C304" s="6" t="str">
        <f>VLOOKUP(A304,contracts!$B$1:$I$506,6,0)</f>
        <v>WarpDrive Tech Works LLP</v>
      </c>
      <c r="D304" s="2" t="s">
        <v>182</v>
      </c>
      <c r="E304" s="2" t="s">
        <v>1403</v>
      </c>
      <c r="F304" s="4">
        <v>5</v>
      </c>
      <c r="G304" s="4">
        <v>60000</v>
      </c>
      <c r="H304" t="str">
        <f>_xlfn.IFNA(VLOOKUP(A304,contracts!$B$2:$F$506,5,0),"")</f>
        <v>Activated</v>
      </c>
      <c r="I304">
        <f t="shared" si="10"/>
        <v>1</v>
      </c>
      <c r="J304" t="s">
        <v>2600</v>
      </c>
      <c r="K304">
        <f t="shared" si="9"/>
        <v>16</v>
      </c>
    </row>
    <row r="305" spans="1:11" ht="15" hidden="1" customHeight="1" x14ac:dyDescent="0.25">
      <c r="A305" s="2" t="s">
        <v>722</v>
      </c>
      <c r="B305" s="2" t="s">
        <v>2324</v>
      </c>
      <c r="C305" s="6" t="str">
        <f>VLOOKUP(A305,contracts!$B$1:$I$506,6,0)</f>
        <v>WarpDrive Tech Works LLP</v>
      </c>
      <c r="D305" s="2" t="s">
        <v>182</v>
      </c>
      <c r="E305" s="2" t="s">
        <v>1403</v>
      </c>
      <c r="F305" s="4">
        <v>6</v>
      </c>
      <c r="G305" s="4">
        <v>72000</v>
      </c>
      <c r="H305" t="str">
        <f>_xlfn.IFNA(VLOOKUP(A305,contracts!$B$2:$F$506,5,0),"")</f>
        <v>Activated</v>
      </c>
      <c r="I305">
        <f t="shared" si="10"/>
        <v>1</v>
      </c>
      <c r="J305" t="s">
        <v>2600</v>
      </c>
      <c r="K305">
        <f t="shared" si="9"/>
        <v>16</v>
      </c>
    </row>
    <row r="306" spans="1:11" ht="15" hidden="1" customHeight="1" x14ac:dyDescent="0.25">
      <c r="A306" s="2" t="s">
        <v>722</v>
      </c>
      <c r="B306" s="2" t="s">
        <v>2465</v>
      </c>
      <c r="C306" s="6" t="str">
        <f>VLOOKUP(A306,contracts!$B$1:$I$506,6,0)</f>
        <v>WarpDrive Tech Works LLP</v>
      </c>
      <c r="D306" s="2" t="s">
        <v>182</v>
      </c>
      <c r="E306" s="2" t="s">
        <v>1403</v>
      </c>
      <c r="F306" s="4">
        <v>25</v>
      </c>
      <c r="G306" s="4">
        <v>300000</v>
      </c>
      <c r="H306" t="str">
        <f>_xlfn.IFNA(VLOOKUP(A306,contracts!$B$2:$F$506,5,0),"")</f>
        <v>Activated</v>
      </c>
      <c r="I306">
        <f t="shared" si="10"/>
        <v>1</v>
      </c>
      <c r="J306" t="s">
        <v>2600</v>
      </c>
      <c r="K306">
        <f t="shared" si="9"/>
        <v>17</v>
      </c>
    </row>
    <row r="307" spans="1:11" ht="15" hidden="1" customHeight="1" x14ac:dyDescent="0.25">
      <c r="A307" s="2" t="s">
        <v>204</v>
      </c>
      <c r="B307" s="2" t="s">
        <v>1831</v>
      </c>
      <c r="C307" s="6" t="str">
        <f>VLOOKUP(A307,contracts!$B$1:$I$506,6,0)</f>
        <v>Finnable</v>
      </c>
      <c r="D307" s="2" t="s">
        <v>18</v>
      </c>
      <c r="E307" s="2" t="s">
        <v>1401</v>
      </c>
      <c r="F307" s="4">
        <v>1</v>
      </c>
      <c r="G307" s="4">
        <v>8001</v>
      </c>
      <c r="H307" t="str">
        <f>_xlfn.IFNA(VLOOKUP(A307,contracts!$B$2:$F$506,5,0),"")</f>
        <v>Activated</v>
      </c>
      <c r="I307">
        <f t="shared" si="10"/>
        <v>2</v>
      </c>
      <c r="J307" t="s">
        <v>2598</v>
      </c>
      <c r="K307">
        <f t="shared" si="9"/>
        <v>16</v>
      </c>
    </row>
    <row r="308" spans="1:11" ht="15" hidden="1" customHeight="1" x14ac:dyDescent="0.25">
      <c r="A308" s="2" t="s">
        <v>981</v>
      </c>
      <c r="B308" s="2" t="s">
        <v>1830</v>
      </c>
      <c r="C308" s="6" t="str">
        <f>VLOOKUP(A308,contracts!$B$1:$I$506,6,0)</f>
        <v>True Caller International LLP</v>
      </c>
      <c r="D308" s="2" t="s">
        <v>18</v>
      </c>
      <c r="E308" s="2" t="s">
        <v>1401</v>
      </c>
      <c r="F308" s="4">
        <v>1</v>
      </c>
      <c r="G308" s="4">
        <v>9000</v>
      </c>
      <c r="H308" t="str">
        <f>_xlfn.IFNA(VLOOKUP(A308,contracts!$B$2:$F$506,5,0),"")</f>
        <v>Activated</v>
      </c>
      <c r="I308">
        <f t="shared" si="10"/>
        <v>2</v>
      </c>
      <c r="J308" t="s">
        <v>2565</v>
      </c>
      <c r="K308">
        <f t="shared" si="9"/>
        <v>16</v>
      </c>
    </row>
    <row r="309" spans="1:11" ht="15" hidden="1" customHeight="1" x14ac:dyDescent="0.25">
      <c r="A309" s="2" t="s">
        <v>410</v>
      </c>
      <c r="B309" s="2" t="s">
        <v>2110</v>
      </c>
      <c r="C309" s="6" t="str">
        <f>VLOOKUP(A309,contracts!$B$1:$I$506,6,0)</f>
        <v>Infratab Bangalore Pvt. Ltd.</v>
      </c>
      <c r="D309" s="2" t="s">
        <v>18</v>
      </c>
      <c r="E309" s="2" t="s">
        <v>1401</v>
      </c>
      <c r="F309" s="4">
        <v>1</v>
      </c>
      <c r="G309" s="4">
        <v>12499</v>
      </c>
      <c r="H309" t="str">
        <f>_xlfn.IFNA(VLOOKUP(A309,contracts!$B$2:$F$506,5,0),"")</f>
        <v>Activated</v>
      </c>
      <c r="I309">
        <f t="shared" si="10"/>
        <v>1</v>
      </c>
      <c r="J309" t="s">
        <v>2600</v>
      </c>
      <c r="K309">
        <f t="shared" si="9"/>
        <v>16</v>
      </c>
    </row>
    <row r="310" spans="1:11" ht="15" hidden="1" customHeight="1" x14ac:dyDescent="0.25">
      <c r="A310" s="2" t="s">
        <v>896</v>
      </c>
      <c r="B310" s="2" t="s">
        <v>1616</v>
      </c>
      <c r="C310" s="6" t="str">
        <f>VLOOKUP(A310,contracts!$B$1:$I$506,6,0)</f>
        <v>Basilroot Technologies Pvt Ltd</v>
      </c>
      <c r="D310" s="2" t="s">
        <v>178</v>
      </c>
      <c r="E310" s="2" t="s">
        <v>1401</v>
      </c>
      <c r="F310" s="4">
        <v>1</v>
      </c>
      <c r="G310" s="4">
        <v>7000</v>
      </c>
      <c r="H310" t="str">
        <f>_xlfn.IFNA(VLOOKUP(A310,contracts!$B$2:$F$506,5,0),"")</f>
        <v>Activated</v>
      </c>
      <c r="I310">
        <f t="shared" si="10"/>
        <v>1</v>
      </c>
      <c r="J310" t="s">
        <v>2600</v>
      </c>
      <c r="K310">
        <f t="shared" si="9"/>
        <v>16</v>
      </c>
    </row>
    <row r="311" spans="1:11" ht="15" hidden="1" customHeight="1" x14ac:dyDescent="0.25">
      <c r="A311" s="2" t="s">
        <v>713</v>
      </c>
      <c r="B311" s="2" t="s">
        <v>1901</v>
      </c>
      <c r="C311" s="6" t="str">
        <f>VLOOKUP(A311,contracts!$B$1:$I$506,6,0)</f>
        <v>Sa-Sai Retail India Pvt Ltd</v>
      </c>
      <c r="D311" s="2" t="s">
        <v>182</v>
      </c>
      <c r="E311" s="2" t="s">
        <v>1401</v>
      </c>
      <c r="F311" s="4">
        <v>1</v>
      </c>
      <c r="G311" s="4">
        <v>10500</v>
      </c>
      <c r="H311" t="str">
        <f>_xlfn.IFNA(VLOOKUP(A311,contracts!$B$2:$F$506,5,0),"")</f>
        <v>Activated</v>
      </c>
      <c r="I311">
        <f t="shared" si="10"/>
        <v>1</v>
      </c>
      <c r="J311" t="s">
        <v>2600</v>
      </c>
      <c r="K311">
        <f t="shared" si="9"/>
        <v>16</v>
      </c>
    </row>
    <row r="312" spans="1:11" ht="15" hidden="1" customHeight="1" x14ac:dyDescent="0.25">
      <c r="A312" s="2" t="s">
        <v>752</v>
      </c>
      <c r="B312" s="2" t="s">
        <v>1705</v>
      </c>
      <c r="C312" s="6" t="str">
        <f>VLOOKUP(A312,contracts!$B$1:$I$506,6,0)</f>
        <v>Infinia Corporate Solutions Private Limited</v>
      </c>
      <c r="D312" s="2" t="s">
        <v>298</v>
      </c>
      <c r="E312" s="2" t="s">
        <v>1403</v>
      </c>
      <c r="F312" s="4">
        <v>12</v>
      </c>
      <c r="G312" s="4">
        <v>123000</v>
      </c>
      <c r="H312" t="str">
        <f>_xlfn.IFNA(VLOOKUP(A312,contracts!$B$2:$F$506,5,0),"")</f>
        <v>Activated</v>
      </c>
      <c r="I312">
        <f t="shared" si="10"/>
        <v>1</v>
      </c>
      <c r="J312" t="s">
        <v>2600</v>
      </c>
      <c r="K312">
        <f t="shared" si="9"/>
        <v>16</v>
      </c>
    </row>
    <row r="313" spans="1:11" ht="15" hidden="1" customHeight="1" x14ac:dyDescent="0.25">
      <c r="A313" s="2" t="s">
        <v>719</v>
      </c>
      <c r="B313" s="2" t="s">
        <v>2246</v>
      </c>
      <c r="C313" s="6" t="str">
        <f>VLOOKUP(A313,contracts!$B$1:$I$506,6,0)</f>
        <v>Indeed Communications Pvt Ltd.</v>
      </c>
      <c r="D313" s="2" t="s">
        <v>186</v>
      </c>
      <c r="E313" s="2" t="s">
        <v>1399</v>
      </c>
      <c r="F313" s="4">
        <v>1</v>
      </c>
      <c r="G313" s="4">
        <v>22499</v>
      </c>
      <c r="H313" t="str">
        <f>_xlfn.IFNA(VLOOKUP(A313,contracts!$B$2:$F$506,5,0),"")</f>
        <v>Activated</v>
      </c>
      <c r="I313">
        <f t="shared" si="10"/>
        <v>1</v>
      </c>
      <c r="J313" t="s">
        <v>2600</v>
      </c>
      <c r="K313">
        <f t="shared" si="9"/>
        <v>16</v>
      </c>
    </row>
    <row r="314" spans="1:11" ht="15" hidden="1" customHeight="1" x14ac:dyDescent="0.25">
      <c r="A314" s="2" t="s">
        <v>719</v>
      </c>
      <c r="B314" s="2" t="s">
        <v>2464</v>
      </c>
      <c r="C314" s="6" t="str">
        <f>VLOOKUP(A314,contracts!$B$1:$I$506,6,0)</f>
        <v>Indeed Communications Pvt Ltd.</v>
      </c>
      <c r="D314" s="2" t="s">
        <v>186</v>
      </c>
      <c r="E314" s="2" t="s">
        <v>1399</v>
      </c>
      <c r="F314" s="4">
        <v>1</v>
      </c>
      <c r="G314" s="4">
        <v>22499</v>
      </c>
      <c r="H314" t="str">
        <f>_xlfn.IFNA(VLOOKUP(A314,contracts!$B$2:$F$506,5,0),"")</f>
        <v>Activated</v>
      </c>
      <c r="I314">
        <f t="shared" si="10"/>
        <v>1</v>
      </c>
      <c r="J314" t="s">
        <v>2600</v>
      </c>
      <c r="K314">
        <f t="shared" si="9"/>
        <v>16</v>
      </c>
    </row>
    <row r="315" spans="1:11" ht="15" hidden="1" customHeight="1" x14ac:dyDescent="0.25">
      <c r="A315" s="2" t="s">
        <v>719</v>
      </c>
      <c r="B315" s="2" t="s">
        <v>2463</v>
      </c>
      <c r="C315" s="6" t="str">
        <f>VLOOKUP(A315,contracts!$B$1:$I$506,6,0)</f>
        <v>Indeed Communications Pvt Ltd.</v>
      </c>
      <c r="D315" s="2" t="s">
        <v>186</v>
      </c>
      <c r="E315" s="2" t="s">
        <v>1399</v>
      </c>
      <c r="F315" s="4">
        <v>1</v>
      </c>
      <c r="G315" s="4">
        <v>22499</v>
      </c>
      <c r="H315" t="str">
        <f>_xlfn.IFNA(VLOOKUP(A315,contracts!$B$2:$F$506,5,0),"")</f>
        <v>Activated</v>
      </c>
      <c r="I315">
        <f t="shared" si="10"/>
        <v>1</v>
      </c>
      <c r="J315" t="s">
        <v>2600</v>
      </c>
      <c r="K315">
        <f t="shared" si="9"/>
        <v>16</v>
      </c>
    </row>
    <row r="316" spans="1:11" ht="15" hidden="1" customHeight="1" x14ac:dyDescent="0.25">
      <c r="A316" s="2" t="s">
        <v>204</v>
      </c>
      <c r="B316" s="2" t="s">
        <v>1830</v>
      </c>
      <c r="C316" s="6" t="str">
        <f>VLOOKUP(A316,contracts!$B$1:$I$506,6,0)</f>
        <v>Finnable</v>
      </c>
      <c r="D316" s="2" t="s">
        <v>18</v>
      </c>
      <c r="E316" s="2" t="s">
        <v>1401</v>
      </c>
      <c r="F316" s="4">
        <v>1</v>
      </c>
      <c r="G316" s="4">
        <v>8001</v>
      </c>
      <c r="H316" t="str">
        <f>_xlfn.IFNA(VLOOKUP(A316,contracts!$B$2:$F$506,5,0),"")</f>
        <v>Activated</v>
      </c>
      <c r="I316">
        <f t="shared" si="10"/>
        <v>2</v>
      </c>
      <c r="J316" t="s">
        <v>2598</v>
      </c>
      <c r="K316">
        <f t="shared" si="9"/>
        <v>16</v>
      </c>
    </row>
    <row r="317" spans="1:11" ht="15" hidden="1" customHeight="1" x14ac:dyDescent="0.25">
      <c r="A317" s="2" t="s">
        <v>410</v>
      </c>
      <c r="B317" s="2" t="s">
        <v>2109</v>
      </c>
      <c r="C317" s="6" t="str">
        <f>VLOOKUP(A317,contracts!$B$1:$I$506,6,0)</f>
        <v>Infratab Bangalore Pvt. Ltd.</v>
      </c>
      <c r="D317" s="2" t="s">
        <v>18</v>
      </c>
      <c r="E317" s="2" t="s">
        <v>1401</v>
      </c>
      <c r="F317" s="4">
        <v>1</v>
      </c>
      <c r="G317" s="4">
        <v>12499</v>
      </c>
      <c r="H317" t="str">
        <f>_xlfn.IFNA(VLOOKUP(A317,contracts!$B$2:$F$506,5,0),"")</f>
        <v>Activated</v>
      </c>
      <c r="I317">
        <f t="shared" si="10"/>
        <v>1</v>
      </c>
      <c r="J317" t="s">
        <v>2600</v>
      </c>
      <c r="K317">
        <f t="shared" si="9"/>
        <v>16</v>
      </c>
    </row>
    <row r="318" spans="1:11" ht="15" hidden="1" customHeight="1" x14ac:dyDescent="0.25">
      <c r="A318" s="2" t="s">
        <v>498</v>
      </c>
      <c r="B318" s="2" t="s">
        <v>2108</v>
      </c>
      <c r="C318" s="6" t="str">
        <f>VLOOKUP(A318,contracts!$B$1:$I$506,6,0)</f>
        <v>Vishesh Sethi</v>
      </c>
      <c r="D318" s="2" t="s">
        <v>18</v>
      </c>
      <c r="E318" s="2" t="s">
        <v>1401</v>
      </c>
      <c r="F318" s="4">
        <v>1</v>
      </c>
      <c r="G318" s="4">
        <v>10999</v>
      </c>
      <c r="H318" t="str">
        <f>_xlfn.IFNA(VLOOKUP(A318,contracts!$B$2:$F$506,5,0),"")</f>
        <v>Activated</v>
      </c>
      <c r="I318">
        <f t="shared" si="10"/>
        <v>1</v>
      </c>
      <c r="J318" t="s">
        <v>2600</v>
      </c>
      <c r="K318">
        <f t="shared" si="9"/>
        <v>16</v>
      </c>
    </row>
    <row r="319" spans="1:11" ht="15" hidden="1" customHeight="1" x14ac:dyDescent="0.25">
      <c r="A319" s="2" t="s">
        <v>920</v>
      </c>
      <c r="B319" s="2" t="s">
        <v>1972</v>
      </c>
      <c r="C319" s="6" t="str">
        <f>VLOOKUP(A319,contracts!$B$1:$I$506,6,0)</f>
        <v>QA InfoTech</v>
      </c>
      <c r="D319" s="2" t="s">
        <v>18</v>
      </c>
      <c r="E319" s="2" t="s">
        <v>1401</v>
      </c>
      <c r="F319" s="4">
        <v>1</v>
      </c>
      <c r="G319" s="4">
        <v>10000</v>
      </c>
      <c r="H319" t="str">
        <f>_xlfn.IFNA(VLOOKUP(A319,contracts!$B$2:$F$506,5,0),"")</f>
        <v>Activated</v>
      </c>
      <c r="I319">
        <f t="shared" si="10"/>
        <v>1</v>
      </c>
      <c r="J319" t="s">
        <v>2600</v>
      </c>
      <c r="K319">
        <f t="shared" si="9"/>
        <v>16</v>
      </c>
    </row>
    <row r="320" spans="1:11" ht="15" hidden="1" customHeight="1" x14ac:dyDescent="0.25">
      <c r="A320" s="2" t="s">
        <v>194</v>
      </c>
      <c r="B320" s="2" t="s">
        <v>2107</v>
      </c>
      <c r="C320" s="6" t="str">
        <f>VLOOKUP(A320,contracts!$B$1:$I$506,6,0)</f>
        <v>Roli Saxena</v>
      </c>
      <c r="D320" s="2" t="s">
        <v>18</v>
      </c>
      <c r="E320" s="2" t="s">
        <v>1401</v>
      </c>
      <c r="F320" s="4">
        <v>1</v>
      </c>
      <c r="G320" s="4">
        <v>10499</v>
      </c>
      <c r="H320" t="str">
        <f>_xlfn.IFNA(VLOOKUP(A320,contracts!$B$2:$F$506,5,0),"")</f>
        <v>Activated</v>
      </c>
      <c r="I320">
        <f t="shared" si="10"/>
        <v>1</v>
      </c>
      <c r="J320" t="s">
        <v>2600</v>
      </c>
      <c r="K320">
        <f t="shared" si="9"/>
        <v>16</v>
      </c>
    </row>
    <row r="321" spans="1:11" ht="15" hidden="1" customHeight="1" x14ac:dyDescent="0.25">
      <c r="A321" s="2" t="s">
        <v>649</v>
      </c>
      <c r="B321" s="2" t="s">
        <v>2338</v>
      </c>
      <c r="C321" s="6" t="str">
        <f>VLOOKUP(A321,contracts!$B$1:$I$506,6,0)</f>
        <v>Marcellus Infotech Pvt Ltd</v>
      </c>
      <c r="D321" s="2" t="s">
        <v>18</v>
      </c>
      <c r="E321" s="2" t="s">
        <v>1401</v>
      </c>
      <c r="F321" s="4">
        <v>1</v>
      </c>
      <c r="G321" s="4">
        <v>11000</v>
      </c>
      <c r="H321" t="str">
        <f>_xlfn.IFNA(VLOOKUP(A321,contracts!$B$2:$F$506,5,0),"")</f>
        <v>Activated</v>
      </c>
      <c r="I321">
        <f t="shared" si="10"/>
        <v>1</v>
      </c>
      <c r="J321" t="s">
        <v>2600</v>
      </c>
      <c r="K321">
        <f t="shared" si="9"/>
        <v>16</v>
      </c>
    </row>
    <row r="322" spans="1:11" ht="15" hidden="1" customHeight="1" x14ac:dyDescent="0.25">
      <c r="A322" s="2" t="s">
        <v>1367</v>
      </c>
      <c r="B322" s="2" t="s">
        <v>2068</v>
      </c>
      <c r="C322" s="6" t="str">
        <f>VLOOKUP(A322,contracts!$B$1:$I$506,6,0)</f>
        <v>Bharti Airtel Ltd</v>
      </c>
      <c r="D322" s="2" t="s">
        <v>18</v>
      </c>
      <c r="E322" s="2" t="s">
        <v>1401</v>
      </c>
      <c r="F322" s="4">
        <v>1</v>
      </c>
      <c r="G322" s="4">
        <v>12000</v>
      </c>
      <c r="H322" t="str">
        <f>_xlfn.IFNA(VLOOKUP(A322,contracts!$B$2:$F$506,5,0),"")</f>
        <v>Activated</v>
      </c>
      <c r="I322">
        <f t="shared" si="10"/>
        <v>1</v>
      </c>
      <c r="J322" t="s">
        <v>2600</v>
      </c>
      <c r="K322">
        <f t="shared" si="9"/>
        <v>16</v>
      </c>
    </row>
    <row r="323" spans="1:11" ht="15" hidden="1" customHeight="1" x14ac:dyDescent="0.25">
      <c r="A323" s="2" t="s">
        <v>1367</v>
      </c>
      <c r="B323" s="2" t="s">
        <v>2067</v>
      </c>
      <c r="C323" s="6" t="str">
        <f>VLOOKUP(A323,contracts!$B$1:$I$506,6,0)</f>
        <v>Bharti Airtel Ltd</v>
      </c>
      <c r="D323" s="2" t="s">
        <v>18</v>
      </c>
      <c r="E323" s="2" t="s">
        <v>1401</v>
      </c>
      <c r="F323" s="4">
        <v>1</v>
      </c>
      <c r="G323" s="4">
        <v>12000</v>
      </c>
      <c r="H323" t="str">
        <f>_xlfn.IFNA(VLOOKUP(A323,contracts!$B$2:$F$506,5,0),"")</f>
        <v>Activated</v>
      </c>
      <c r="I323">
        <f t="shared" si="10"/>
        <v>1</v>
      </c>
      <c r="J323" t="s">
        <v>2600</v>
      </c>
      <c r="K323">
        <f t="shared" ref="K323:K386" si="11">LEN(B323)</f>
        <v>16</v>
      </c>
    </row>
    <row r="324" spans="1:11" ht="15" hidden="1" customHeight="1" x14ac:dyDescent="0.25">
      <c r="A324" s="2" t="s">
        <v>1367</v>
      </c>
      <c r="B324" s="2" t="s">
        <v>2066</v>
      </c>
      <c r="C324" s="6" t="str">
        <f>VLOOKUP(A324,contracts!$B$1:$I$506,6,0)</f>
        <v>Bharti Airtel Ltd</v>
      </c>
      <c r="D324" s="2" t="s">
        <v>18</v>
      </c>
      <c r="E324" s="2" t="s">
        <v>1401</v>
      </c>
      <c r="F324" s="4">
        <v>1</v>
      </c>
      <c r="G324" s="4">
        <v>12000</v>
      </c>
      <c r="H324" t="str">
        <f>_xlfn.IFNA(VLOOKUP(A324,contracts!$B$2:$F$506,5,0),"")</f>
        <v>Activated</v>
      </c>
      <c r="I324">
        <f t="shared" si="10"/>
        <v>1</v>
      </c>
      <c r="J324" t="s">
        <v>2600</v>
      </c>
      <c r="K324">
        <f t="shared" si="11"/>
        <v>16</v>
      </c>
    </row>
    <row r="325" spans="1:11" ht="15" hidden="1" customHeight="1" x14ac:dyDescent="0.25">
      <c r="A325" s="2" t="s">
        <v>1367</v>
      </c>
      <c r="B325" s="2" t="s">
        <v>2065</v>
      </c>
      <c r="C325" s="6" t="str">
        <f>VLOOKUP(A325,contracts!$B$1:$I$506,6,0)</f>
        <v>Bharti Airtel Ltd</v>
      </c>
      <c r="D325" s="2" t="s">
        <v>18</v>
      </c>
      <c r="E325" s="2" t="s">
        <v>1401</v>
      </c>
      <c r="F325" s="4">
        <v>1</v>
      </c>
      <c r="G325" s="4">
        <v>12000</v>
      </c>
      <c r="H325" t="str">
        <f>_xlfn.IFNA(VLOOKUP(A325,contracts!$B$2:$F$506,5,0),"")</f>
        <v>Activated</v>
      </c>
      <c r="I325">
        <f t="shared" si="10"/>
        <v>1</v>
      </c>
      <c r="J325" t="s">
        <v>2600</v>
      </c>
      <c r="K325">
        <f t="shared" si="11"/>
        <v>16</v>
      </c>
    </row>
    <row r="326" spans="1:11" ht="15" hidden="1" customHeight="1" x14ac:dyDescent="0.25">
      <c r="A326" s="2" t="s">
        <v>1367</v>
      </c>
      <c r="B326" s="2" t="s">
        <v>2064</v>
      </c>
      <c r="C326" s="6" t="str">
        <f>VLOOKUP(A326,contracts!$B$1:$I$506,6,0)</f>
        <v>Bharti Airtel Ltd</v>
      </c>
      <c r="D326" s="2" t="s">
        <v>18</v>
      </c>
      <c r="E326" s="2" t="s">
        <v>1401</v>
      </c>
      <c r="F326" s="4">
        <v>1</v>
      </c>
      <c r="G326" s="4">
        <v>12000</v>
      </c>
      <c r="H326" t="str">
        <f>_xlfn.IFNA(VLOOKUP(A326,contracts!$B$2:$F$506,5,0),"")</f>
        <v>Activated</v>
      </c>
      <c r="I326">
        <f t="shared" si="10"/>
        <v>1</v>
      </c>
      <c r="J326" t="s">
        <v>2600</v>
      </c>
      <c r="K326">
        <f t="shared" si="11"/>
        <v>16</v>
      </c>
    </row>
    <row r="327" spans="1:11" ht="15" hidden="1" customHeight="1" x14ac:dyDescent="0.25">
      <c r="A327" s="2" t="s">
        <v>1367</v>
      </c>
      <c r="B327" s="2" t="s">
        <v>2063</v>
      </c>
      <c r="C327" s="6" t="str">
        <f>VLOOKUP(A327,contracts!$B$1:$I$506,6,0)</f>
        <v>Bharti Airtel Ltd</v>
      </c>
      <c r="D327" s="2" t="s">
        <v>18</v>
      </c>
      <c r="E327" s="2" t="s">
        <v>1401</v>
      </c>
      <c r="F327" s="4">
        <v>1</v>
      </c>
      <c r="G327" s="4">
        <v>12000</v>
      </c>
      <c r="H327" t="str">
        <f>_xlfn.IFNA(VLOOKUP(A327,contracts!$B$2:$F$506,5,0),"")</f>
        <v>Activated</v>
      </c>
      <c r="I327">
        <f t="shared" si="10"/>
        <v>1</v>
      </c>
      <c r="J327" t="s">
        <v>2600</v>
      </c>
      <c r="K327">
        <f t="shared" si="11"/>
        <v>16</v>
      </c>
    </row>
    <row r="328" spans="1:11" ht="15" hidden="1" customHeight="1" x14ac:dyDescent="0.25">
      <c r="A328" s="2" t="s">
        <v>1367</v>
      </c>
      <c r="B328" s="2" t="s">
        <v>2062</v>
      </c>
      <c r="C328" s="6" t="str">
        <f>VLOOKUP(A328,contracts!$B$1:$I$506,6,0)</f>
        <v>Bharti Airtel Ltd</v>
      </c>
      <c r="D328" s="2" t="s">
        <v>18</v>
      </c>
      <c r="E328" s="2" t="s">
        <v>1401</v>
      </c>
      <c r="F328" s="4">
        <v>1</v>
      </c>
      <c r="G328" s="4">
        <v>12000</v>
      </c>
      <c r="H328" t="str">
        <f>_xlfn.IFNA(VLOOKUP(A328,contracts!$B$2:$F$506,5,0),"")</f>
        <v>Activated</v>
      </c>
      <c r="I328">
        <f t="shared" si="10"/>
        <v>1</v>
      </c>
      <c r="J328" t="s">
        <v>2600</v>
      </c>
      <c r="K328">
        <f t="shared" si="11"/>
        <v>16</v>
      </c>
    </row>
    <row r="329" spans="1:11" ht="15" hidden="1" customHeight="1" x14ac:dyDescent="0.25">
      <c r="A329" s="2" t="s">
        <v>1367</v>
      </c>
      <c r="B329" s="2" t="s">
        <v>2061</v>
      </c>
      <c r="C329" s="6" t="str">
        <f>VLOOKUP(A329,contracts!$B$1:$I$506,6,0)</f>
        <v>Bharti Airtel Ltd</v>
      </c>
      <c r="D329" s="2" t="s">
        <v>18</v>
      </c>
      <c r="E329" s="2" t="s">
        <v>1401</v>
      </c>
      <c r="F329" s="4">
        <v>1</v>
      </c>
      <c r="G329" s="4">
        <v>12000</v>
      </c>
      <c r="H329" t="str">
        <f>_xlfn.IFNA(VLOOKUP(A329,contracts!$B$2:$F$506,5,0),"")</f>
        <v>Activated</v>
      </c>
      <c r="I329">
        <f t="shared" si="10"/>
        <v>1</v>
      </c>
      <c r="J329" t="s">
        <v>2600</v>
      </c>
      <c r="K329">
        <f t="shared" si="11"/>
        <v>16</v>
      </c>
    </row>
    <row r="330" spans="1:11" ht="15" hidden="1" customHeight="1" x14ac:dyDescent="0.25">
      <c r="A330" s="2" t="s">
        <v>1367</v>
      </c>
      <c r="B330" s="2" t="s">
        <v>2060</v>
      </c>
      <c r="C330" s="6" t="str">
        <f>VLOOKUP(A330,contracts!$B$1:$I$506,6,0)</f>
        <v>Bharti Airtel Ltd</v>
      </c>
      <c r="D330" s="2" t="s">
        <v>18</v>
      </c>
      <c r="E330" s="2" t="s">
        <v>1401</v>
      </c>
      <c r="F330" s="4">
        <v>1</v>
      </c>
      <c r="G330" s="4">
        <v>12000</v>
      </c>
      <c r="H330" t="str">
        <f>_xlfn.IFNA(VLOOKUP(A330,contracts!$B$2:$F$506,5,0),"")</f>
        <v>Activated</v>
      </c>
      <c r="I330">
        <f t="shared" si="10"/>
        <v>1</v>
      </c>
      <c r="J330" t="s">
        <v>2600</v>
      </c>
      <c r="K330">
        <f t="shared" si="11"/>
        <v>16</v>
      </c>
    </row>
    <row r="331" spans="1:11" ht="15" hidden="1" customHeight="1" x14ac:dyDescent="0.25">
      <c r="A331" s="2" t="s">
        <v>1367</v>
      </c>
      <c r="B331" s="2" t="s">
        <v>2059</v>
      </c>
      <c r="C331" s="6" t="str">
        <f>VLOOKUP(A331,contracts!$B$1:$I$506,6,0)</f>
        <v>Bharti Airtel Ltd</v>
      </c>
      <c r="D331" s="2" t="s">
        <v>18</v>
      </c>
      <c r="E331" s="2" t="s">
        <v>1401</v>
      </c>
      <c r="F331" s="4">
        <v>1</v>
      </c>
      <c r="G331" s="4">
        <v>12000</v>
      </c>
      <c r="H331" t="str">
        <f>_xlfn.IFNA(VLOOKUP(A331,contracts!$B$2:$F$506,5,0),"")</f>
        <v>Activated</v>
      </c>
      <c r="I331">
        <f t="shared" si="10"/>
        <v>1</v>
      </c>
      <c r="J331" t="s">
        <v>2600</v>
      </c>
      <c r="K331">
        <f t="shared" si="11"/>
        <v>16</v>
      </c>
    </row>
    <row r="332" spans="1:11" ht="15" hidden="1" customHeight="1" x14ac:dyDescent="0.25">
      <c r="A332" s="2" t="s">
        <v>1367</v>
      </c>
      <c r="B332" s="2" t="s">
        <v>2058</v>
      </c>
      <c r="C332" s="6" t="str">
        <f>VLOOKUP(A332,contracts!$B$1:$I$506,6,0)</f>
        <v>Bharti Airtel Ltd</v>
      </c>
      <c r="D332" s="2" t="s">
        <v>18</v>
      </c>
      <c r="E332" s="2" t="s">
        <v>1401</v>
      </c>
      <c r="F332" s="4">
        <v>1</v>
      </c>
      <c r="G332" s="4">
        <v>12000</v>
      </c>
      <c r="H332" t="str">
        <f>_xlfn.IFNA(VLOOKUP(A332,contracts!$B$2:$F$506,5,0),"")</f>
        <v>Activated</v>
      </c>
      <c r="I332">
        <f t="shared" si="10"/>
        <v>1</v>
      </c>
      <c r="J332" t="s">
        <v>2600</v>
      </c>
      <c r="K332">
        <f t="shared" si="11"/>
        <v>16</v>
      </c>
    </row>
    <row r="333" spans="1:11" ht="15" hidden="1" customHeight="1" x14ac:dyDescent="0.25">
      <c r="A333" s="2" t="s">
        <v>727</v>
      </c>
      <c r="B333" s="2" t="s">
        <v>2462</v>
      </c>
      <c r="C333" s="6" t="str">
        <f>VLOOKUP(A333,contracts!$B$1:$I$506,6,0)</f>
        <v>Venture Classic</v>
      </c>
      <c r="D333" s="2" t="s">
        <v>182</v>
      </c>
      <c r="E333" s="2" t="s">
        <v>1401</v>
      </c>
      <c r="F333" s="4">
        <v>1</v>
      </c>
      <c r="G333" s="4">
        <v>9500</v>
      </c>
      <c r="H333" t="str">
        <f>_xlfn.IFNA(VLOOKUP(A333,contracts!$B$2:$F$506,5,0),"")</f>
        <v>Activated</v>
      </c>
      <c r="I333">
        <f t="shared" si="10"/>
        <v>1</v>
      </c>
      <c r="J333" t="s">
        <v>2600</v>
      </c>
      <c r="K333">
        <f t="shared" si="11"/>
        <v>16</v>
      </c>
    </row>
    <row r="334" spans="1:11" ht="15" hidden="1" customHeight="1" x14ac:dyDescent="0.25">
      <c r="A334" s="2" t="s">
        <v>727</v>
      </c>
      <c r="B334" s="2" t="s">
        <v>2461</v>
      </c>
      <c r="C334" s="6" t="str">
        <f>VLOOKUP(A334,contracts!$B$1:$I$506,6,0)</f>
        <v>Venture Classic</v>
      </c>
      <c r="D334" s="2" t="s">
        <v>182</v>
      </c>
      <c r="E334" s="2" t="s">
        <v>1401</v>
      </c>
      <c r="F334" s="4">
        <v>1</v>
      </c>
      <c r="G334" s="4">
        <v>9500</v>
      </c>
      <c r="H334" t="str">
        <f>_xlfn.IFNA(VLOOKUP(A334,contracts!$B$2:$F$506,5,0),"")</f>
        <v>Activated</v>
      </c>
      <c r="I334">
        <f t="shared" si="10"/>
        <v>1</v>
      </c>
      <c r="J334" t="s">
        <v>2600</v>
      </c>
      <c r="K334">
        <f t="shared" si="11"/>
        <v>16</v>
      </c>
    </row>
    <row r="335" spans="1:11" ht="15" hidden="1" customHeight="1" x14ac:dyDescent="0.25">
      <c r="A335" s="2" t="s">
        <v>727</v>
      </c>
      <c r="B335" s="2" t="s">
        <v>2460</v>
      </c>
      <c r="C335" s="6" t="str">
        <f>VLOOKUP(A335,contracts!$B$1:$I$506,6,0)</f>
        <v>Venture Classic</v>
      </c>
      <c r="D335" s="2" t="s">
        <v>182</v>
      </c>
      <c r="E335" s="2" t="s">
        <v>1401</v>
      </c>
      <c r="F335" s="4">
        <v>1</v>
      </c>
      <c r="G335" s="4">
        <v>9500</v>
      </c>
      <c r="H335" t="str">
        <f>_xlfn.IFNA(VLOOKUP(A335,contracts!$B$2:$F$506,5,0),"")</f>
        <v>Activated</v>
      </c>
      <c r="I335">
        <f t="shared" si="10"/>
        <v>1</v>
      </c>
      <c r="J335" t="s">
        <v>2600</v>
      </c>
      <c r="K335">
        <f t="shared" si="11"/>
        <v>16</v>
      </c>
    </row>
    <row r="336" spans="1:11" ht="15" hidden="1" customHeight="1" x14ac:dyDescent="0.25">
      <c r="A336" s="2" t="s">
        <v>727</v>
      </c>
      <c r="B336" s="2" t="s">
        <v>2459</v>
      </c>
      <c r="C336" s="6" t="str">
        <f>VLOOKUP(A336,contracts!$B$1:$I$506,6,0)</f>
        <v>Venture Classic</v>
      </c>
      <c r="D336" s="2" t="s">
        <v>182</v>
      </c>
      <c r="E336" s="2" t="s">
        <v>1401</v>
      </c>
      <c r="F336" s="4">
        <v>1</v>
      </c>
      <c r="G336" s="4">
        <v>9500</v>
      </c>
      <c r="H336" t="str">
        <f>_xlfn.IFNA(VLOOKUP(A336,contracts!$B$2:$F$506,5,0),"")</f>
        <v>Activated</v>
      </c>
      <c r="I336">
        <f t="shared" si="10"/>
        <v>1</v>
      </c>
      <c r="J336" t="s">
        <v>2600</v>
      </c>
      <c r="K336">
        <f t="shared" si="11"/>
        <v>16</v>
      </c>
    </row>
    <row r="337" spans="1:11" ht="15" hidden="1" customHeight="1" x14ac:dyDescent="0.25">
      <c r="A337" s="2" t="s">
        <v>727</v>
      </c>
      <c r="B337" s="2" t="s">
        <v>2458</v>
      </c>
      <c r="C337" s="6" t="str">
        <f>VLOOKUP(A337,contracts!$B$1:$I$506,6,0)</f>
        <v>Venture Classic</v>
      </c>
      <c r="D337" s="2" t="s">
        <v>182</v>
      </c>
      <c r="E337" s="2" t="s">
        <v>1401</v>
      </c>
      <c r="F337" s="4">
        <v>1</v>
      </c>
      <c r="G337" s="4">
        <v>9500</v>
      </c>
      <c r="H337" t="str">
        <f>_xlfn.IFNA(VLOOKUP(A337,contracts!$B$2:$F$506,5,0),"")</f>
        <v>Activated</v>
      </c>
      <c r="I337">
        <f t="shared" si="10"/>
        <v>1</v>
      </c>
      <c r="J337" t="s">
        <v>2600</v>
      </c>
      <c r="K337">
        <f t="shared" si="11"/>
        <v>16</v>
      </c>
    </row>
    <row r="338" spans="1:11" ht="15" hidden="1" customHeight="1" x14ac:dyDescent="0.25">
      <c r="A338" s="2" t="s">
        <v>727</v>
      </c>
      <c r="B338" s="2" t="s">
        <v>2457</v>
      </c>
      <c r="C338" s="6" t="str">
        <f>VLOOKUP(A338,contracts!$B$1:$I$506,6,0)</f>
        <v>Venture Classic</v>
      </c>
      <c r="D338" s="2" t="s">
        <v>182</v>
      </c>
      <c r="E338" s="2" t="s">
        <v>1401</v>
      </c>
      <c r="F338" s="4">
        <v>1</v>
      </c>
      <c r="G338" s="4">
        <v>9500</v>
      </c>
      <c r="H338" t="str">
        <f>_xlfn.IFNA(VLOOKUP(A338,contracts!$B$2:$F$506,5,0),"")</f>
        <v>Activated</v>
      </c>
      <c r="I338">
        <f t="shared" si="10"/>
        <v>1</v>
      </c>
      <c r="J338" t="s">
        <v>2600</v>
      </c>
      <c r="K338">
        <f t="shared" si="11"/>
        <v>16</v>
      </c>
    </row>
    <row r="339" spans="1:11" ht="15" hidden="1" customHeight="1" x14ac:dyDescent="0.25">
      <c r="A339" s="2" t="s">
        <v>727</v>
      </c>
      <c r="B339" s="2" t="s">
        <v>2456</v>
      </c>
      <c r="C339" s="6" t="str">
        <f>VLOOKUP(A339,contracts!$B$1:$I$506,6,0)</f>
        <v>Venture Classic</v>
      </c>
      <c r="D339" s="2" t="s">
        <v>182</v>
      </c>
      <c r="E339" s="2" t="s">
        <v>1401</v>
      </c>
      <c r="F339" s="4">
        <v>1</v>
      </c>
      <c r="G339" s="4">
        <v>9500</v>
      </c>
      <c r="H339" t="str">
        <f>_xlfn.IFNA(VLOOKUP(A339,contracts!$B$2:$F$506,5,0),"")</f>
        <v>Activated</v>
      </c>
      <c r="I339">
        <f t="shared" si="10"/>
        <v>1</v>
      </c>
      <c r="J339" t="s">
        <v>2600</v>
      </c>
      <c r="K339">
        <f t="shared" si="11"/>
        <v>16</v>
      </c>
    </row>
    <row r="340" spans="1:11" ht="15" hidden="1" customHeight="1" x14ac:dyDescent="0.25">
      <c r="A340" s="2" t="s">
        <v>727</v>
      </c>
      <c r="B340" s="2" t="s">
        <v>2455</v>
      </c>
      <c r="C340" s="6" t="str">
        <f>VLOOKUP(A340,contracts!$B$1:$I$506,6,0)</f>
        <v>Venture Classic</v>
      </c>
      <c r="D340" s="2" t="s">
        <v>182</v>
      </c>
      <c r="E340" s="2" t="s">
        <v>1401</v>
      </c>
      <c r="F340" s="4">
        <v>1</v>
      </c>
      <c r="G340" s="4">
        <v>9500</v>
      </c>
      <c r="H340" t="str">
        <f>_xlfn.IFNA(VLOOKUP(A340,contracts!$B$2:$F$506,5,0),"")</f>
        <v>Activated</v>
      </c>
      <c r="I340">
        <f t="shared" si="10"/>
        <v>1</v>
      </c>
      <c r="J340" t="s">
        <v>2600</v>
      </c>
      <c r="K340">
        <f t="shared" si="11"/>
        <v>16</v>
      </c>
    </row>
    <row r="341" spans="1:11" ht="15" hidden="1" customHeight="1" x14ac:dyDescent="0.25">
      <c r="A341" s="2" t="s">
        <v>727</v>
      </c>
      <c r="B341" s="2" t="s">
        <v>2454</v>
      </c>
      <c r="C341" s="6" t="str">
        <f>VLOOKUP(A341,contracts!$B$1:$I$506,6,0)</f>
        <v>Venture Classic</v>
      </c>
      <c r="D341" s="2" t="s">
        <v>182</v>
      </c>
      <c r="E341" s="2" t="s">
        <v>1401</v>
      </c>
      <c r="F341" s="4">
        <v>1</v>
      </c>
      <c r="G341" s="4">
        <v>9500</v>
      </c>
      <c r="H341" t="str">
        <f>_xlfn.IFNA(VLOOKUP(A341,contracts!$B$2:$F$506,5,0),"")</f>
        <v>Activated</v>
      </c>
      <c r="I341">
        <f t="shared" si="10"/>
        <v>1</v>
      </c>
      <c r="J341" t="s">
        <v>2600</v>
      </c>
      <c r="K341">
        <f t="shared" si="11"/>
        <v>16</v>
      </c>
    </row>
    <row r="342" spans="1:11" ht="15" hidden="1" customHeight="1" x14ac:dyDescent="0.25">
      <c r="A342" s="2" t="s">
        <v>727</v>
      </c>
      <c r="B342" s="2" t="s">
        <v>2453</v>
      </c>
      <c r="C342" s="6" t="str">
        <f>VLOOKUP(A342,contracts!$B$1:$I$506,6,0)</f>
        <v>Venture Classic</v>
      </c>
      <c r="D342" s="2" t="s">
        <v>182</v>
      </c>
      <c r="E342" s="2" t="s">
        <v>1401</v>
      </c>
      <c r="F342" s="4">
        <v>1</v>
      </c>
      <c r="G342" s="4">
        <v>9500</v>
      </c>
      <c r="H342" t="str">
        <f>_xlfn.IFNA(VLOOKUP(A342,contracts!$B$2:$F$506,5,0),"")</f>
        <v>Activated</v>
      </c>
      <c r="I342">
        <f t="shared" si="10"/>
        <v>1</v>
      </c>
      <c r="J342" t="s">
        <v>2600</v>
      </c>
      <c r="K342">
        <f t="shared" si="11"/>
        <v>16</v>
      </c>
    </row>
    <row r="343" spans="1:11" ht="15" hidden="1" customHeight="1" x14ac:dyDescent="0.25">
      <c r="A343" s="2" t="s">
        <v>727</v>
      </c>
      <c r="B343" s="2" t="s">
        <v>2452</v>
      </c>
      <c r="C343" s="6" t="str">
        <f>VLOOKUP(A343,contracts!$B$1:$I$506,6,0)</f>
        <v>Venture Classic</v>
      </c>
      <c r="D343" s="2" t="s">
        <v>182</v>
      </c>
      <c r="E343" s="2" t="s">
        <v>1401</v>
      </c>
      <c r="F343" s="4">
        <v>1</v>
      </c>
      <c r="G343" s="4">
        <v>9500</v>
      </c>
      <c r="H343" t="str">
        <f>_xlfn.IFNA(VLOOKUP(A343,contracts!$B$2:$F$506,5,0),"")</f>
        <v>Activated</v>
      </c>
      <c r="I343">
        <f t="shared" si="10"/>
        <v>1</v>
      </c>
      <c r="J343" t="s">
        <v>2600</v>
      </c>
      <c r="K343">
        <f t="shared" si="11"/>
        <v>16</v>
      </c>
    </row>
    <row r="344" spans="1:11" ht="15" hidden="1" customHeight="1" x14ac:dyDescent="0.25">
      <c r="A344" s="2" t="s">
        <v>727</v>
      </c>
      <c r="B344" s="2" t="s">
        <v>2451</v>
      </c>
      <c r="C344" s="6" t="str">
        <f>VLOOKUP(A344,contracts!$B$1:$I$506,6,0)</f>
        <v>Venture Classic</v>
      </c>
      <c r="D344" s="2" t="s">
        <v>182</v>
      </c>
      <c r="E344" s="2" t="s">
        <v>1401</v>
      </c>
      <c r="F344" s="4">
        <v>1</v>
      </c>
      <c r="G344" s="4">
        <v>9500</v>
      </c>
      <c r="H344" t="str">
        <f>_xlfn.IFNA(VLOOKUP(A344,contracts!$B$2:$F$506,5,0),"")</f>
        <v>Activated</v>
      </c>
      <c r="I344">
        <f t="shared" si="10"/>
        <v>1</v>
      </c>
      <c r="J344" t="s">
        <v>2600</v>
      </c>
      <c r="K344">
        <f t="shared" si="11"/>
        <v>16</v>
      </c>
    </row>
    <row r="345" spans="1:11" ht="15" hidden="1" customHeight="1" x14ac:dyDescent="0.25">
      <c r="A345" s="2" t="s">
        <v>727</v>
      </c>
      <c r="B345" s="2" t="s">
        <v>2450</v>
      </c>
      <c r="C345" s="6" t="str">
        <f>VLOOKUP(A345,contracts!$B$1:$I$506,6,0)</f>
        <v>Venture Classic</v>
      </c>
      <c r="D345" s="2" t="s">
        <v>182</v>
      </c>
      <c r="E345" s="2" t="s">
        <v>1401</v>
      </c>
      <c r="F345" s="4">
        <v>1</v>
      </c>
      <c r="G345" s="4">
        <v>9500</v>
      </c>
      <c r="H345" t="str">
        <f>_xlfn.IFNA(VLOOKUP(A345,contracts!$B$2:$F$506,5,0),"")</f>
        <v>Activated</v>
      </c>
      <c r="I345">
        <f t="shared" si="10"/>
        <v>1</v>
      </c>
      <c r="J345" t="s">
        <v>2600</v>
      </c>
      <c r="K345">
        <f t="shared" si="11"/>
        <v>16</v>
      </c>
    </row>
    <row r="346" spans="1:11" ht="15" hidden="1" customHeight="1" x14ac:dyDescent="0.25">
      <c r="A346" s="2" t="s">
        <v>727</v>
      </c>
      <c r="B346" s="2" t="s">
        <v>2449</v>
      </c>
      <c r="C346" s="6" t="str">
        <f>VLOOKUP(A346,contracts!$B$1:$I$506,6,0)</f>
        <v>Venture Classic</v>
      </c>
      <c r="D346" s="2" t="s">
        <v>182</v>
      </c>
      <c r="E346" s="2" t="s">
        <v>1401</v>
      </c>
      <c r="F346" s="4">
        <v>1</v>
      </c>
      <c r="G346" s="4">
        <v>9500</v>
      </c>
      <c r="H346" t="str">
        <f>_xlfn.IFNA(VLOOKUP(A346,contracts!$B$2:$F$506,5,0),"")</f>
        <v>Activated</v>
      </c>
      <c r="I346">
        <f t="shared" si="10"/>
        <v>1</v>
      </c>
      <c r="J346" t="s">
        <v>2600</v>
      </c>
      <c r="K346">
        <f t="shared" si="11"/>
        <v>16</v>
      </c>
    </row>
    <row r="347" spans="1:11" ht="15" hidden="1" customHeight="1" x14ac:dyDescent="0.25">
      <c r="A347" s="2" t="s">
        <v>727</v>
      </c>
      <c r="B347" s="2" t="s">
        <v>2448</v>
      </c>
      <c r="C347" s="6" t="str">
        <f>VLOOKUP(A347,contracts!$B$1:$I$506,6,0)</f>
        <v>Venture Classic</v>
      </c>
      <c r="D347" s="2" t="s">
        <v>182</v>
      </c>
      <c r="E347" s="2" t="s">
        <v>1401</v>
      </c>
      <c r="F347" s="4">
        <v>1</v>
      </c>
      <c r="G347" s="4">
        <v>9500</v>
      </c>
      <c r="H347" t="str">
        <f>_xlfn.IFNA(VLOOKUP(A347,contracts!$B$2:$F$506,5,0),"")</f>
        <v>Activated</v>
      </c>
      <c r="I347">
        <f t="shared" si="10"/>
        <v>1</v>
      </c>
      <c r="J347" t="s">
        <v>2600</v>
      </c>
      <c r="K347">
        <f t="shared" si="11"/>
        <v>16</v>
      </c>
    </row>
    <row r="348" spans="1:11" ht="15" hidden="1" customHeight="1" x14ac:dyDescent="0.25">
      <c r="A348" s="2" t="s">
        <v>727</v>
      </c>
      <c r="B348" s="2" t="s">
        <v>2319</v>
      </c>
      <c r="C348" s="6" t="str">
        <f>VLOOKUP(A348,contracts!$B$1:$I$506,6,0)</f>
        <v>Venture Classic</v>
      </c>
      <c r="D348" s="2" t="s">
        <v>182</v>
      </c>
      <c r="E348" s="2" t="s">
        <v>1403</v>
      </c>
      <c r="F348" s="4">
        <v>5</v>
      </c>
      <c r="G348" s="4">
        <v>75000</v>
      </c>
      <c r="H348" t="str">
        <f>_xlfn.IFNA(VLOOKUP(A348,contracts!$B$2:$F$506,5,0),"")</f>
        <v>Activated</v>
      </c>
      <c r="I348">
        <f t="shared" si="10"/>
        <v>1</v>
      </c>
      <c r="J348" t="s">
        <v>2600</v>
      </c>
      <c r="K348">
        <f t="shared" si="11"/>
        <v>16</v>
      </c>
    </row>
    <row r="349" spans="1:11" ht="15" hidden="1" customHeight="1" x14ac:dyDescent="0.25">
      <c r="A349" s="2" t="s">
        <v>749</v>
      </c>
      <c r="B349" s="2" t="s">
        <v>1542</v>
      </c>
      <c r="C349" s="6" t="str">
        <f>VLOOKUP(A349,contracts!$B$1:$I$506,6,0)</f>
        <v>Karza Technologies</v>
      </c>
      <c r="D349" s="2" t="s">
        <v>186</v>
      </c>
      <c r="E349" s="2" t="s">
        <v>1399</v>
      </c>
      <c r="F349" s="4">
        <v>1</v>
      </c>
      <c r="G349" s="4">
        <v>14000</v>
      </c>
      <c r="H349" t="str">
        <f>_xlfn.IFNA(VLOOKUP(A349,contracts!$B$2:$F$506,5,0),"")</f>
        <v>Activated</v>
      </c>
      <c r="I349">
        <f t="shared" si="10"/>
        <v>1</v>
      </c>
      <c r="J349" t="s">
        <v>2600</v>
      </c>
      <c r="K349">
        <f t="shared" si="11"/>
        <v>16</v>
      </c>
    </row>
    <row r="350" spans="1:11" ht="15" hidden="1" customHeight="1" x14ac:dyDescent="0.25">
      <c r="A350" s="2" t="s">
        <v>749</v>
      </c>
      <c r="B350" s="2" t="s">
        <v>2266</v>
      </c>
      <c r="C350" s="6" t="str">
        <f>VLOOKUP(A350,contracts!$B$1:$I$506,6,0)</f>
        <v>Karza Technologies</v>
      </c>
      <c r="D350" s="2" t="s">
        <v>186</v>
      </c>
      <c r="E350" s="2" t="s">
        <v>1399</v>
      </c>
      <c r="F350" s="4">
        <v>1</v>
      </c>
      <c r="G350" s="4">
        <v>14000</v>
      </c>
      <c r="H350" t="str">
        <f>_xlfn.IFNA(VLOOKUP(A350,contracts!$B$2:$F$506,5,0),"")</f>
        <v>Activated</v>
      </c>
      <c r="I350">
        <f t="shared" si="10"/>
        <v>1</v>
      </c>
      <c r="J350" t="s">
        <v>2600</v>
      </c>
      <c r="K350">
        <f t="shared" si="11"/>
        <v>16</v>
      </c>
    </row>
    <row r="351" spans="1:11" ht="15" hidden="1" customHeight="1" x14ac:dyDescent="0.25">
      <c r="A351" s="2" t="s">
        <v>749</v>
      </c>
      <c r="B351" s="2" t="s">
        <v>2265</v>
      </c>
      <c r="C351" s="6" t="str">
        <f>VLOOKUP(A351,contracts!$B$1:$I$506,6,0)</f>
        <v>Karza Technologies</v>
      </c>
      <c r="D351" s="2" t="s">
        <v>186</v>
      </c>
      <c r="E351" s="2" t="s">
        <v>1399</v>
      </c>
      <c r="F351" s="4">
        <v>1</v>
      </c>
      <c r="G351" s="4">
        <v>14000</v>
      </c>
      <c r="H351" t="str">
        <f>_xlfn.IFNA(VLOOKUP(A351,contracts!$B$2:$F$506,5,0),"")</f>
        <v>Activated</v>
      </c>
      <c r="I351">
        <f t="shared" si="10"/>
        <v>1</v>
      </c>
      <c r="J351" t="s">
        <v>2600</v>
      </c>
      <c r="K351">
        <f t="shared" si="11"/>
        <v>16</v>
      </c>
    </row>
    <row r="352" spans="1:11" ht="15" hidden="1" customHeight="1" x14ac:dyDescent="0.25">
      <c r="A352" s="2" t="s">
        <v>749</v>
      </c>
      <c r="B352" s="2" t="s">
        <v>2447</v>
      </c>
      <c r="C352" s="6" t="str">
        <f>VLOOKUP(A352,contracts!$B$1:$I$506,6,0)</f>
        <v>Karza Technologies</v>
      </c>
      <c r="D352" s="2" t="s">
        <v>186</v>
      </c>
      <c r="E352" s="2" t="s">
        <v>1399</v>
      </c>
      <c r="F352" s="4">
        <v>1</v>
      </c>
      <c r="G352" s="4">
        <v>14000</v>
      </c>
      <c r="H352" t="str">
        <f>_xlfn.IFNA(VLOOKUP(A352,contracts!$B$2:$F$506,5,0),"")</f>
        <v>Activated</v>
      </c>
      <c r="I352">
        <f t="shared" si="10"/>
        <v>1</v>
      </c>
      <c r="J352" t="s">
        <v>2600</v>
      </c>
      <c r="K352">
        <f t="shared" si="11"/>
        <v>16</v>
      </c>
    </row>
    <row r="353" spans="1:11" ht="15" hidden="1" customHeight="1" x14ac:dyDescent="0.25">
      <c r="A353" s="2" t="s">
        <v>749</v>
      </c>
      <c r="B353" s="2" t="s">
        <v>2446</v>
      </c>
      <c r="C353" s="6" t="str">
        <f>VLOOKUP(A353,contracts!$B$1:$I$506,6,0)</f>
        <v>Karza Technologies</v>
      </c>
      <c r="D353" s="2" t="s">
        <v>186</v>
      </c>
      <c r="E353" s="2" t="s">
        <v>1399</v>
      </c>
      <c r="F353" s="4">
        <v>1</v>
      </c>
      <c r="G353" s="4">
        <v>14000</v>
      </c>
      <c r="H353" t="str">
        <f>_xlfn.IFNA(VLOOKUP(A353,contracts!$B$2:$F$506,5,0),"")</f>
        <v>Activated</v>
      </c>
      <c r="I353">
        <f t="shared" si="10"/>
        <v>1</v>
      </c>
      <c r="J353" t="s">
        <v>2600</v>
      </c>
      <c r="K353">
        <f t="shared" si="11"/>
        <v>16</v>
      </c>
    </row>
    <row r="354" spans="1:11" ht="15" hidden="1" customHeight="1" x14ac:dyDescent="0.25">
      <c r="A354" s="2" t="s">
        <v>749</v>
      </c>
      <c r="B354" s="2" t="s">
        <v>2445</v>
      </c>
      <c r="C354" s="6" t="str">
        <f>VLOOKUP(A354,contracts!$B$1:$I$506,6,0)</f>
        <v>Karza Technologies</v>
      </c>
      <c r="D354" s="2" t="s">
        <v>186</v>
      </c>
      <c r="E354" s="2" t="s">
        <v>1399</v>
      </c>
      <c r="F354" s="4">
        <v>1</v>
      </c>
      <c r="G354" s="4">
        <v>14000</v>
      </c>
      <c r="H354" t="str">
        <f>_xlfn.IFNA(VLOOKUP(A354,contracts!$B$2:$F$506,5,0),"")</f>
        <v>Activated</v>
      </c>
      <c r="I354">
        <f t="shared" si="10"/>
        <v>1</v>
      </c>
      <c r="J354" t="s">
        <v>2600</v>
      </c>
      <c r="K354">
        <f t="shared" si="11"/>
        <v>16</v>
      </c>
    </row>
    <row r="355" spans="1:11" ht="15" hidden="1" customHeight="1" x14ac:dyDescent="0.25">
      <c r="A355" s="2" t="s">
        <v>749</v>
      </c>
      <c r="B355" s="2" t="s">
        <v>2444</v>
      </c>
      <c r="C355" s="6" t="str">
        <f>VLOOKUP(A355,contracts!$B$1:$I$506,6,0)</f>
        <v>Karza Technologies</v>
      </c>
      <c r="D355" s="2" t="s">
        <v>186</v>
      </c>
      <c r="E355" s="2" t="s">
        <v>1399</v>
      </c>
      <c r="F355" s="4">
        <v>1</v>
      </c>
      <c r="G355" s="4">
        <v>14000</v>
      </c>
      <c r="H355" t="str">
        <f>_xlfn.IFNA(VLOOKUP(A355,contracts!$B$2:$F$506,5,0),"")</f>
        <v>Activated</v>
      </c>
      <c r="I355">
        <f t="shared" si="10"/>
        <v>1</v>
      </c>
      <c r="J355" t="s">
        <v>2600</v>
      </c>
      <c r="K355">
        <f t="shared" si="11"/>
        <v>16</v>
      </c>
    </row>
    <row r="356" spans="1:11" ht="15" hidden="1" customHeight="1" x14ac:dyDescent="0.25">
      <c r="A356" s="2" t="s">
        <v>749</v>
      </c>
      <c r="B356" s="2" t="s">
        <v>2443</v>
      </c>
      <c r="C356" s="6" t="str">
        <f>VLOOKUP(A356,contracts!$B$1:$I$506,6,0)</f>
        <v>Karza Technologies</v>
      </c>
      <c r="D356" s="2" t="s">
        <v>186</v>
      </c>
      <c r="E356" s="2" t="s">
        <v>1399</v>
      </c>
      <c r="F356" s="4">
        <v>1</v>
      </c>
      <c r="G356" s="4">
        <v>14000</v>
      </c>
      <c r="H356" t="str">
        <f>_xlfn.IFNA(VLOOKUP(A356,contracts!$B$2:$F$506,5,0),"")</f>
        <v>Activated</v>
      </c>
      <c r="I356">
        <f t="shared" si="10"/>
        <v>1</v>
      </c>
      <c r="J356" t="s">
        <v>2600</v>
      </c>
      <c r="K356">
        <f t="shared" si="11"/>
        <v>16</v>
      </c>
    </row>
    <row r="357" spans="1:11" ht="15" hidden="1" customHeight="1" x14ac:dyDescent="0.25">
      <c r="A357" s="2" t="s">
        <v>749</v>
      </c>
      <c r="B357" s="2" t="s">
        <v>2442</v>
      </c>
      <c r="C357" s="6" t="str">
        <f>VLOOKUP(A357,contracts!$B$1:$I$506,6,0)</f>
        <v>Karza Technologies</v>
      </c>
      <c r="D357" s="2" t="s">
        <v>186</v>
      </c>
      <c r="E357" s="2" t="s">
        <v>1399</v>
      </c>
      <c r="F357" s="4">
        <v>1</v>
      </c>
      <c r="G357" s="4">
        <v>14000</v>
      </c>
      <c r="H357" t="str">
        <f>_xlfn.IFNA(VLOOKUP(A357,contracts!$B$2:$F$506,5,0),"")</f>
        <v>Activated</v>
      </c>
      <c r="I357">
        <f t="shared" si="10"/>
        <v>1</v>
      </c>
      <c r="J357" t="s">
        <v>2600</v>
      </c>
      <c r="K357">
        <f t="shared" si="11"/>
        <v>16</v>
      </c>
    </row>
    <row r="358" spans="1:11" ht="15" hidden="1" customHeight="1" x14ac:dyDescent="0.25">
      <c r="A358" s="2" t="s">
        <v>749</v>
      </c>
      <c r="B358" s="2" t="s">
        <v>2441</v>
      </c>
      <c r="C358" s="6" t="str">
        <f>VLOOKUP(A358,contracts!$B$1:$I$506,6,0)</f>
        <v>Karza Technologies</v>
      </c>
      <c r="D358" s="2" t="s">
        <v>186</v>
      </c>
      <c r="E358" s="2" t="s">
        <v>1399</v>
      </c>
      <c r="F358" s="4">
        <v>1</v>
      </c>
      <c r="G358" s="4">
        <v>14000</v>
      </c>
      <c r="H358" t="str">
        <f>_xlfn.IFNA(VLOOKUP(A358,contracts!$B$2:$F$506,5,0),"")</f>
        <v>Activated</v>
      </c>
      <c r="I358">
        <f t="shared" ref="I358:I421" si="12">COUNTIFS($B$2:$B$1232,B358)</f>
        <v>1</v>
      </c>
      <c r="J358" t="s">
        <v>2600</v>
      </c>
      <c r="K358">
        <f t="shared" si="11"/>
        <v>16</v>
      </c>
    </row>
    <row r="359" spans="1:11" ht="15" hidden="1" customHeight="1" x14ac:dyDescent="0.25">
      <c r="A359" s="2" t="s">
        <v>749</v>
      </c>
      <c r="B359" s="2" t="s">
        <v>2440</v>
      </c>
      <c r="C359" s="6" t="str">
        <f>VLOOKUP(A359,contracts!$B$1:$I$506,6,0)</f>
        <v>Karza Technologies</v>
      </c>
      <c r="D359" s="2" t="s">
        <v>186</v>
      </c>
      <c r="E359" s="2" t="s">
        <v>1399</v>
      </c>
      <c r="F359" s="4">
        <v>1</v>
      </c>
      <c r="G359" s="4">
        <v>14000</v>
      </c>
      <c r="H359" t="str">
        <f>_xlfn.IFNA(VLOOKUP(A359,contracts!$B$2:$F$506,5,0),"")</f>
        <v>Activated</v>
      </c>
      <c r="I359">
        <f t="shared" si="12"/>
        <v>1</v>
      </c>
      <c r="J359" t="s">
        <v>2600</v>
      </c>
      <c r="K359">
        <f t="shared" si="11"/>
        <v>16</v>
      </c>
    </row>
    <row r="360" spans="1:11" ht="15" hidden="1" customHeight="1" x14ac:dyDescent="0.25">
      <c r="A360" s="2" t="s">
        <v>749</v>
      </c>
      <c r="B360" s="2" t="s">
        <v>2439</v>
      </c>
      <c r="C360" s="6" t="str">
        <f>VLOOKUP(A360,contracts!$B$1:$I$506,6,0)</f>
        <v>Karza Technologies</v>
      </c>
      <c r="D360" s="2" t="s">
        <v>186</v>
      </c>
      <c r="E360" s="2" t="s">
        <v>1399</v>
      </c>
      <c r="F360" s="4">
        <v>1</v>
      </c>
      <c r="G360" s="4">
        <v>14000</v>
      </c>
      <c r="H360" t="str">
        <f>_xlfn.IFNA(VLOOKUP(A360,contracts!$B$2:$F$506,5,0),"")</f>
        <v>Activated</v>
      </c>
      <c r="I360">
        <f t="shared" si="12"/>
        <v>1</v>
      </c>
      <c r="J360" t="s">
        <v>2600</v>
      </c>
      <c r="K360">
        <f t="shared" si="11"/>
        <v>16</v>
      </c>
    </row>
    <row r="361" spans="1:11" ht="15" hidden="1" customHeight="1" x14ac:dyDescent="0.25">
      <c r="A361" s="2" t="s">
        <v>749</v>
      </c>
      <c r="B361" s="2" t="s">
        <v>2438</v>
      </c>
      <c r="C361" s="6" t="str">
        <f>VLOOKUP(A361,contracts!$B$1:$I$506,6,0)</f>
        <v>Karza Technologies</v>
      </c>
      <c r="D361" s="2" t="s">
        <v>186</v>
      </c>
      <c r="E361" s="2" t="s">
        <v>1399</v>
      </c>
      <c r="F361" s="4">
        <v>1</v>
      </c>
      <c r="G361" s="4">
        <v>14000</v>
      </c>
      <c r="H361" t="str">
        <f>_xlfn.IFNA(VLOOKUP(A361,contracts!$B$2:$F$506,5,0),"")</f>
        <v>Activated</v>
      </c>
      <c r="I361">
        <f t="shared" si="12"/>
        <v>1</v>
      </c>
      <c r="J361" t="s">
        <v>2600</v>
      </c>
      <c r="K361">
        <f t="shared" si="11"/>
        <v>16</v>
      </c>
    </row>
    <row r="362" spans="1:11" ht="15" hidden="1" customHeight="1" x14ac:dyDescent="0.25">
      <c r="A362" s="2" t="s">
        <v>430</v>
      </c>
      <c r="B362" s="2" t="s">
        <v>2146</v>
      </c>
      <c r="C362" s="6" t="str">
        <f>VLOOKUP(A362,contracts!$B$1:$I$506,6,0)</f>
        <v>80 dB Communications Private Limited</v>
      </c>
      <c r="D362" s="2" t="s">
        <v>122</v>
      </c>
      <c r="E362" s="2" t="s">
        <v>1401</v>
      </c>
      <c r="F362" s="4">
        <v>1</v>
      </c>
      <c r="G362" s="4">
        <v>11500</v>
      </c>
      <c r="H362" t="str">
        <f>_xlfn.IFNA(VLOOKUP(A362,contracts!$B$2:$F$506,5,0),"")</f>
        <v>Activated</v>
      </c>
      <c r="I362">
        <f t="shared" si="12"/>
        <v>1</v>
      </c>
      <c r="J362" t="s">
        <v>2600</v>
      </c>
      <c r="K362">
        <f t="shared" si="11"/>
        <v>16</v>
      </c>
    </row>
    <row r="363" spans="1:11" ht="15" hidden="1" customHeight="1" x14ac:dyDescent="0.25">
      <c r="A363" s="2" t="s">
        <v>430</v>
      </c>
      <c r="B363" s="2" t="s">
        <v>2145</v>
      </c>
      <c r="C363" s="6" t="str">
        <f>VLOOKUP(A363,contracts!$B$1:$I$506,6,0)</f>
        <v>80 dB Communications Private Limited</v>
      </c>
      <c r="D363" s="2" t="s">
        <v>122</v>
      </c>
      <c r="E363" s="2" t="s">
        <v>1401</v>
      </c>
      <c r="F363" s="4">
        <v>1</v>
      </c>
      <c r="G363" s="4">
        <v>11500</v>
      </c>
      <c r="H363" t="str">
        <f>_xlfn.IFNA(VLOOKUP(A363,contracts!$B$2:$F$506,5,0),"")</f>
        <v>Activated</v>
      </c>
      <c r="I363">
        <f t="shared" si="12"/>
        <v>1</v>
      </c>
      <c r="J363" t="s">
        <v>2600</v>
      </c>
      <c r="K363">
        <f t="shared" si="11"/>
        <v>16</v>
      </c>
    </row>
    <row r="364" spans="1:11" ht="15" hidden="1" customHeight="1" x14ac:dyDescent="0.25">
      <c r="A364" s="2" t="s">
        <v>430</v>
      </c>
      <c r="B364" s="2" t="s">
        <v>2144</v>
      </c>
      <c r="C364" s="6" t="str">
        <f>VLOOKUP(A364,contracts!$B$1:$I$506,6,0)</f>
        <v>80 dB Communications Private Limited</v>
      </c>
      <c r="D364" s="2" t="s">
        <v>122</v>
      </c>
      <c r="E364" s="2" t="s">
        <v>1401</v>
      </c>
      <c r="F364" s="4">
        <v>1</v>
      </c>
      <c r="G364" s="4">
        <v>11500</v>
      </c>
      <c r="H364" t="str">
        <f>_xlfn.IFNA(VLOOKUP(A364,contracts!$B$2:$F$506,5,0),"")</f>
        <v>Activated</v>
      </c>
      <c r="I364">
        <f t="shared" si="12"/>
        <v>1</v>
      </c>
      <c r="J364" t="s">
        <v>2600</v>
      </c>
      <c r="K364">
        <f t="shared" si="11"/>
        <v>16</v>
      </c>
    </row>
    <row r="365" spans="1:11" ht="15" hidden="1" customHeight="1" x14ac:dyDescent="0.25">
      <c r="A365" s="2" t="s">
        <v>430</v>
      </c>
      <c r="B365" s="2" t="s">
        <v>2143</v>
      </c>
      <c r="C365" s="6" t="str">
        <f>VLOOKUP(A365,contracts!$B$1:$I$506,6,0)</f>
        <v>80 dB Communications Private Limited</v>
      </c>
      <c r="D365" s="2" t="s">
        <v>122</v>
      </c>
      <c r="E365" s="2" t="s">
        <v>1401</v>
      </c>
      <c r="F365" s="4">
        <v>1</v>
      </c>
      <c r="G365" s="4">
        <v>11500</v>
      </c>
      <c r="H365" t="str">
        <f>_xlfn.IFNA(VLOOKUP(A365,contracts!$B$2:$F$506,5,0),"")</f>
        <v>Activated</v>
      </c>
      <c r="I365">
        <f t="shared" si="12"/>
        <v>1</v>
      </c>
      <c r="J365" t="s">
        <v>2600</v>
      </c>
      <c r="K365">
        <f t="shared" si="11"/>
        <v>16</v>
      </c>
    </row>
    <row r="366" spans="1:11" ht="15" hidden="1" customHeight="1" x14ac:dyDescent="0.25">
      <c r="A366" s="2" t="s">
        <v>430</v>
      </c>
      <c r="B366" s="2" t="s">
        <v>2142</v>
      </c>
      <c r="C366" s="6" t="str">
        <f>VLOOKUP(A366,contracts!$B$1:$I$506,6,0)</f>
        <v>80 dB Communications Private Limited</v>
      </c>
      <c r="D366" s="2" t="s">
        <v>122</v>
      </c>
      <c r="E366" s="2" t="s">
        <v>1401</v>
      </c>
      <c r="F366" s="4">
        <v>1</v>
      </c>
      <c r="G366" s="4">
        <v>11500</v>
      </c>
      <c r="H366" t="str">
        <f>_xlfn.IFNA(VLOOKUP(A366,contracts!$B$2:$F$506,5,0),"")</f>
        <v>Activated</v>
      </c>
      <c r="I366">
        <f t="shared" si="12"/>
        <v>1</v>
      </c>
      <c r="J366" t="s">
        <v>2600</v>
      </c>
      <c r="K366">
        <f t="shared" si="11"/>
        <v>16</v>
      </c>
    </row>
    <row r="367" spans="1:11" ht="15" hidden="1" customHeight="1" x14ac:dyDescent="0.25">
      <c r="A367" s="2" t="s">
        <v>557</v>
      </c>
      <c r="B367" s="2" t="s">
        <v>2370</v>
      </c>
      <c r="C367" s="6" t="str">
        <f>VLOOKUP(A367,contracts!$B$1:$I$506,6,0)</f>
        <v>Incture Technologies</v>
      </c>
      <c r="D367" s="2" t="s">
        <v>122</v>
      </c>
      <c r="E367" s="2" t="s">
        <v>1401</v>
      </c>
      <c r="F367" s="4">
        <v>1</v>
      </c>
      <c r="G367" s="4">
        <v>13000</v>
      </c>
      <c r="H367" t="str">
        <f>_xlfn.IFNA(VLOOKUP(A367,contracts!$B$2:$F$506,5,0),"")</f>
        <v>Activated</v>
      </c>
      <c r="I367">
        <f t="shared" si="12"/>
        <v>1</v>
      </c>
      <c r="J367" t="s">
        <v>2600</v>
      </c>
      <c r="K367">
        <f t="shared" si="11"/>
        <v>18</v>
      </c>
    </row>
    <row r="368" spans="1:11" ht="15" hidden="1" customHeight="1" x14ac:dyDescent="0.25">
      <c r="A368" s="2" t="s">
        <v>557</v>
      </c>
      <c r="B368" s="2" t="s">
        <v>2369</v>
      </c>
      <c r="C368" s="6" t="str">
        <f>VLOOKUP(A368,contracts!$B$1:$I$506,6,0)</f>
        <v>Incture Technologies</v>
      </c>
      <c r="D368" s="2" t="s">
        <v>122</v>
      </c>
      <c r="E368" s="2" t="s">
        <v>1401</v>
      </c>
      <c r="F368" s="4">
        <v>1</v>
      </c>
      <c r="G368" s="4">
        <v>13000</v>
      </c>
      <c r="H368" t="str">
        <f>_xlfn.IFNA(VLOOKUP(A368,contracts!$B$2:$F$506,5,0),"")</f>
        <v>Activated</v>
      </c>
      <c r="I368">
        <f t="shared" si="12"/>
        <v>1</v>
      </c>
      <c r="J368" t="s">
        <v>2600</v>
      </c>
      <c r="K368">
        <f t="shared" si="11"/>
        <v>18</v>
      </c>
    </row>
    <row r="369" spans="1:11" ht="15" hidden="1" customHeight="1" x14ac:dyDescent="0.25">
      <c r="A369" s="2" t="s">
        <v>557</v>
      </c>
      <c r="B369" s="2" t="s">
        <v>2368</v>
      </c>
      <c r="C369" s="6" t="str">
        <f>VLOOKUP(A369,contracts!$B$1:$I$506,6,0)</f>
        <v>Incture Technologies</v>
      </c>
      <c r="D369" s="2" t="s">
        <v>122</v>
      </c>
      <c r="E369" s="2" t="s">
        <v>1401</v>
      </c>
      <c r="F369" s="4">
        <v>1</v>
      </c>
      <c r="G369" s="4">
        <v>13000</v>
      </c>
      <c r="H369" t="str">
        <f>_xlfn.IFNA(VLOOKUP(A369,contracts!$B$2:$F$506,5,0),"")</f>
        <v>Activated</v>
      </c>
      <c r="I369">
        <f t="shared" si="12"/>
        <v>1</v>
      </c>
      <c r="J369" t="s">
        <v>2600</v>
      </c>
      <c r="K369">
        <f t="shared" si="11"/>
        <v>18</v>
      </c>
    </row>
    <row r="370" spans="1:11" ht="15" hidden="1" customHeight="1" x14ac:dyDescent="0.25">
      <c r="A370" s="2" t="s">
        <v>981</v>
      </c>
      <c r="B370" s="2" t="s">
        <v>1829</v>
      </c>
      <c r="C370" s="6" t="str">
        <f>VLOOKUP(A370,contracts!$B$1:$I$506,6,0)</f>
        <v>True Caller International LLP</v>
      </c>
      <c r="D370" s="2" t="s">
        <v>18</v>
      </c>
      <c r="E370" s="2" t="s">
        <v>1401</v>
      </c>
      <c r="F370" s="4">
        <v>1</v>
      </c>
      <c r="G370" s="4">
        <v>9000</v>
      </c>
      <c r="H370" t="str">
        <f>_xlfn.IFNA(VLOOKUP(A370,contracts!$B$2:$F$506,5,0),"")</f>
        <v>Activated</v>
      </c>
      <c r="I370">
        <f t="shared" si="12"/>
        <v>2</v>
      </c>
      <c r="J370" t="s">
        <v>2566</v>
      </c>
      <c r="K370">
        <f t="shared" si="11"/>
        <v>16</v>
      </c>
    </row>
    <row r="371" spans="1:11" ht="15" hidden="1" customHeight="1" x14ac:dyDescent="0.25">
      <c r="A371" s="2" t="s">
        <v>430</v>
      </c>
      <c r="B371" s="2" t="s">
        <v>2149</v>
      </c>
      <c r="C371" s="6" t="str">
        <f>VLOOKUP(A371,contracts!$B$1:$I$506,6,0)</f>
        <v>80 dB Communications Private Limited</v>
      </c>
      <c r="D371" s="2" t="s">
        <v>122</v>
      </c>
      <c r="E371" s="2" t="s">
        <v>1401</v>
      </c>
      <c r="F371" s="4">
        <v>1</v>
      </c>
      <c r="G371" s="4">
        <v>11500</v>
      </c>
      <c r="H371" t="str">
        <f>_xlfn.IFNA(VLOOKUP(A371,contracts!$B$2:$F$506,5,0),"")</f>
        <v>Activated</v>
      </c>
      <c r="I371">
        <f t="shared" si="12"/>
        <v>1</v>
      </c>
      <c r="J371" t="s">
        <v>2600</v>
      </c>
      <c r="K371">
        <f t="shared" si="11"/>
        <v>16</v>
      </c>
    </row>
    <row r="372" spans="1:11" ht="15" hidden="1" customHeight="1" x14ac:dyDescent="0.25">
      <c r="A372" s="2" t="s">
        <v>430</v>
      </c>
      <c r="B372" s="2" t="s">
        <v>2148</v>
      </c>
      <c r="C372" s="6" t="str">
        <f>VLOOKUP(A372,contracts!$B$1:$I$506,6,0)</f>
        <v>80 dB Communications Private Limited</v>
      </c>
      <c r="D372" s="2" t="s">
        <v>122</v>
      </c>
      <c r="E372" s="2" t="s">
        <v>1401</v>
      </c>
      <c r="F372" s="4">
        <v>1</v>
      </c>
      <c r="G372" s="4">
        <v>11500</v>
      </c>
      <c r="H372" t="str">
        <f>_xlfn.IFNA(VLOOKUP(A372,contracts!$B$2:$F$506,5,0),"")</f>
        <v>Activated</v>
      </c>
      <c r="I372">
        <f t="shared" si="12"/>
        <v>1</v>
      </c>
      <c r="J372" t="s">
        <v>2600</v>
      </c>
      <c r="K372">
        <f t="shared" si="11"/>
        <v>16</v>
      </c>
    </row>
    <row r="373" spans="1:11" ht="15" hidden="1" customHeight="1" x14ac:dyDescent="0.25">
      <c r="A373" s="2" t="s">
        <v>430</v>
      </c>
      <c r="B373" s="2" t="s">
        <v>2147</v>
      </c>
      <c r="C373" s="6" t="str">
        <f>VLOOKUP(A373,contracts!$B$1:$I$506,6,0)</f>
        <v>80 dB Communications Private Limited</v>
      </c>
      <c r="D373" s="2" t="s">
        <v>122</v>
      </c>
      <c r="E373" s="2" t="s">
        <v>1401</v>
      </c>
      <c r="F373" s="4">
        <v>1</v>
      </c>
      <c r="G373" s="4">
        <v>11500</v>
      </c>
      <c r="H373" t="str">
        <f>_xlfn.IFNA(VLOOKUP(A373,contracts!$B$2:$F$506,5,0),"")</f>
        <v>Activated</v>
      </c>
      <c r="I373">
        <f t="shared" si="12"/>
        <v>1</v>
      </c>
      <c r="J373" t="s">
        <v>2600</v>
      </c>
      <c r="K373">
        <f t="shared" si="11"/>
        <v>16</v>
      </c>
    </row>
    <row r="374" spans="1:11" ht="15" hidden="1" customHeight="1" x14ac:dyDescent="0.25">
      <c r="A374" s="2" t="s">
        <v>404</v>
      </c>
      <c r="B374" s="2" t="s">
        <v>1548</v>
      </c>
      <c r="C374" s="6" t="str">
        <f>VLOOKUP(A374,contracts!$B$1:$I$506,6,0)</f>
        <v>Nayamsoft India Private Limited</v>
      </c>
      <c r="D374" s="2" t="s">
        <v>191</v>
      </c>
      <c r="E374" s="2" t="s">
        <v>1403</v>
      </c>
      <c r="F374" s="4">
        <v>6</v>
      </c>
      <c r="G374" s="4">
        <v>99006</v>
      </c>
      <c r="H374" t="str">
        <f>_xlfn.IFNA(VLOOKUP(A374,contracts!$B$2:$F$506,5,0),"")</f>
        <v>Activated</v>
      </c>
      <c r="I374">
        <f t="shared" si="12"/>
        <v>1</v>
      </c>
      <c r="J374" t="s">
        <v>2600</v>
      </c>
      <c r="K374">
        <f t="shared" si="11"/>
        <v>16</v>
      </c>
    </row>
    <row r="375" spans="1:11" ht="15" hidden="1" customHeight="1" x14ac:dyDescent="0.25">
      <c r="A375" s="2" t="s">
        <v>716</v>
      </c>
      <c r="B375" s="2" t="s">
        <v>2287</v>
      </c>
      <c r="C375" s="6" t="str">
        <f>VLOOKUP(A375,contracts!$B$1:$I$506,6,0)</f>
        <v>Blue Whale Advisory Services Pvt. Ltd.</v>
      </c>
      <c r="D375" s="2" t="s">
        <v>122</v>
      </c>
      <c r="E375" s="2" t="s">
        <v>1403</v>
      </c>
      <c r="F375" s="4">
        <v>10</v>
      </c>
      <c r="G375" s="4">
        <v>180000</v>
      </c>
      <c r="H375" t="str">
        <f>_xlfn.IFNA(VLOOKUP(A375,contracts!$B$2:$F$506,5,0),"")</f>
        <v>Activated</v>
      </c>
      <c r="I375">
        <f t="shared" si="12"/>
        <v>1</v>
      </c>
      <c r="J375" t="s">
        <v>2600</v>
      </c>
      <c r="K375">
        <f t="shared" si="11"/>
        <v>16</v>
      </c>
    </row>
    <row r="376" spans="1:11" ht="15" hidden="1" customHeight="1" x14ac:dyDescent="0.25">
      <c r="A376" s="2" t="s">
        <v>716</v>
      </c>
      <c r="B376" s="2" t="s">
        <v>2286</v>
      </c>
      <c r="C376" s="6" t="str">
        <f>VLOOKUP(A376,contracts!$B$1:$I$506,6,0)</f>
        <v>Blue Whale Advisory Services Pvt. Ltd.</v>
      </c>
      <c r="D376" s="2" t="s">
        <v>122</v>
      </c>
      <c r="E376" s="2" t="s">
        <v>1403</v>
      </c>
      <c r="F376" s="4">
        <v>12</v>
      </c>
      <c r="G376" s="4">
        <v>216000</v>
      </c>
      <c r="H376" t="str">
        <f>_xlfn.IFNA(VLOOKUP(A376,contracts!$B$2:$F$506,5,0),"")</f>
        <v>Activated</v>
      </c>
      <c r="I376">
        <f t="shared" si="12"/>
        <v>1</v>
      </c>
      <c r="J376" t="s">
        <v>2600</v>
      </c>
      <c r="K376">
        <f t="shared" si="11"/>
        <v>16</v>
      </c>
    </row>
    <row r="377" spans="1:11" ht="15" hidden="1" customHeight="1" x14ac:dyDescent="0.25">
      <c r="A377" s="2" t="s">
        <v>716</v>
      </c>
      <c r="B377" s="2" t="s">
        <v>2285</v>
      </c>
      <c r="C377" s="6" t="str">
        <f>VLOOKUP(A377,contracts!$B$1:$I$506,6,0)</f>
        <v>Blue Whale Advisory Services Pvt. Ltd.</v>
      </c>
      <c r="D377" s="2" t="s">
        <v>122</v>
      </c>
      <c r="E377" s="2" t="s">
        <v>1403</v>
      </c>
      <c r="F377" s="4">
        <v>12</v>
      </c>
      <c r="G377" s="4">
        <v>216000</v>
      </c>
      <c r="H377" t="str">
        <f>_xlfn.IFNA(VLOOKUP(A377,contracts!$B$2:$F$506,5,0),"")</f>
        <v>Activated</v>
      </c>
      <c r="I377">
        <f t="shared" si="12"/>
        <v>1</v>
      </c>
      <c r="J377" t="s">
        <v>2600</v>
      </c>
      <c r="K377">
        <f t="shared" si="11"/>
        <v>16</v>
      </c>
    </row>
    <row r="378" spans="1:11" ht="15" hidden="1" customHeight="1" x14ac:dyDescent="0.25">
      <c r="A378" s="2" t="s">
        <v>716</v>
      </c>
      <c r="B378" s="2" t="s">
        <v>2076</v>
      </c>
      <c r="C378" s="6" t="str">
        <f>VLOOKUP(A378,contracts!$B$1:$I$506,6,0)</f>
        <v>Blue Whale Advisory Services Pvt. Ltd.</v>
      </c>
      <c r="D378" s="2" t="s">
        <v>122</v>
      </c>
      <c r="E378" s="2" t="s">
        <v>1403</v>
      </c>
      <c r="F378" s="4">
        <v>12</v>
      </c>
      <c r="G378" s="4">
        <v>216000</v>
      </c>
      <c r="H378" t="str">
        <f>_xlfn.IFNA(VLOOKUP(A378,contracts!$B$2:$F$506,5,0),"")</f>
        <v>Activated</v>
      </c>
      <c r="I378">
        <f t="shared" si="12"/>
        <v>1</v>
      </c>
      <c r="J378" t="s">
        <v>2600</v>
      </c>
      <c r="K378">
        <f t="shared" si="11"/>
        <v>16</v>
      </c>
    </row>
    <row r="379" spans="1:11" ht="15" hidden="1" customHeight="1" x14ac:dyDescent="0.25">
      <c r="A379" s="2" t="s">
        <v>716</v>
      </c>
      <c r="B379" s="2" t="s">
        <v>2075</v>
      </c>
      <c r="C379" s="6" t="str">
        <f>VLOOKUP(A379,contracts!$B$1:$I$506,6,0)</f>
        <v>Blue Whale Advisory Services Pvt. Ltd.</v>
      </c>
      <c r="D379" s="2" t="s">
        <v>122</v>
      </c>
      <c r="E379" s="2" t="s">
        <v>1403</v>
      </c>
      <c r="F379" s="4">
        <v>11</v>
      </c>
      <c r="G379" s="4">
        <v>198000</v>
      </c>
      <c r="H379" t="str">
        <f>_xlfn.IFNA(VLOOKUP(A379,contracts!$B$2:$F$506,5,0),"")</f>
        <v>Activated</v>
      </c>
      <c r="I379">
        <f t="shared" si="12"/>
        <v>1</v>
      </c>
      <c r="J379" t="s">
        <v>2600</v>
      </c>
      <c r="K379">
        <f t="shared" si="11"/>
        <v>16</v>
      </c>
    </row>
    <row r="380" spans="1:11" ht="15" hidden="1" customHeight="1" x14ac:dyDescent="0.25">
      <c r="A380" s="2" t="s">
        <v>716</v>
      </c>
      <c r="B380" s="2" t="s">
        <v>2073</v>
      </c>
      <c r="C380" s="6" t="str">
        <f>VLOOKUP(A380,contracts!$B$1:$I$506,6,0)</f>
        <v>Blue Whale Advisory Services Pvt. Ltd.</v>
      </c>
      <c r="D380" s="2" t="s">
        <v>122</v>
      </c>
      <c r="E380" s="2" t="s">
        <v>1403</v>
      </c>
      <c r="F380" s="4">
        <v>10</v>
      </c>
      <c r="G380" s="4">
        <v>180000</v>
      </c>
      <c r="H380" t="str">
        <f>_xlfn.IFNA(VLOOKUP(A380,contracts!$B$2:$F$506,5,0),"")</f>
        <v>Activated</v>
      </c>
      <c r="I380">
        <f t="shared" si="12"/>
        <v>1</v>
      </c>
      <c r="J380" t="s">
        <v>2600</v>
      </c>
      <c r="K380">
        <f t="shared" si="11"/>
        <v>16</v>
      </c>
    </row>
    <row r="381" spans="1:11" ht="15" hidden="1" customHeight="1" x14ac:dyDescent="0.25">
      <c r="A381" s="2" t="s">
        <v>716</v>
      </c>
      <c r="B381" s="2" t="s">
        <v>2072</v>
      </c>
      <c r="C381" s="6" t="str">
        <f>VLOOKUP(A381,contracts!$B$1:$I$506,6,0)</f>
        <v>Blue Whale Advisory Services Pvt. Ltd.</v>
      </c>
      <c r="D381" s="2" t="s">
        <v>122</v>
      </c>
      <c r="E381" s="2" t="s">
        <v>1403</v>
      </c>
      <c r="F381" s="4">
        <v>10</v>
      </c>
      <c r="G381" s="4">
        <v>180000</v>
      </c>
      <c r="H381" t="str">
        <f>_xlfn.IFNA(VLOOKUP(A381,contracts!$B$2:$F$506,5,0),"")</f>
        <v>Activated</v>
      </c>
      <c r="I381">
        <f t="shared" si="12"/>
        <v>1</v>
      </c>
      <c r="J381" t="s">
        <v>2600</v>
      </c>
      <c r="K381">
        <f t="shared" si="11"/>
        <v>16</v>
      </c>
    </row>
    <row r="382" spans="1:11" ht="15" hidden="1" customHeight="1" x14ac:dyDescent="0.25">
      <c r="A382" s="2" t="s">
        <v>716</v>
      </c>
      <c r="B382" s="2" t="s">
        <v>2071</v>
      </c>
      <c r="C382" s="6" t="str">
        <f>VLOOKUP(A382,contracts!$B$1:$I$506,6,0)</f>
        <v>Blue Whale Advisory Services Pvt. Ltd.</v>
      </c>
      <c r="D382" s="2" t="s">
        <v>122</v>
      </c>
      <c r="E382" s="2" t="s">
        <v>1403</v>
      </c>
      <c r="F382" s="4">
        <v>10</v>
      </c>
      <c r="G382" s="4">
        <v>180000</v>
      </c>
      <c r="H382" t="str">
        <f>_xlfn.IFNA(VLOOKUP(A382,contracts!$B$2:$F$506,5,0),"")</f>
        <v>Activated</v>
      </c>
      <c r="I382">
        <f t="shared" si="12"/>
        <v>1</v>
      </c>
      <c r="J382" t="s">
        <v>2600</v>
      </c>
      <c r="K382">
        <f t="shared" si="11"/>
        <v>16</v>
      </c>
    </row>
    <row r="383" spans="1:11" ht="15" hidden="1" customHeight="1" x14ac:dyDescent="0.25">
      <c r="A383" s="2" t="s">
        <v>716</v>
      </c>
      <c r="B383" s="2" t="s">
        <v>2070</v>
      </c>
      <c r="C383" s="6" t="str">
        <f>VLOOKUP(A383,contracts!$B$1:$I$506,6,0)</f>
        <v>Blue Whale Advisory Services Pvt. Ltd.</v>
      </c>
      <c r="D383" s="2" t="s">
        <v>122</v>
      </c>
      <c r="E383" s="2" t="s">
        <v>1403</v>
      </c>
      <c r="F383" s="4">
        <v>10</v>
      </c>
      <c r="G383" s="4">
        <v>180000</v>
      </c>
      <c r="H383" t="str">
        <f>_xlfn.IFNA(VLOOKUP(A383,contracts!$B$2:$F$506,5,0),"")</f>
        <v>Activated</v>
      </c>
      <c r="I383">
        <f t="shared" si="12"/>
        <v>1</v>
      </c>
      <c r="J383" t="s">
        <v>2600</v>
      </c>
      <c r="K383">
        <f t="shared" si="11"/>
        <v>16</v>
      </c>
    </row>
    <row r="384" spans="1:11" ht="15" hidden="1" customHeight="1" x14ac:dyDescent="0.25">
      <c r="A384" s="2" t="s">
        <v>682</v>
      </c>
      <c r="B384" s="2" t="s">
        <v>1755</v>
      </c>
      <c r="C384" s="6" t="str">
        <f>VLOOKUP(A384,contracts!$B$1:$I$506,6,0)</f>
        <v>K4 Bangalore Angel Network Pvt. Ltd.</v>
      </c>
      <c r="D384" s="2" t="s">
        <v>122</v>
      </c>
      <c r="E384" s="2" t="s">
        <v>1399</v>
      </c>
      <c r="F384" s="4">
        <v>1</v>
      </c>
      <c r="G384" s="4">
        <v>8500</v>
      </c>
      <c r="H384" t="str">
        <f>_xlfn.IFNA(VLOOKUP(A384,contracts!$B$2:$F$506,5,0),"")</f>
        <v>Activated</v>
      </c>
      <c r="I384">
        <f t="shared" si="12"/>
        <v>1</v>
      </c>
      <c r="J384" t="s">
        <v>2600</v>
      </c>
      <c r="K384">
        <f t="shared" si="11"/>
        <v>16</v>
      </c>
    </row>
    <row r="385" spans="1:11" ht="15" hidden="1" customHeight="1" x14ac:dyDescent="0.25">
      <c r="A385" s="2" t="s">
        <v>668</v>
      </c>
      <c r="B385" s="2" t="s">
        <v>2437</v>
      </c>
      <c r="C385" s="6" t="str">
        <f>VLOOKUP(A385,contracts!$B$1:$I$506,6,0)</f>
        <v>Cvent India Private Limited</v>
      </c>
      <c r="D385" s="2" t="s">
        <v>298</v>
      </c>
      <c r="E385" s="2" t="s">
        <v>1403</v>
      </c>
      <c r="F385" s="4">
        <v>15</v>
      </c>
      <c r="G385" s="4">
        <v>193500</v>
      </c>
      <c r="H385" t="str">
        <f>_xlfn.IFNA(VLOOKUP(A385,contracts!$B$2:$F$506,5,0),"")</f>
        <v>Activated</v>
      </c>
      <c r="I385">
        <f t="shared" si="12"/>
        <v>1</v>
      </c>
      <c r="J385" t="s">
        <v>2600</v>
      </c>
      <c r="K385">
        <f t="shared" si="11"/>
        <v>16</v>
      </c>
    </row>
    <row r="386" spans="1:11" ht="15" hidden="1" customHeight="1" x14ac:dyDescent="0.25">
      <c r="A386" s="2" t="s">
        <v>554</v>
      </c>
      <c r="B386" s="2" t="s">
        <v>2131</v>
      </c>
      <c r="C386" s="6" t="str">
        <f>VLOOKUP(A386,contracts!$B$1:$I$506,6,0)</f>
        <v>Maxim Label &amp; Packaging (India) Private Limited</v>
      </c>
      <c r="D386" s="2" t="s">
        <v>122</v>
      </c>
      <c r="E386" s="2" t="s">
        <v>1399</v>
      </c>
      <c r="F386" s="4">
        <v>1</v>
      </c>
      <c r="G386" s="4">
        <v>8000</v>
      </c>
      <c r="H386" t="str">
        <f>_xlfn.IFNA(VLOOKUP(A386,contracts!$B$2:$F$506,5,0),"")</f>
        <v>Activated</v>
      </c>
      <c r="I386">
        <f t="shared" si="12"/>
        <v>1</v>
      </c>
      <c r="J386" t="s">
        <v>2600</v>
      </c>
      <c r="K386">
        <f t="shared" si="11"/>
        <v>16</v>
      </c>
    </row>
    <row r="387" spans="1:11" ht="15" hidden="1" customHeight="1" x14ac:dyDescent="0.25">
      <c r="A387" s="2" t="s">
        <v>554</v>
      </c>
      <c r="B387" s="2" t="s">
        <v>1776</v>
      </c>
      <c r="C387" s="6" t="str">
        <f>VLOOKUP(A387,contracts!$B$1:$I$506,6,0)</f>
        <v>Maxim Label &amp; Packaging (India) Private Limited</v>
      </c>
      <c r="D387" s="2" t="s">
        <v>122</v>
      </c>
      <c r="E387" s="2" t="s">
        <v>1399</v>
      </c>
      <c r="F387" s="4">
        <v>1</v>
      </c>
      <c r="G387" s="4">
        <v>8000</v>
      </c>
      <c r="H387" t="str">
        <f>_xlfn.IFNA(VLOOKUP(A387,contracts!$B$2:$F$506,5,0),"")</f>
        <v>Activated</v>
      </c>
      <c r="I387">
        <f t="shared" si="12"/>
        <v>1</v>
      </c>
      <c r="J387" t="s">
        <v>2600</v>
      </c>
      <c r="K387">
        <f t="shared" ref="K387:K450" si="13">LEN(B387)</f>
        <v>16</v>
      </c>
    </row>
    <row r="388" spans="1:11" ht="15" hidden="1" customHeight="1" x14ac:dyDescent="0.25">
      <c r="A388" s="2" t="s">
        <v>554</v>
      </c>
      <c r="B388" s="2" t="s">
        <v>2410</v>
      </c>
      <c r="C388" s="6" t="str">
        <f>VLOOKUP(A388,contracts!$B$1:$I$506,6,0)</f>
        <v>Maxim Label &amp; Packaging (India) Private Limited</v>
      </c>
      <c r="D388" s="2" t="s">
        <v>122</v>
      </c>
      <c r="E388" s="2" t="s">
        <v>1399</v>
      </c>
      <c r="F388" s="4">
        <v>1</v>
      </c>
      <c r="G388" s="4">
        <v>8000</v>
      </c>
      <c r="H388" t="str">
        <f>_xlfn.IFNA(VLOOKUP(A388,contracts!$B$2:$F$506,5,0),"")</f>
        <v>Activated</v>
      </c>
      <c r="I388">
        <f t="shared" si="12"/>
        <v>1</v>
      </c>
      <c r="J388" t="s">
        <v>2600</v>
      </c>
      <c r="K388">
        <f t="shared" si="13"/>
        <v>16</v>
      </c>
    </row>
    <row r="389" spans="1:11" ht="15" hidden="1" customHeight="1" x14ac:dyDescent="0.25">
      <c r="A389" s="2" t="s">
        <v>554</v>
      </c>
      <c r="B389" s="2" t="s">
        <v>2353</v>
      </c>
      <c r="C389" s="6" t="str">
        <f>VLOOKUP(A389,contracts!$B$1:$I$506,6,0)</f>
        <v>Maxim Label &amp; Packaging (India) Private Limited</v>
      </c>
      <c r="D389" s="2" t="s">
        <v>122</v>
      </c>
      <c r="E389" s="2" t="s">
        <v>1399</v>
      </c>
      <c r="F389" s="4">
        <v>1</v>
      </c>
      <c r="G389" s="4">
        <v>8000</v>
      </c>
      <c r="H389" t="str">
        <f>_xlfn.IFNA(VLOOKUP(A389,contracts!$B$2:$F$506,5,0),"")</f>
        <v>Activated</v>
      </c>
      <c r="I389">
        <f t="shared" si="12"/>
        <v>1</v>
      </c>
      <c r="J389" t="s">
        <v>2600</v>
      </c>
      <c r="K389">
        <f t="shared" si="13"/>
        <v>16</v>
      </c>
    </row>
    <row r="390" spans="1:11" ht="15" hidden="1" customHeight="1" x14ac:dyDescent="0.25">
      <c r="A390" s="2" t="s">
        <v>554</v>
      </c>
      <c r="B390" s="2" t="s">
        <v>1702</v>
      </c>
      <c r="C390" s="6" t="str">
        <f>VLOOKUP(A390,contracts!$B$1:$I$506,6,0)</f>
        <v>Maxim Label &amp; Packaging (India) Private Limited</v>
      </c>
      <c r="D390" s="2" t="s">
        <v>122</v>
      </c>
      <c r="E390" s="2" t="s">
        <v>1399</v>
      </c>
      <c r="F390" s="4">
        <v>1</v>
      </c>
      <c r="G390" s="4">
        <v>8000</v>
      </c>
      <c r="H390" t="str">
        <f>_xlfn.IFNA(VLOOKUP(A390,contracts!$B$2:$F$506,5,0),"")</f>
        <v>Activated</v>
      </c>
      <c r="I390">
        <f t="shared" si="12"/>
        <v>1</v>
      </c>
      <c r="J390" t="s">
        <v>2600</v>
      </c>
      <c r="K390">
        <f t="shared" si="13"/>
        <v>16</v>
      </c>
    </row>
    <row r="391" spans="1:11" ht="15" hidden="1" customHeight="1" x14ac:dyDescent="0.25">
      <c r="A391" s="2" t="s">
        <v>554</v>
      </c>
      <c r="B391" s="2" t="s">
        <v>1659</v>
      </c>
      <c r="C391" s="6" t="str">
        <f>VLOOKUP(A391,contracts!$B$1:$I$506,6,0)</f>
        <v>Maxim Label &amp; Packaging (India) Private Limited</v>
      </c>
      <c r="D391" s="2" t="s">
        <v>122</v>
      </c>
      <c r="E391" s="2" t="s">
        <v>1403</v>
      </c>
      <c r="F391" s="4">
        <v>4</v>
      </c>
      <c r="G391" s="4">
        <v>68000</v>
      </c>
      <c r="H391" t="str">
        <f>_xlfn.IFNA(VLOOKUP(A391,contracts!$B$2:$F$506,5,0),"")</f>
        <v>Activated</v>
      </c>
      <c r="I391">
        <f t="shared" si="12"/>
        <v>1</v>
      </c>
      <c r="J391" t="s">
        <v>2600</v>
      </c>
      <c r="K391">
        <f t="shared" si="13"/>
        <v>16</v>
      </c>
    </row>
    <row r="392" spans="1:11" ht="15" hidden="1" customHeight="1" x14ac:dyDescent="0.25">
      <c r="A392" s="2" t="s">
        <v>1367</v>
      </c>
      <c r="B392" s="2" t="s">
        <v>2057</v>
      </c>
      <c r="C392" s="6" t="str">
        <f>VLOOKUP(A392,contracts!$B$1:$I$506,6,0)</f>
        <v>Bharti Airtel Ltd</v>
      </c>
      <c r="D392" s="2" t="s">
        <v>18</v>
      </c>
      <c r="E392" s="2" t="s">
        <v>1401</v>
      </c>
      <c r="F392" s="4">
        <v>1</v>
      </c>
      <c r="G392" s="4">
        <v>12000</v>
      </c>
      <c r="H392" t="str">
        <f>_xlfn.IFNA(VLOOKUP(A392,contracts!$B$2:$F$506,5,0),"")</f>
        <v>Activated</v>
      </c>
      <c r="I392">
        <f t="shared" si="12"/>
        <v>1</v>
      </c>
      <c r="J392" t="s">
        <v>2600</v>
      </c>
      <c r="K392">
        <f t="shared" si="13"/>
        <v>16</v>
      </c>
    </row>
    <row r="393" spans="1:11" ht="15" hidden="1" customHeight="1" x14ac:dyDescent="0.25">
      <c r="A393" s="2" t="s">
        <v>1367</v>
      </c>
      <c r="B393" s="2" t="s">
        <v>2056</v>
      </c>
      <c r="C393" s="6" t="str">
        <f>VLOOKUP(A393,contracts!$B$1:$I$506,6,0)</f>
        <v>Bharti Airtel Ltd</v>
      </c>
      <c r="D393" s="2" t="s">
        <v>18</v>
      </c>
      <c r="E393" s="2" t="s">
        <v>1401</v>
      </c>
      <c r="F393" s="4">
        <v>1</v>
      </c>
      <c r="G393" s="4">
        <v>12000</v>
      </c>
      <c r="H393" t="str">
        <f>_xlfn.IFNA(VLOOKUP(A393,contracts!$B$2:$F$506,5,0),"")</f>
        <v>Activated</v>
      </c>
      <c r="I393">
        <f t="shared" si="12"/>
        <v>1</v>
      </c>
      <c r="J393" t="s">
        <v>2600</v>
      </c>
      <c r="K393">
        <f t="shared" si="13"/>
        <v>16</v>
      </c>
    </row>
    <row r="394" spans="1:11" ht="15" hidden="1" customHeight="1" x14ac:dyDescent="0.25">
      <c r="A394" s="2" t="s">
        <v>1361</v>
      </c>
      <c r="B394" s="2" t="s">
        <v>2436</v>
      </c>
      <c r="C394" s="6" t="str">
        <f>VLOOKUP(A394,contracts!$B$1:$I$506,6,0)</f>
        <v>Bay Leaf Digital</v>
      </c>
      <c r="D394" s="2" t="s">
        <v>178</v>
      </c>
      <c r="E394" s="2" t="s">
        <v>1401</v>
      </c>
      <c r="F394" s="4">
        <v>1</v>
      </c>
      <c r="G394" s="4">
        <v>13000</v>
      </c>
      <c r="H394" t="str">
        <f>_xlfn.IFNA(VLOOKUP(A394,contracts!$B$2:$F$506,5,0),"")</f>
        <v>Month on Month</v>
      </c>
      <c r="I394">
        <f t="shared" si="12"/>
        <v>1</v>
      </c>
      <c r="J394" t="s">
        <v>2600</v>
      </c>
      <c r="K394">
        <f t="shared" si="13"/>
        <v>16</v>
      </c>
    </row>
    <row r="395" spans="1:11" ht="15" hidden="1" customHeight="1" x14ac:dyDescent="0.25">
      <c r="A395" s="2" t="s">
        <v>63</v>
      </c>
      <c r="B395" s="2" t="s">
        <v>1558</v>
      </c>
      <c r="C395" s="6" t="str">
        <f>VLOOKUP(A395,contracts!$B$1:$I$506,6,0)</f>
        <v>Pluralsight India Pvt Ltd</v>
      </c>
      <c r="D395" s="2" t="s">
        <v>12</v>
      </c>
      <c r="E395" s="2" t="s">
        <v>1403</v>
      </c>
      <c r="F395" s="4">
        <v>12</v>
      </c>
      <c r="G395" s="4">
        <v>228000</v>
      </c>
      <c r="H395" t="str">
        <f>_xlfn.IFNA(VLOOKUP(A395,contracts!$B$2:$F$506,5,0),"")</f>
        <v>Month on Month</v>
      </c>
      <c r="I395">
        <f t="shared" si="12"/>
        <v>1</v>
      </c>
      <c r="J395" t="s">
        <v>2600</v>
      </c>
      <c r="K395">
        <f t="shared" si="13"/>
        <v>16</v>
      </c>
    </row>
    <row r="396" spans="1:11" ht="15" hidden="1" customHeight="1" x14ac:dyDescent="0.25">
      <c r="A396" s="2" t="s">
        <v>63</v>
      </c>
      <c r="B396" s="2" t="s">
        <v>1557</v>
      </c>
      <c r="C396" s="6" t="str">
        <f>VLOOKUP(A396,contracts!$B$1:$I$506,6,0)</f>
        <v>Pluralsight India Pvt Ltd</v>
      </c>
      <c r="D396" s="2" t="s">
        <v>12</v>
      </c>
      <c r="E396" s="2" t="s">
        <v>1403</v>
      </c>
      <c r="F396" s="4">
        <v>9</v>
      </c>
      <c r="G396" s="4">
        <v>171000</v>
      </c>
      <c r="H396" t="str">
        <f>_xlfn.IFNA(VLOOKUP(A396,contracts!$B$2:$F$506,5,0),"")</f>
        <v>Month on Month</v>
      </c>
      <c r="I396">
        <f t="shared" si="12"/>
        <v>1</v>
      </c>
      <c r="J396" t="s">
        <v>2600</v>
      </c>
      <c r="K396">
        <f t="shared" si="13"/>
        <v>16</v>
      </c>
    </row>
    <row r="397" spans="1:11" ht="15" hidden="1" customHeight="1" x14ac:dyDescent="0.25">
      <c r="A397" s="2" t="s">
        <v>1253</v>
      </c>
      <c r="B397" s="2" t="s">
        <v>2420</v>
      </c>
      <c r="C397" s="6" t="str">
        <f>VLOOKUP(A397,contracts!$B$1:$I$506,6,0)</f>
        <v>Reed Exhibitions</v>
      </c>
      <c r="D397" s="2" t="s">
        <v>198</v>
      </c>
      <c r="E397" s="2" t="s">
        <v>1401</v>
      </c>
      <c r="F397" s="4">
        <v>1</v>
      </c>
      <c r="G397" s="4">
        <v>12500</v>
      </c>
      <c r="H397" t="str">
        <f>_xlfn.IFNA(VLOOKUP(A397,contracts!$B$2:$F$506,5,0),"")</f>
        <v>Month on Month</v>
      </c>
      <c r="I397">
        <f t="shared" si="12"/>
        <v>1</v>
      </c>
      <c r="J397" t="s">
        <v>2600</v>
      </c>
      <c r="K397">
        <f t="shared" si="13"/>
        <v>16</v>
      </c>
    </row>
    <row r="398" spans="1:11" ht="15" hidden="1" customHeight="1" x14ac:dyDescent="0.25">
      <c r="A398" s="2" t="s">
        <v>63</v>
      </c>
      <c r="B398" s="2" t="s">
        <v>1559</v>
      </c>
      <c r="C398" s="6" t="str">
        <f>VLOOKUP(A398,contracts!$B$1:$I$506,6,0)</f>
        <v>Pluralsight India Pvt Ltd</v>
      </c>
      <c r="D398" s="2" t="s">
        <v>12</v>
      </c>
      <c r="E398" s="2" t="s">
        <v>1403</v>
      </c>
      <c r="F398" s="4">
        <v>10</v>
      </c>
      <c r="G398" s="4">
        <v>190000</v>
      </c>
      <c r="H398" t="str">
        <f>_xlfn.IFNA(VLOOKUP(A398,contracts!$B$2:$F$506,5,0),"")</f>
        <v>Month on Month</v>
      </c>
      <c r="I398">
        <f t="shared" si="12"/>
        <v>1</v>
      </c>
      <c r="J398" t="s">
        <v>2600</v>
      </c>
      <c r="K398">
        <f t="shared" si="13"/>
        <v>16</v>
      </c>
    </row>
    <row r="399" spans="1:11" ht="15" hidden="1" customHeight="1" x14ac:dyDescent="0.25">
      <c r="A399" s="2" t="s">
        <v>1367</v>
      </c>
      <c r="B399" s="2" t="s">
        <v>2055</v>
      </c>
      <c r="C399" s="6" t="str">
        <f>VLOOKUP(A399,contracts!$B$1:$I$506,6,0)</f>
        <v>Bharti Airtel Ltd</v>
      </c>
      <c r="D399" s="2" t="s">
        <v>18</v>
      </c>
      <c r="E399" s="2" t="s">
        <v>1401</v>
      </c>
      <c r="F399" s="4">
        <v>1</v>
      </c>
      <c r="G399" s="4">
        <v>12000</v>
      </c>
      <c r="H399" t="str">
        <f>_xlfn.IFNA(VLOOKUP(A399,contracts!$B$2:$F$506,5,0),"")</f>
        <v>Activated</v>
      </c>
      <c r="I399">
        <f t="shared" si="12"/>
        <v>1</v>
      </c>
      <c r="J399" t="s">
        <v>2600</v>
      </c>
      <c r="K399">
        <f t="shared" si="13"/>
        <v>16</v>
      </c>
    </row>
    <row r="400" spans="1:11" ht="15" hidden="1" customHeight="1" x14ac:dyDescent="0.25">
      <c r="A400" s="2" t="s">
        <v>1367</v>
      </c>
      <c r="B400" s="2" t="s">
        <v>2054</v>
      </c>
      <c r="C400" s="6" t="str">
        <f>VLOOKUP(A400,contracts!$B$1:$I$506,6,0)</f>
        <v>Bharti Airtel Ltd</v>
      </c>
      <c r="D400" s="2" t="s">
        <v>18</v>
      </c>
      <c r="E400" s="2" t="s">
        <v>1401</v>
      </c>
      <c r="F400" s="4">
        <v>1</v>
      </c>
      <c r="G400" s="4">
        <v>12000</v>
      </c>
      <c r="H400" t="str">
        <f>_xlfn.IFNA(VLOOKUP(A400,contracts!$B$2:$F$506,5,0),"")</f>
        <v>Activated</v>
      </c>
      <c r="I400">
        <f t="shared" si="12"/>
        <v>1</v>
      </c>
      <c r="J400" t="s">
        <v>2600</v>
      </c>
      <c r="K400">
        <f t="shared" si="13"/>
        <v>16</v>
      </c>
    </row>
    <row r="401" spans="1:11" ht="15" hidden="1" customHeight="1" x14ac:dyDescent="0.25">
      <c r="A401" s="2" t="s">
        <v>1367</v>
      </c>
      <c r="B401" s="2" t="s">
        <v>2053</v>
      </c>
      <c r="C401" s="6" t="str">
        <f>VLOOKUP(A401,contracts!$B$1:$I$506,6,0)</f>
        <v>Bharti Airtel Ltd</v>
      </c>
      <c r="D401" s="2" t="s">
        <v>18</v>
      </c>
      <c r="E401" s="2" t="s">
        <v>1401</v>
      </c>
      <c r="F401" s="4">
        <v>1</v>
      </c>
      <c r="G401" s="4">
        <v>12000</v>
      </c>
      <c r="H401" t="str">
        <f>_xlfn.IFNA(VLOOKUP(A401,contracts!$B$2:$F$506,5,0),"")</f>
        <v>Activated</v>
      </c>
      <c r="I401">
        <f t="shared" si="12"/>
        <v>1</v>
      </c>
      <c r="J401" t="s">
        <v>2600</v>
      </c>
      <c r="K401">
        <f t="shared" si="13"/>
        <v>16</v>
      </c>
    </row>
    <row r="402" spans="1:11" ht="15" hidden="1" customHeight="1" x14ac:dyDescent="0.25">
      <c r="A402" s="2" t="s">
        <v>1367</v>
      </c>
      <c r="B402" s="2" t="s">
        <v>2052</v>
      </c>
      <c r="C402" s="6" t="str">
        <f>VLOOKUP(A402,contracts!$B$1:$I$506,6,0)</f>
        <v>Bharti Airtel Ltd</v>
      </c>
      <c r="D402" s="2" t="s">
        <v>18</v>
      </c>
      <c r="E402" s="2" t="s">
        <v>1401</v>
      </c>
      <c r="F402" s="4">
        <v>1</v>
      </c>
      <c r="G402" s="4">
        <v>12000</v>
      </c>
      <c r="H402" t="str">
        <f>_xlfn.IFNA(VLOOKUP(A402,contracts!$B$2:$F$506,5,0),"")</f>
        <v>Activated</v>
      </c>
      <c r="I402">
        <f t="shared" si="12"/>
        <v>1</v>
      </c>
      <c r="J402" t="s">
        <v>2600</v>
      </c>
      <c r="K402">
        <f t="shared" si="13"/>
        <v>16</v>
      </c>
    </row>
    <row r="403" spans="1:11" ht="15" hidden="1" customHeight="1" x14ac:dyDescent="0.25">
      <c r="A403" s="2" t="s">
        <v>1367</v>
      </c>
      <c r="B403" s="2" t="s">
        <v>2051</v>
      </c>
      <c r="C403" s="6" t="str">
        <f>VLOOKUP(A403,contracts!$B$1:$I$506,6,0)</f>
        <v>Bharti Airtel Ltd</v>
      </c>
      <c r="D403" s="2" t="s">
        <v>18</v>
      </c>
      <c r="E403" s="2" t="s">
        <v>1401</v>
      </c>
      <c r="F403" s="4">
        <v>1</v>
      </c>
      <c r="G403" s="4">
        <v>12000</v>
      </c>
      <c r="H403" t="str">
        <f>_xlfn.IFNA(VLOOKUP(A403,contracts!$B$2:$F$506,5,0),"")</f>
        <v>Activated</v>
      </c>
      <c r="I403">
        <f t="shared" si="12"/>
        <v>1</v>
      </c>
      <c r="J403" t="s">
        <v>2600</v>
      </c>
      <c r="K403">
        <f t="shared" si="13"/>
        <v>16</v>
      </c>
    </row>
    <row r="404" spans="1:11" ht="15" hidden="1" customHeight="1" x14ac:dyDescent="0.25">
      <c r="A404" s="2" t="s">
        <v>1367</v>
      </c>
      <c r="B404" s="2" t="s">
        <v>2037</v>
      </c>
      <c r="C404" s="6" t="str">
        <f>VLOOKUP(A404,contracts!$B$1:$I$506,6,0)</f>
        <v>Bharti Airtel Ltd</v>
      </c>
      <c r="D404" s="2" t="s">
        <v>18</v>
      </c>
      <c r="E404" s="2" t="s">
        <v>1401</v>
      </c>
      <c r="F404" s="4">
        <v>1</v>
      </c>
      <c r="G404" s="4">
        <v>12000</v>
      </c>
      <c r="H404" t="str">
        <f>_xlfn.IFNA(VLOOKUP(A404,contracts!$B$2:$F$506,5,0),"")</f>
        <v>Activated</v>
      </c>
      <c r="I404">
        <f t="shared" si="12"/>
        <v>1</v>
      </c>
      <c r="J404" t="s">
        <v>2600</v>
      </c>
      <c r="K404">
        <f t="shared" si="13"/>
        <v>16</v>
      </c>
    </row>
    <row r="405" spans="1:11" ht="15" hidden="1" customHeight="1" x14ac:dyDescent="0.25">
      <c r="A405" s="2" t="s">
        <v>1367</v>
      </c>
      <c r="B405" s="2" t="s">
        <v>2050</v>
      </c>
      <c r="C405" s="6" t="str">
        <f>VLOOKUP(A405,contracts!$B$1:$I$506,6,0)</f>
        <v>Bharti Airtel Ltd</v>
      </c>
      <c r="D405" s="2" t="s">
        <v>18</v>
      </c>
      <c r="E405" s="2" t="s">
        <v>1401</v>
      </c>
      <c r="F405" s="4">
        <v>1</v>
      </c>
      <c r="G405" s="4">
        <v>12000</v>
      </c>
      <c r="H405" t="str">
        <f>_xlfn.IFNA(VLOOKUP(A405,contracts!$B$2:$F$506,5,0),"")</f>
        <v>Activated</v>
      </c>
      <c r="I405">
        <f t="shared" si="12"/>
        <v>1</v>
      </c>
      <c r="J405" t="s">
        <v>2600</v>
      </c>
      <c r="K405">
        <f t="shared" si="13"/>
        <v>16</v>
      </c>
    </row>
    <row r="406" spans="1:11" ht="15" hidden="1" customHeight="1" x14ac:dyDescent="0.25">
      <c r="A406" s="2" t="s">
        <v>1367</v>
      </c>
      <c r="B406" s="2" t="s">
        <v>2049</v>
      </c>
      <c r="C406" s="6" t="str">
        <f>VLOOKUP(A406,contracts!$B$1:$I$506,6,0)</f>
        <v>Bharti Airtel Ltd</v>
      </c>
      <c r="D406" s="2" t="s">
        <v>18</v>
      </c>
      <c r="E406" s="2" t="s">
        <v>1401</v>
      </c>
      <c r="F406" s="4">
        <v>1</v>
      </c>
      <c r="G406" s="4">
        <v>12000</v>
      </c>
      <c r="H406" t="str">
        <f>_xlfn.IFNA(VLOOKUP(A406,contracts!$B$2:$F$506,5,0),"")</f>
        <v>Activated</v>
      </c>
      <c r="I406">
        <f t="shared" si="12"/>
        <v>1</v>
      </c>
      <c r="J406" t="s">
        <v>2600</v>
      </c>
      <c r="K406">
        <f t="shared" si="13"/>
        <v>16</v>
      </c>
    </row>
    <row r="407" spans="1:11" ht="15" hidden="1" customHeight="1" x14ac:dyDescent="0.25">
      <c r="A407" s="2" t="s">
        <v>1367</v>
      </c>
      <c r="B407" s="2" t="s">
        <v>2048</v>
      </c>
      <c r="C407" s="6" t="str">
        <f>VLOOKUP(A407,contracts!$B$1:$I$506,6,0)</f>
        <v>Bharti Airtel Ltd</v>
      </c>
      <c r="D407" s="2" t="s">
        <v>18</v>
      </c>
      <c r="E407" s="2" t="s">
        <v>1401</v>
      </c>
      <c r="F407" s="4">
        <v>1</v>
      </c>
      <c r="G407" s="4">
        <v>12000</v>
      </c>
      <c r="H407" t="str">
        <f>_xlfn.IFNA(VLOOKUP(A407,contracts!$B$2:$F$506,5,0),"")</f>
        <v>Activated</v>
      </c>
      <c r="I407">
        <f t="shared" si="12"/>
        <v>1</v>
      </c>
      <c r="J407" t="s">
        <v>2600</v>
      </c>
      <c r="K407">
        <f t="shared" si="13"/>
        <v>16</v>
      </c>
    </row>
    <row r="408" spans="1:11" ht="15" hidden="1" customHeight="1" x14ac:dyDescent="0.25">
      <c r="A408" s="2" t="s">
        <v>1367</v>
      </c>
      <c r="B408" s="2" t="s">
        <v>2047</v>
      </c>
      <c r="C408" s="6" t="str">
        <f>VLOOKUP(A408,contracts!$B$1:$I$506,6,0)</f>
        <v>Bharti Airtel Ltd</v>
      </c>
      <c r="D408" s="2" t="s">
        <v>18</v>
      </c>
      <c r="E408" s="2" t="s">
        <v>1401</v>
      </c>
      <c r="F408" s="4">
        <v>1</v>
      </c>
      <c r="G408" s="4">
        <v>12000</v>
      </c>
      <c r="H408" t="str">
        <f>_xlfn.IFNA(VLOOKUP(A408,contracts!$B$2:$F$506,5,0),"")</f>
        <v>Activated</v>
      </c>
      <c r="I408">
        <f t="shared" si="12"/>
        <v>1</v>
      </c>
      <c r="J408" t="s">
        <v>2600</v>
      </c>
      <c r="K408">
        <f t="shared" si="13"/>
        <v>16</v>
      </c>
    </row>
    <row r="409" spans="1:11" ht="15" hidden="1" customHeight="1" x14ac:dyDescent="0.25">
      <c r="A409" s="2" t="s">
        <v>1367</v>
      </c>
      <c r="B409" s="2" t="s">
        <v>2046</v>
      </c>
      <c r="C409" s="6" t="str">
        <f>VLOOKUP(A409,contracts!$B$1:$I$506,6,0)</f>
        <v>Bharti Airtel Ltd</v>
      </c>
      <c r="D409" s="2" t="s">
        <v>18</v>
      </c>
      <c r="E409" s="2" t="s">
        <v>1401</v>
      </c>
      <c r="F409" s="4">
        <v>1</v>
      </c>
      <c r="G409" s="4">
        <v>12000</v>
      </c>
      <c r="H409" t="str">
        <f>_xlfn.IFNA(VLOOKUP(A409,contracts!$B$2:$F$506,5,0),"")</f>
        <v>Activated</v>
      </c>
      <c r="I409">
        <f t="shared" si="12"/>
        <v>1</v>
      </c>
      <c r="J409" t="s">
        <v>2600</v>
      </c>
      <c r="K409">
        <f t="shared" si="13"/>
        <v>16</v>
      </c>
    </row>
    <row r="410" spans="1:11" ht="15" hidden="1" customHeight="1" x14ac:dyDescent="0.25">
      <c r="A410" s="2" t="s">
        <v>1367</v>
      </c>
      <c r="B410" s="2" t="s">
        <v>2045</v>
      </c>
      <c r="C410" s="6" t="str">
        <f>VLOOKUP(A410,contracts!$B$1:$I$506,6,0)</f>
        <v>Bharti Airtel Ltd</v>
      </c>
      <c r="D410" s="2" t="s">
        <v>18</v>
      </c>
      <c r="E410" s="2" t="s">
        <v>1401</v>
      </c>
      <c r="F410" s="4">
        <v>1</v>
      </c>
      <c r="G410" s="4">
        <v>12000</v>
      </c>
      <c r="H410" t="str">
        <f>_xlfn.IFNA(VLOOKUP(A410,contracts!$B$2:$F$506,5,0),"")</f>
        <v>Activated</v>
      </c>
      <c r="I410">
        <f t="shared" si="12"/>
        <v>1</v>
      </c>
      <c r="J410" t="s">
        <v>2600</v>
      </c>
      <c r="K410">
        <f t="shared" si="13"/>
        <v>16</v>
      </c>
    </row>
    <row r="411" spans="1:11" ht="15" hidden="1" customHeight="1" x14ac:dyDescent="0.25">
      <c r="A411" s="2" t="s">
        <v>1367</v>
      </c>
      <c r="B411" s="2" t="s">
        <v>2044</v>
      </c>
      <c r="C411" s="6" t="str">
        <f>VLOOKUP(A411,contracts!$B$1:$I$506,6,0)</f>
        <v>Bharti Airtel Ltd</v>
      </c>
      <c r="D411" s="2" t="s">
        <v>18</v>
      </c>
      <c r="E411" s="2" t="s">
        <v>1401</v>
      </c>
      <c r="F411" s="4">
        <v>1</v>
      </c>
      <c r="G411" s="4">
        <v>12000</v>
      </c>
      <c r="H411" t="str">
        <f>_xlfn.IFNA(VLOOKUP(A411,contracts!$B$2:$F$506,5,0),"")</f>
        <v>Activated</v>
      </c>
      <c r="I411">
        <f t="shared" si="12"/>
        <v>1</v>
      </c>
      <c r="J411" t="s">
        <v>2600</v>
      </c>
      <c r="K411">
        <f t="shared" si="13"/>
        <v>16</v>
      </c>
    </row>
    <row r="412" spans="1:11" ht="15" hidden="1" customHeight="1" x14ac:dyDescent="0.25">
      <c r="A412" s="2" t="s">
        <v>1367</v>
      </c>
      <c r="B412" s="2" t="s">
        <v>2043</v>
      </c>
      <c r="C412" s="6" t="str">
        <f>VLOOKUP(A412,contracts!$B$1:$I$506,6,0)</f>
        <v>Bharti Airtel Ltd</v>
      </c>
      <c r="D412" s="2" t="s">
        <v>18</v>
      </c>
      <c r="E412" s="2" t="s">
        <v>1401</v>
      </c>
      <c r="F412" s="4">
        <v>1</v>
      </c>
      <c r="G412" s="4">
        <v>12000</v>
      </c>
      <c r="H412" t="str">
        <f>_xlfn.IFNA(VLOOKUP(A412,contracts!$B$2:$F$506,5,0),"")</f>
        <v>Activated</v>
      </c>
      <c r="I412">
        <f t="shared" si="12"/>
        <v>1</v>
      </c>
      <c r="J412" t="s">
        <v>2600</v>
      </c>
      <c r="K412">
        <f t="shared" si="13"/>
        <v>16</v>
      </c>
    </row>
    <row r="413" spans="1:11" ht="15" hidden="1" customHeight="1" x14ac:dyDescent="0.25">
      <c r="A413" s="2" t="s">
        <v>1367</v>
      </c>
      <c r="B413" s="2" t="s">
        <v>2042</v>
      </c>
      <c r="C413" s="6" t="str">
        <f>VLOOKUP(A413,contracts!$B$1:$I$506,6,0)</f>
        <v>Bharti Airtel Ltd</v>
      </c>
      <c r="D413" s="2" t="s">
        <v>18</v>
      </c>
      <c r="E413" s="2" t="s">
        <v>1401</v>
      </c>
      <c r="F413" s="4">
        <v>1</v>
      </c>
      <c r="G413" s="4">
        <v>12000</v>
      </c>
      <c r="H413" t="str">
        <f>_xlfn.IFNA(VLOOKUP(A413,contracts!$B$2:$F$506,5,0),"")</f>
        <v>Activated</v>
      </c>
      <c r="I413">
        <f t="shared" si="12"/>
        <v>1</v>
      </c>
      <c r="J413" t="s">
        <v>2600</v>
      </c>
      <c r="K413">
        <f t="shared" si="13"/>
        <v>16</v>
      </c>
    </row>
    <row r="414" spans="1:11" ht="15" hidden="1" customHeight="1" x14ac:dyDescent="0.25">
      <c r="A414" s="2" t="s">
        <v>1367</v>
      </c>
      <c r="B414" s="2" t="s">
        <v>2041</v>
      </c>
      <c r="C414" s="6" t="str">
        <f>VLOOKUP(A414,contracts!$B$1:$I$506,6,0)</f>
        <v>Bharti Airtel Ltd</v>
      </c>
      <c r="D414" s="2" t="s">
        <v>18</v>
      </c>
      <c r="E414" s="2" t="s">
        <v>1401</v>
      </c>
      <c r="F414" s="4">
        <v>1</v>
      </c>
      <c r="G414" s="4">
        <v>12000</v>
      </c>
      <c r="H414" t="str">
        <f>_xlfn.IFNA(VLOOKUP(A414,contracts!$B$2:$F$506,5,0),"")</f>
        <v>Activated</v>
      </c>
      <c r="I414">
        <f t="shared" si="12"/>
        <v>1</v>
      </c>
      <c r="J414" t="s">
        <v>2600</v>
      </c>
      <c r="K414">
        <f t="shared" si="13"/>
        <v>16</v>
      </c>
    </row>
    <row r="415" spans="1:11" ht="15" hidden="1" customHeight="1" x14ac:dyDescent="0.25">
      <c r="A415" s="2" t="s">
        <v>1367</v>
      </c>
      <c r="B415" s="2" t="s">
        <v>2040</v>
      </c>
      <c r="C415" s="6" t="str">
        <f>VLOOKUP(A415,contracts!$B$1:$I$506,6,0)</f>
        <v>Bharti Airtel Ltd</v>
      </c>
      <c r="D415" s="2" t="s">
        <v>18</v>
      </c>
      <c r="E415" s="2" t="s">
        <v>1401</v>
      </c>
      <c r="F415" s="4">
        <v>1</v>
      </c>
      <c r="G415" s="4">
        <v>12000</v>
      </c>
      <c r="H415" t="str">
        <f>_xlfn.IFNA(VLOOKUP(A415,contracts!$B$2:$F$506,5,0),"")</f>
        <v>Activated</v>
      </c>
      <c r="I415">
        <f t="shared" si="12"/>
        <v>1</v>
      </c>
      <c r="J415" t="s">
        <v>2600</v>
      </c>
      <c r="K415">
        <f t="shared" si="13"/>
        <v>16</v>
      </c>
    </row>
    <row r="416" spans="1:11" ht="15" hidden="1" customHeight="1" x14ac:dyDescent="0.25">
      <c r="A416" s="2" t="s">
        <v>1367</v>
      </c>
      <c r="B416" s="2" t="s">
        <v>2039</v>
      </c>
      <c r="C416" s="6" t="str">
        <f>VLOOKUP(A416,contracts!$B$1:$I$506,6,0)</f>
        <v>Bharti Airtel Ltd</v>
      </c>
      <c r="D416" s="2" t="s">
        <v>18</v>
      </c>
      <c r="E416" s="2" t="s">
        <v>1401</v>
      </c>
      <c r="F416" s="4">
        <v>1</v>
      </c>
      <c r="G416" s="4">
        <v>12000</v>
      </c>
      <c r="H416" t="str">
        <f>_xlfn.IFNA(VLOOKUP(A416,contracts!$B$2:$F$506,5,0),"")</f>
        <v>Activated</v>
      </c>
      <c r="I416">
        <f t="shared" si="12"/>
        <v>1</v>
      </c>
      <c r="J416" t="s">
        <v>2600</v>
      </c>
      <c r="K416">
        <f t="shared" si="13"/>
        <v>16</v>
      </c>
    </row>
    <row r="417" spans="1:11" ht="15" hidden="1" customHeight="1" x14ac:dyDescent="0.25">
      <c r="A417" s="2" t="s">
        <v>1367</v>
      </c>
      <c r="B417" s="2" t="s">
        <v>2038</v>
      </c>
      <c r="C417" s="6" t="str">
        <f>VLOOKUP(A417,contracts!$B$1:$I$506,6,0)</f>
        <v>Bharti Airtel Ltd</v>
      </c>
      <c r="D417" s="2" t="s">
        <v>18</v>
      </c>
      <c r="E417" s="2" t="s">
        <v>1401</v>
      </c>
      <c r="F417" s="4">
        <v>1</v>
      </c>
      <c r="G417" s="4">
        <v>12000</v>
      </c>
      <c r="H417" t="str">
        <f>_xlfn.IFNA(VLOOKUP(A417,contracts!$B$2:$F$506,5,0),"")</f>
        <v>Activated</v>
      </c>
      <c r="I417">
        <f t="shared" si="12"/>
        <v>1</v>
      </c>
      <c r="J417" t="s">
        <v>2600</v>
      </c>
      <c r="K417">
        <f t="shared" si="13"/>
        <v>16</v>
      </c>
    </row>
    <row r="418" spans="1:11" ht="15" hidden="1" customHeight="1" x14ac:dyDescent="0.25">
      <c r="A418" s="2" t="s">
        <v>1367</v>
      </c>
      <c r="B418" s="2" t="s">
        <v>2036</v>
      </c>
      <c r="C418" s="6" t="str">
        <f>VLOOKUP(A418,contracts!$B$1:$I$506,6,0)</f>
        <v>Bharti Airtel Ltd</v>
      </c>
      <c r="D418" s="2" t="s">
        <v>18</v>
      </c>
      <c r="E418" s="2" t="s">
        <v>1401</v>
      </c>
      <c r="F418" s="4">
        <v>1</v>
      </c>
      <c r="G418" s="4">
        <v>12000</v>
      </c>
      <c r="H418" t="str">
        <f>_xlfn.IFNA(VLOOKUP(A418,contracts!$B$2:$F$506,5,0),"")</f>
        <v>Activated</v>
      </c>
      <c r="I418">
        <f t="shared" si="12"/>
        <v>1</v>
      </c>
      <c r="J418" t="s">
        <v>2600</v>
      </c>
      <c r="K418">
        <f t="shared" si="13"/>
        <v>16</v>
      </c>
    </row>
    <row r="419" spans="1:11" ht="15" hidden="1" customHeight="1" x14ac:dyDescent="0.25">
      <c r="A419" s="2" t="s">
        <v>1367</v>
      </c>
      <c r="B419" s="2" t="s">
        <v>2035</v>
      </c>
      <c r="C419" s="6" t="str">
        <f>VLOOKUP(A419,contracts!$B$1:$I$506,6,0)</f>
        <v>Bharti Airtel Ltd</v>
      </c>
      <c r="D419" s="2" t="s">
        <v>18</v>
      </c>
      <c r="E419" s="2" t="s">
        <v>1401</v>
      </c>
      <c r="F419" s="4">
        <v>1</v>
      </c>
      <c r="G419" s="4">
        <v>12000</v>
      </c>
      <c r="H419" t="str">
        <f>_xlfn.IFNA(VLOOKUP(A419,contracts!$B$2:$F$506,5,0),"")</f>
        <v>Activated</v>
      </c>
      <c r="I419">
        <f t="shared" si="12"/>
        <v>1</v>
      </c>
      <c r="J419" t="s">
        <v>2600</v>
      </c>
      <c r="K419">
        <f t="shared" si="13"/>
        <v>16</v>
      </c>
    </row>
    <row r="420" spans="1:11" ht="15" hidden="1" customHeight="1" x14ac:dyDescent="0.25">
      <c r="A420" s="2" t="s">
        <v>1285</v>
      </c>
      <c r="B420" s="2" t="s">
        <v>1434</v>
      </c>
      <c r="C420" s="6" t="str">
        <f>VLOOKUP(A420,contracts!$B$1:$I$506,6,0)</f>
        <v>Digital Reach Pvt Ltd</v>
      </c>
      <c r="D420" s="2" t="s">
        <v>12</v>
      </c>
      <c r="E420" s="2" t="s">
        <v>1401</v>
      </c>
      <c r="F420" s="4">
        <v>1</v>
      </c>
      <c r="G420" s="4">
        <v>13000</v>
      </c>
      <c r="H420" t="str">
        <f>_xlfn.IFNA(VLOOKUP(A420,contracts!$B$2:$F$506,5,0),"")</f>
        <v>Formal Notice Given</v>
      </c>
      <c r="I420">
        <f t="shared" si="12"/>
        <v>1</v>
      </c>
      <c r="J420" t="s">
        <v>2600</v>
      </c>
      <c r="K420">
        <f t="shared" si="13"/>
        <v>17</v>
      </c>
    </row>
    <row r="421" spans="1:11" ht="15" hidden="1" customHeight="1" x14ac:dyDescent="0.25">
      <c r="A421" s="2" t="s">
        <v>1350</v>
      </c>
      <c r="B421" s="2" t="s">
        <v>2424</v>
      </c>
      <c r="C421" s="6" t="str">
        <f>VLOOKUP(A421,contracts!$B$1:$I$506,6,0)</f>
        <v>Shree Dalmia Enterprises</v>
      </c>
      <c r="D421" s="2" t="s">
        <v>186</v>
      </c>
      <c r="E421" s="2" t="s">
        <v>1401</v>
      </c>
      <c r="F421" s="4">
        <v>1</v>
      </c>
      <c r="G421" s="4">
        <v>8333</v>
      </c>
      <c r="H421" t="str">
        <f>_xlfn.IFNA(VLOOKUP(A421,contracts!$B$2:$F$506,5,0),"")</f>
        <v>Activated</v>
      </c>
      <c r="I421">
        <f t="shared" si="12"/>
        <v>1</v>
      </c>
      <c r="J421" t="s">
        <v>2600</v>
      </c>
      <c r="K421">
        <f t="shared" si="13"/>
        <v>16</v>
      </c>
    </row>
    <row r="422" spans="1:11" ht="15" hidden="1" customHeight="1" x14ac:dyDescent="0.25">
      <c r="A422" s="2" t="s">
        <v>1350</v>
      </c>
      <c r="B422" s="2" t="s">
        <v>2423</v>
      </c>
      <c r="C422" s="6" t="str">
        <f>VLOOKUP(A422,contracts!$B$1:$I$506,6,0)</f>
        <v>Shree Dalmia Enterprises</v>
      </c>
      <c r="D422" s="2" t="s">
        <v>186</v>
      </c>
      <c r="E422" s="2" t="s">
        <v>1401</v>
      </c>
      <c r="F422" s="4">
        <v>1</v>
      </c>
      <c r="G422" s="4">
        <v>8333</v>
      </c>
      <c r="H422" t="str">
        <f>_xlfn.IFNA(VLOOKUP(A422,contracts!$B$2:$F$506,5,0),"")</f>
        <v>Activated</v>
      </c>
      <c r="I422">
        <f t="shared" ref="I422:I485" si="14">COUNTIFS($B$2:$B$1232,B422)</f>
        <v>1</v>
      </c>
      <c r="J422" t="s">
        <v>2600</v>
      </c>
      <c r="K422">
        <f t="shared" si="13"/>
        <v>16</v>
      </c>
    </row>
    <row r="423" spans="1:11" ht="15" hidden="1" customHeight="1" x14ac:dyDescent="0.25">
      <c r="A423" s="2" t="s">
        <v>1350</v>
      </c>
      <c r="B423" s="2" t="s">
        <v>2422</v>
      </c>
      <c r="C423" s="6" t="str">
        <f>VLOOKUP(A423,contracts!$B$1:$I$506,6,0)</f>
        <v>Shree Dalmia Enterprises</v>
      </c>
      <c r="D423" s="2" t="s">
        <v>186</v>
      </c>
      <c r="E423" s="2" t="s">
        <v>1401</v>
      </c>
      <c r="F423" s="4">
        <v>1</v>
      </c>
      <c r="G423" s="4">
        <v>8335</v>
      </c>
      <c r="H423" t="str">
        <f>_xlfn.IFNA(VLOOKUP(A423,contracts!$B$2:$F$506,5,0),"")</f>
        <v>Activated</v>
      </c>
      <c r="I423">
        <f t="shared" si="14"/>
        <v>1</v>
      </c>
      <c r="J423" t="s">
        <v>2600</v>
      </c>
      <c r="K423">
        <f t="shared" si="13"/>
        <v>16</v>
      </c>
    </row>
    <row r="424" spans="1:11" ht="15" hidden="1" customHeight="1" x14ac:dyDescent="0.25">
      <c r="A424" s="2" t="s">
        <v>1367</v>
      </c>
      <c r="B424" s="2" t="s">
        <v>2034</v>
      </c>
      <c r="C424" s="6" t="str">
        <f>VLOOKUP(A424,contracts!$B$1:$I$506,6,0)</f>
        <v>Bharti Airtel Ltd</v>
      </c>
      <c r="D424" s="2" t="s">
        <v>18</v>
      </c>
      <c r="E424" s="2" t="s">
        <v>1401</v>
      </c>
      <c r="F424" s="4">
        <v>1</v>
      </c>
      <c r="G424" s="4">
        <v>12000</v>
      </c>
      <c r="H424" t="str">
        <f>_xlfn.IFNA(VLOOKUP(A424,contracts!$B$2:$F$506,5,0),"")</f>
        <v>Activated</v>
      </c>
      <c r="I424">
        <f t="shared" si="14"/>
        <v>1</v>
      </c>
      <c r="J424" t="s">
        <v>2600</v>
      </c>
      <c r="K424">
        <f t="shared" si="13"/>
        <v>16</v>
      </c>
    </row>
    <row r="425" spans="1:11" ht="15" hidden="1" customHeight="1" x14ac:dyDescent="0.25">
      <c r="A425" s="2" t="s">
        <v>849</v>
      </c>
      <c r="B425" s="2" t="s">
        <v>2155</v>
      </c>
      <c r="C425" s="6" t="str">
        <f>VLOOKUP(A425,contracts!$B$1:$I$506,6,0)</f>
        <v>Neara Madhya Energy Private Limited</v>
      </c>
      <c r="D425" s="2" t="s">
        <v>122</v>
      </c>
      <c r="E425" s="2" t="s">
        <v>1401</v>
      </c>
      <c r="F425" s="4">
        <v>1</v>
      </c>
      <c r="G425" s="4">
        <v>13000</v>
      </c>
      <c r="H425" t="str">
        <f>_xlfn.IFNA(VLOOKUP(A425,contracts!$B$2:$F$506,5,0),"")</f>
        <v>Activated</v>
      </c>
      <c r="I425">
        <f t="shared" si="14"/>
        <v>1</v>
      </c>
      <c r="J425" t="s">
        <v>2600</v>
      </c>
      <c r="K425">
        <f t="shared" si="13"/>
        <v>16</v>
      </c>
    </row>
    <row r="426" spans="1:11" ht="15" hidden="1" customHeight="1" x14ac:dyDescent="0.25">
      <c r="A426" s="2" t="s">
        <v>849</v>
      </c>
      <c r="B426" s="2" t="s">
        <v>2154</v>
      </c>
      <c r="C426" s="6" t="str">
        <f>VLOOKUP(A426,contracts!$B$1:$I$506,6,0)</f>
        <v>Neara Madhya Energy Private Limited</v>
      </c>
      <c r="D426" s="2" t="s">
        <v>122</v>
      </c>
      <c r="E426" s="2" t="s">
        <v>1401</v>
      </c>
      <c r="F426" s="4">
        <v>1</v>
      </c>
      <c r="G426" s="4">
        <v>13000</v>
      </c>
      <c r="H426" t="str">
        <f>_xlfn.IFNA(VLOOKUP(A426,contracts!$B$2:$F$506,5,0),"")</f>
        <v>Activated</v>
      </c>
      <c r="I426">
        <f t="shared" si="14"/>
        <v>1</v>
      </c>
      <c r="J426" t="s">
        <v>2600</v>
      </c>
      <c r="K426">
        <f t="shared" si="13"/>
        <v>16</v>
      </c>
    </row>
    <row r="427" spans="1:11" ht="15" hidden="1" customHeight="1" x14ac:dyDescent="0.25">
      <c r="A427" s="2" t="s">
        <v>827</v>
      </c>
      <c r="B427" s="2" t="s">
        <v>1625</v>
      </c>
      <c r="C427" s="6" t="str">
        <f>VLOOKUP(A427,contracts!$B$1:$I$506,6,0)</f>
        <v>Tactai Software India Private Limited</v>
      </c>
      <c r="D427" s="2" t="s">
        <v>12</v>
      </c>
      <c r="E427" s="2" t="s">
        <v>1403</v>
      </c>
      <c r="F427" s="4">
        <v>9</v>
      </c>
      <c r="G427" s="4">
        <v>162000</v>
      </c>
      <c r="H427" t="str">
        <f>_xlfn.IFNA(VLOOKUP(A427,contracts!$B$2:$F$506,5,0),"")</f>
        <v>Activated</v>
      </c>
      <c r="I427">
        <f t="shared" si="14"/>
        <v>1</v>
      </c>
      <c r="J427" t="s">
        <v>2600</v>
      </c>
      <c r="K427">
        <f t="shared" si="13"/>
        <v>16</v>
      </c>
    </row>
    <row r="428" spans="1:11" ht="15" hidden="1" customHeight="1" x14ac:dyDescent="0.25">
      <c r="A428" s="2" t="s">
        <v>949</v>
      </c>
      <c r="B428" s="2" t="s">
        <v>1612</v>
      </c>
      <c r="C428" s="6" t="str">
        <f>VLOOKUP(A428,contracts!$B$1:$I$506,6,0)</f>
        <v>Adesh Krishna</v>
      </c>
      <c r="D428" s="2" t="s">
        <v>178</v>
      </c>
      <c r="E428" s="2" t="s">
        <v>1401</v>
      </c>
      <c r="F428" s="4">
        <v>1</v>
      </c>
      <c r="G428" s="4">
        <v>12999</v>
      </c>
      <c r="H428" t="str">
        <f>_xlfn.IFNA(VLOOKUP(A428,contracts!$B$2:$F$506,5,0),"")</f>
        <v>Month on Month</v>
      </c>
      <c r="I428">
        <f t="shared" si="14"/>
        <v>1</v>
      </c>
      <c r="J428" t="s">
        <v>2600</v>
      </c>
      <c r="K428">
        <f t="shared" si="13"/>
        <v>16</v>
      </c>
    </row>
    <row r="429" spans="1:11" ht="15" hidden="1" customHeight="1" x14ac:dyDescent="0.25">
      <c r="A429" s="2" t="s">
        <v>1367</v>
      </c>
      <c r="B429" s="2" t="s">
        <v>2033</v>
      </c>
      <c r="C429" s="6" t="str">
        <f>VLOOKUP(A429,contracts!$B$1:$I$506,6,0)</f>
        <v>Bharti Airtel Ltd</v>
      </c>
      <c r="D429" s="2" t="s">
        <v>18</v>
      </c>
      <c r="E429" s="2" t="s">
        <v>1401</v>
      </c>
      <c r="F429" s="4">
        <v>1</v>
      </c>
      <c r="G429" s="4">
        <v>12000</v>
      </c>
      <c r="H429" t="str">
        <f>_xlfn.IFNA(VLOOKUP(A429,contracts!$B$2:$F$506,5,0),"")</f>
        <v>Activated</v>
      </c>
      <c r="I429">
        <f t="shared" si="14"/>
        <v>1</v>
      </c>
      <c r="J429" t="s">
        <v>2600</v>
      </c>
      <c r="K429">
        <f t="shared" si="13"/>
        <v>16</v>
      </c>
    </row>
    <row r="430" spans="1:11" ht="15" hidden="1" customHeight="1" x14ac:dyDescent="0.25">
      <c r="A430" s="2" t="s">
        <v>790</v>
      </c>
      <c r="B430" s="2" t="s">
        <v>2406</v>
      </c>
      <c r="C430" s="6" t="str">
        <f>VLOOKUP(A430,contracts!$B$1:$I$506,6,0)</f>
        <v>FirstEagle Wealth Advisors LLP</v>
      </c>
      <c r="D430" s="2" t="s">
        <v>186</v>
      </c>
      <c r="E430" s="2" t="s">
        <v>1401</v>
      </c>
      <c r="F430" s="4">
        <v>1</v>
      </c>
      <c r="G430" s="4">
        <v>18499</v>
      </c>
      <c r="H430" t="str">
        <f>_xlfn.IFNA(VLOOKUP(A430,contracts!$B$2:$F$506,5,0),"")</f>
        <v>Activated</v>
      </c>
      <c r="I430">
        <f t="shared" si="14"/>
        <v>1</v>
      </c>
      <c r="J430" t="s">
        <v>2600</v>
      </c>
      <c r="K430">
        <f t="shared" si="13"/>
        <v>16</v>
      </c>
    </row>
    <row r="431" spans="1:11" ht="15" hidden="1" customHeight="1" x14ac:dyDescent="0.25">
      <c r="A431" s="2" t="s">
        <v>790</v>
      </c>
      <c r="B431" s="2" t="s">
        <v>2405</v>
      </c>
      <c r="C431" s="6" t="str">
        <f>VLOOKUP(A431,contracts!$B$1:$I$506,6,0)</f>
        <v>FirstEagle Wealth Advisors LLP</v>
      </c>
      <c r="D431" s="2" t="s">
        <v>186</v>
      </c>
      <c r="E431" s="2" t="s">
        <v>1401</v>
      </c>
      <c r="F431" s="4">
        <v>1</v>
      </c>
      <c r="G431" s="4">
        <v>18499</v>
      </c>
      <c r="H431" t="str">
        <f>_xlfn.IFNA(VLOOKUP(A431,contracts!$B$2:$F$506,5,0),"")</f>
        <v>Activated</v>
      </c>
      <c r="I431">
        <f t="shared" si="14"/>
        <v>1</v>
      </c>
      <c r="J431" t="s">
        <v>2600</v>
      </c>
      <c r="K431">
        <f t="shared" si="13"/>
        <v>16</v>
      </c>
    </row>
    <row r="432" spans="1:11" ht="15" hidden="1" customHeight="1" x14ac:dyDescent="0.25">
      <c r="A432" s="2" t="s">
        <v>1367</v>
      </c>
      <c r="B432" s="2" t="s">
        <v>2032</v>
      </c>
      <c r="C432" s="6" t="str">
        <f>VLOOKUP(A432,contracts!$B$1:$I$506,6,0)</f>
        <v>Bharti Airtel Ltd</v>
      </c>
      <c r="D432" s="2" t="s">
        <v>18</v>
      </c>
      <c r="E432" s="2" t="s">
        <v>1401</v>
      </c>
      <c r="F432" s="4">
        <v>1</v>
      </c>
      <c r="G432" s="4">
        <v>12000</v>
      </c>
      <c r="H432" t="str">
        <f>_xlfn.IFNA(VLOOKUP(A432,contracts!$B$2:$F$506,5,0),"")</f>
        <v>Activated</v>
      </c>
      <c r="I432">
        <f t="shared" si="14"/>
        <v>1</v>
      </c>
      <c r="J432" t="s">
        <v>2600</v>
      </c>
      <c r="K432">
        <f t="shared" si="13"/>
        <v>16</v>
      </c>
    </row>
    <row r="433" spans="1:11" ht="15" hidden="1" customHeight="1" x14ac:dyDescent="0.25">
      <c r="A433" s="2" t="s">
        <v>1367</v>
      </c>
      <c r="B433" s="2" t="s">
        <v>2031</v>
      </c>
      <c r="C433" s="6" t="str">
        <f>VLOOKUP(A433,contracts!$B$1:$I$506,6,0)</f>
        <v>Bharti Airtel Ltd</v>
      </c>
      <c r="D433" s="2" t="s">
        <v>18</v>
      </c>
      <c r="E433" s="2" t="s">
        <v>1401</v>
      </c>
      <c r="F433" s="4">
        <v>1</v>
      </c>
      <c r="G433" s="4">
        <v>12000</v>
      </c>
      <c r="H433" t="str">
        <f>_xlfn.IFNA(VLOOKUP(A433,contracts!$B$2:$F$506,5,0),"")</f>
        <v>Activated</v>
      </c>
      <c r="I433">
        <f t="shared" si="14"/>
        <v>1</v>
      </c>
      <c r="J433" t="s">
        <v>2600</v>
      </c>
      <c r="K433">
        <f t="shared" si="13"/>
        <v>16</v>
      </c>
    </row>
    <row r="434" spans="1:11" ht="15" hidden="1" customHeight="1" x14ac:dyDescent="0.25">
      <c r="A434" s="2" t="s">
        <v>811</v>
      </c>
      <c r="B434" s="2" t="s">
        <v>2184</v>
      </c>
      <c r="C434" s="6" t="str">
        <f>VLOOKUP(A434,contracts!$B$1:$I$506,6,0)</f>
        <v>Savitha Patil Photography and Films Private Limited</v>
      </c>
      <c r="D434" s="2" t="s">
        <v>178</v>
      </c>
      <c r="E434" s="2" t="s">
        <v>1401</v>
      </c>
      <c r="F434" s="4">
        <v>1</v>
      </c>
      <c r="G434" s="4">
        <v>8999</v>
      </c>
      <c r="H434" t="str">
        <f>_xlfn.IFNA(VLOOKUP(A434,contracts!$B$2:$F$506,5,0),"")</f>
        <v>Activated</v>
      </c>
      <c r="I434">
        <f t="shared" si="14"/>
        <v>1</v>
      </c>
      <c r="J434" t="s">
        <v>2600</v>
      </c>
      <c r="K434">
        <f t="shared" si="13"/>
        <v>16</v>
      </c>
    </row>
    <row r="435" spans="1:11" ht="15" hidden="1" customHeight="1" x14ac:dyDescent="0.25">
      <c r="A435" s="2" t="s">
        <v>1367</v>
      </c>
      <c r="B435" s="2" t="s">
        <v>2030</v>
      </c>
      <c r="C435" s="6" t="str">
        <f>VLOOKUP(A435,contracts!$B$1:$I$506,6,0)</f>
        <v>Bharti Airtel Ltd</v>
      </c>
      <c r="D435" s="2" t="s">
        <v>18</v>
      </c>
      <c r="E435" s="2" t="s">
        <v>1401</v>
      </c>
      <c r="F435" s="4">
        <v>1</v>
      </c>
      <c r="G435" s="4">
        <v>12000</v>
      </c>
      <c r="H435" t="str">
        <f>_xlfn.IFNA(VLOOKUP(A435,contracts!$B$2:$F$506,5,0),"")</f>
        <v>Activated</v>
      </c>
      <c r="I435">
        <f t="shared" si="14"/>
        <v>1</v>
      </c>
      <c r="J435" t="s">
        <v>2600</v>
      </c>
      <c r="K435">
        <f t="shared" si="13"/>
        <v>16</v>
      </c>
    </row>
    <row r="436" spans="1:11" ht="15" hidden="1" customHeight="1" x14ac:dyDescent="0.25">
      <c r="A436" s="2" t="s">
        <v>863</v>
      </c>
      <c r="B436" s="2" t="s">
        <v>2402</v>
      </c>
      <c r="C436" s="6" t="str">
        <f>VLOOKUP(A436,contracts!$B$1:$I$506,6,0)</f>
        <v>TIA Consulting LLP</v>
      </c>
      <c r="D436" s="2" t="s">
        <v>122</v>
      </c>
      <c r="E436" s="2" t="s">
        <v>1403</v>
      </c>
      <c r="F436" s="4">
        <v>10</v>
      </c>
      <c r="G436" s="4">
        <v>170000</v>
      </c>
      <c r="H436" t="str">
        <f>_xlfn.IFNA(VLOOKUP(A436,contracts!$B$2:$F$506,5,0),"")</f>
        <v>Activated</v>
      </c>
      <c r="I436">
        <f t="shared" si="14"/>
        <v>1</v>
      </c>
      <c r="J436" t="s">
        <v>2600</v>
      </c>
      <c r="K436">
        <f t="shared" si="13"/>
        <v>16</v>
      </c>
    </row>
    <row r="437" spans="1:11" ht="15" hidden="1" customHeight="1" x14ac:dyDescent="0.25">
      <c r="A437" s="2" t="s">
        <v>881</v>
      </c>
      <c r="B437" s="2" t="s">
        <v>1627</v>
      </c>
      <c r="C437" s="6" t="str">
        <f>VLOOKUP(A437,contracts!$B$1:$I$506,6,0)</f>
        <v>Nexxuspay Services Pvt Ltd</v>
      </c>
      <c r="D437" s="2" t="s">
        <v>191</v>
      </c>
      <c r="E437" s="2" t="s">
        <v>1403</v>
      </c>
      <c r="F437" s="4">
        <v>13</v>
      </c>
      <c r="G437" s="4">
        <v>135200</v>
      </c>
      <c r="H437" t="str">
        <f>_xlfn.IFNA(VLOOKUP(A437,contracts!$B$2:$F$506,5,0),"")</f>
        <v>Activated</v>
      </c>
      <c r="I437">
        <f t="shared" si="14"/>
        <v>1</v>
      </c>
      <c r="J437" t="s">
        <v>2600</v>
      </c>
      <c r="K437">
        <f t="shared" si="13"/>
        <v>16</v>
      </c>
    </row>
    <row r="438" spans="1:11" ht="15" hidden="1" customHeight="1" x14ac:dyDescent="0.25">
      <c r="A438" s="2" t="s">
        <v>917</v>
      </c>
      <c r="B438" s="2" t="s">
        <v>2384</v>
      </c>
      <c r="C438" s="6" t="str">
        <f>VLOOKUP(A438,contracts!$B$1:$I$506,6,0)</f>
        <v>Mountain Lion Partners</v>
      </c>
      <c r="D438" s="2" t="s">
        <v>186</v>
      </c>
      <c r="E438" s="2" t="s">
        <v>1399</v>
      </c>
      <c r="F438" s="4">
        <v>1</v>
      </c>
      <c r="G438" s="4">
        <v>13000</v>
      </c>
      <c r="H438" t="str">
        <f>_xlfn.IFNA(VLOOKUP(A438,contracts!$B$2:$F$506,5,0),"")</f>
        <v>Activated</v>
      </c>
      <c r="I438">
        <f t="shared" si="14"/>
        <v>1</v>
      </c>
      <c r="J438" t="s">
        <v>2600</v>
      </c>
      <c r="K438">
        <f t="shared" si="13"/>
        <v>16</v>
      </c>
    </row>
    <row r="439" spans="1:11" ht="15" hidden="1" customHeight="1" x14ac:dyDescent="0.25">
      <c r="A439" s="2" t="s">
        <v>865</v>
      </c>
      <c r="B439" s="2" t="s">
        <v>2401</v>
      </c>
      <c r="C439" s="6" t="str">
        <f>VLOOKUP(A439,contracts!$B$1:$I$506,6,0)</f>
        <v>Alight HR Services India Private Limited</v>
      </c>
      <c r="D439" s="2" t="s">
        <v>122</v>
      </c>
      <c r="E439" s="2" t="s">
        <v>1403</v>
      </c>
      <c r="F439" s="4">
        <v>4</v>
      </c>
      <c r="G439" s="4">
        <v>68000</v>
      </c>
      <c r="H439" t="str">
        <f>_xlfn.IFNA(VLOOKUP(A439,contracts!$B$2:$F$506,5,0),"")</f>
        <v>Activated</v>
      </c>
      <c r="I439">
        <f t="shared" si="14"/>
        <v>1</v>
      </c>
      <c r="J439" t="s">
        <v>2600</v>
      </c>
      <c r="K439">
        <f t="shared" si="13"/>
        <v>16</v>
      </c>
    </row>
    <row r="440" spans="1:11" ht="15" hidden="1" customHeight="1" x14ac:dyDescent="0.25">
      <c r="A440" s="2" t="s">
        <v>865</v>
      </c>
      <c r="B440" s="2" t="s">
        <v>2400</v>
      </c>
      <c r="C440" s="6" t="str">
        <f>VLOOKUP(A440,contracts!$B$1:$I$506,6,0)</f>
        <v>Alight HR Services India Private Limited</v>
      </c>
      <c r="D440" s="2" t="s">
        <v>122</v>
      </c>
      <c r="E440" s="2" t="s">
        <v>1403</v>
      </c>
      <c r="F440" s="4">
        <v>11</v>
      </c>
      <c r="G440" s="4">
        <v>187000</v>
      </c>
      <c r="H440" t="str">
        <f>_xlfn.IFNA(VLOOKUP(A440,contracts!$B$2:$F$506,5,0),"")</f>
        <v>Activated</v>
      </c>
      <c r="I440">
        <f t="shared" si="14"/>
        <v>1</v>
      </c>
      <c r="J440" t="s">
        <v>2600</v>
      </c>
      <c r="K440">
        <f t="shared" si="13"/>
        <v>16</v>
      </c>
    </row>
    <row r="441" spans="1:11" ht="15" hidden="1" customHeight="1" x14ac:dyDescent="0.25">
      <c r="A441" s="2" t="s">
        <v>865</v>
      </c>
      <c r="B441" s="2" t="s">
        <v>2399</v>
      </c>
      <c r="C441" s="6" t="str">
        <f>VLOOKUP(A441,contracts!$B$1:$I$506,6,0)</f>
        <v>Alight HR Services India Private Limited</v>
      </c>
      <c r="D441" s="2" t="s">
        <v>122</v>
      </c>
      <c r="E441" s="2" t="s">
        <v>1403</v>
      </c>
      <c r="F441" s="4">
        <v>12</v>
      </c>
      <c r="G441" s="4">
        <v>204000</v>
      </c>
      <c r="H441" t="str">
        <f>_xlfn.IFNA(VLOOKUP(A441,contracts!$B$2:$F$506,5,0),"")</f>
        <v>Activated</v>
      </c>
      <c r="I441">
        <f t="shared" si="14"/>
        <v>1</v>
      </c>
      <c r="J441" t="s">
        <v>2600</v>
      </c>
      <c r="K441">
        <f t="shared" si="13"/>
        <v>16</v>
      </c>
    </row>
    <row r="442" spans="1:11" ht="15" hidden="1" customHeight="1" x14ac:dyDescent="0.25">
      <c r="A442" s="2" t="s">
        <v>865</v>
      </c>
      <c r="B442" s="2" t="s">
        <v>2398</v>
      </c>
      <c r="C442" s="6" t="str">
        <f>VLOOKUP(A442,contracts!$B$1:$I$506,6,0)</f>
        <v>Alight HR Services India Private Limited</v>
      </c>
      <c r="D442" s="2" t="s">
        <v>122</v>
      </c>
      <c r="E442" s="2" t="s">
        <v>1403</v>
      </c>
      <c r="F442" s="4">
        <v>12</v>
      </c>
      <c r="G442" s="4">
        <v>204000</v>
      </c>
      <c r="H442" t="str">
        <f>_xlfn.IFNA(VLOOKUP(A442,contracts!$B$2:$F$506,5,0),"")</f>
        <v>Activated</v>
      </c>
      <c r="I442">
        <f t="shared" si="14"/>
        <v>1</v>
      </c>
      <c r="J442" t="s">
        <v>2600</v>
      </c>
      <c r="K442">
        <f t="shared" si="13"/>
        <v>16</v>
      </c>
    </row>
    <row r="443" spans="1:11" ht="15" hidden="1" customHeight="1" x14ac:dyDescent="0.25">
      <c r="A443" s="2" t="s">
        <v>865</v>
      </c>
      <c r="B443" s="2" t="s">
        <v>2397</v>
      </c>
      <c r="C443" s="6" t="str">
        <f>VLOOKUP(A443,contracts!$B$1:$I$506,6,0)</f>
        <v>Alight HR Services India Private Limited</v>
      </c>
      <c r="D443" s="2" t="s">
        <v>122</v>
      </c>
      <c r="E443" s="2" t="s">
        <v>1403</v>
      </c>
      <c r="F443" s="4">
        <v>12</v>
      </c>
      <c r="G443" s="4">
        <v>204000</v>
      </c>
      <c r="H443" t="str">
        <f>_xlfn.IFNA(VLOOKUP(A443,contracts!$B$2:$F$506,5,0),"")</f>
        <v>Activated</v>
      </c>
      <c r="I443">
        <f t="shared" si="14"/>
        <v>1</v>
      </c>
      <c r="J443" t="s">
        <v>2600</v>
      </c>
      <c r="K443">
        <f t="shared" si="13"/>
        <v>16</v>
      </c>
    </row>
    <row r="444" spans="1:11" ht="15" hidden="1" customHeight="1" x14ac:dyDescent="0.25">
      <c r="A444" s="2" t="s">
        <v>865</v>
      </c>
      <c r="B444" s="2" t="s">
        <v>2396</v>
      </c>
      <c r="C444" s="6" t="str">
        <f>VLOOKUP(A444,contracts!$B$1:$I$506,6,0)</f>
        <v>Alight HR Services India Private Limited</v>
      </c>
      <c r="D444" s="2" t="s">
        <v>122</v>
      </c>
      <c r="E444" s="2" t="s">
        <v>1403</v>
      </c>
      <c r="F444" s="4">
        <v>10</v>
      </c>
      <c r="G444" s="4">
        <v>170000</v>
      </c>
      <c r="H444" t="str">
        <f>_xlfn.IFNA(VLOOKUP(A444,contracts!$B$2:$F$506,5,0),"")</f>
        <v>Activated</v>
      </c>
      <c r="I444">
        <f t="shared" si="14"/>
        <v>1</v>
      </c>
      <c r="J444" t="s">
        <v>2600</v>
      </c>
      <c r="K444">
        <f t="shared" si="13"/>
        <v>16</v>
      </c>
    </row>
    <row r="445" spans="1:11" ht="15" hidden="1" customHeight="1" x14ac:dyDescent="0.25">
      <c r="A445" s="2" t="s">
        <v>1367</v>
      </c>
      <c r="B445" s="2" t="s">
        <v>2029</v>
      </c>
      <c r="C445" s="6" t="str">
        <f>VLOOKUP(A445,contracts!$B$1:$I$506,6,0)</f>
        <v>Bharti Airtel Ltd</v>
      </c>
      <c r="D445" s="2" t="s">
        <v>18</v>
      </c>
      <c r="E445" s="2" t="s">
        <v>1401</v>
      </c>
      <c r="F445" s="4">
        <v>1</v>
      </c>
      <c r="G445" s="4">
        <v>12000</v>
      </c>
      <c r="H445" t="str">
        <f>_xlfn.IFNA(VLOOKUP(A445,contracts!$B$2:$F$506,5,0),"")</f>
        <v>Activated</v>
      </c>
      <c r="I445">
        <f t="shared" si="14"/>
        <v>1</v>
      </c>
      <c r="J445" t="s">
        <v>2600</v>
      </c>
      <c r="K445">
        <f t="shared" si="13"/>
        <v>16</v>
      </c>
    </row>
    <row r="446" spans="1:11" ht="15" hidden="1" customHeight="1" x14ac:dyDescent="0.25">
      <c r="A446" s="2" t="s">
        <v>893</v>
      </c>
      <c r="B446" s="2" t="s">
        <v>2152</v>
      </c>
      <c r="C446" s="6" t="str">
        <f>VLOOKUP(A446,contracts!$B$1:$I$506,6,0)</f>
        <v>Rajesh Bhatia</v>
      </c>
      <c r="D446" s="2" t="s">
        <v>122</v>
      </c>
      <c r="E446" s="2" t="s">
        <v>1401</v>
      </c>
      <c r="F446" s="4">
        <v>1</v>
      </c>
      <c r="G446" s="4">
        <v>14000</v>
      </c>
      <c r="H446" t="str">
        <f>_xlfn.IFNA(VLOOKUP(A446,contracts!$B$2:$F$506,5,0),"")</f>
        <v>Activated</v>
      </c>
      <c r="I446">
        <f t="shared" si="14"/>
        <v>1</v>
      </c>
      <c r="J446" t="s">
        <v>2600</v>
      </c>
      <c r="K446">
        <f t="shared" si="13"/>
        <v>16</v>
      </c>
    </row>
    <row r="447" spans="1:11" ht="15" hidden="1" customHeight="1" x14ac:dyDescent="0.25">
      <c r="A447" s="2" t="s">
        <v>1381</v>
      </c>
      <c r="B447" s="2" t="s">
        <v>1448</v>
      </c>
      <c r="C447" s="6" t="str">
        <f>VLOOKUP(A447,contracts!$B$1:$I$506,6,0)</f>
        <v>Freshworks Technologies Private Limited</v>
      </c>
      <c r="D447" s="2" t="s">
        <v>12</v>
      </c>
      <c r="E447" s="2" t="s">
        <v>1403</v>
      </c>
      <c r="F447" s="4">
        <v>25</v>
      </c>
      <c r="G447" s="4">
        <v>500000</v>
      </c>
      <c r="H447" t="str">
        <f>_xlfn.IFNA(VLOOKUP(A447,contracts!$B$2:$F$506,5,0),"")</f>
        <v>Activated</v>
      </c>
      <c r="I447">
        <f t="shared" si="14"/>
        <v>1</v>
      </c>
      <c r="J447" t="s">
        <v>2600</v>
      </c>
      <c r="K447">
        <f t="shared" si="13"/>
        <v>16</v>
      </c>
    </row>
    <row r="448" spans="1:11" ht="15" hidden="1" customHeight="1" x14ac:dyDescent="0.25">
      <c r="A448" s="2" t="s">
        <v>814</v>
      </c>
      <c r="B448" s="2" t="s">
        <v>1475</v>
      </c>
      <c r="C448" s="6" t="str">
        <f>VLOOKUP(A448,contracts!$B$1:$I$506,6,0)</f>
        <v>Nimisha Shah</v>
      </c>
      <c r="D448" s="2" t="s">
        <v>186</v>
      </c>
      <c r="E448" s="2" t="s">
        <v>1401</v>
      </c>
      <c r="F448" s="4">
        <v>1</v>
      </c>
      <c r="G448" s="4">
        <v>18499</v>
      </c>
      <c r="H448" t="str">
        <f>_xlfn.IFNA(VLOOKUP(A448,contracts!$B$2:$F$506,5,0),"")</f>
        <v>Activated</v>
      </c>
      <c r="I448">
        <f t="shared" si="14"/>
        <v>1</v>
      </c>
      <c r="J448" t="s">
        <v>2600</v>
      </c>
      <c r="K448">
        <f t="shared" si="13"/>
        <v>16</v>
      </c>
    </row>
    <row r="449" spans="1:11" ht="15" hidden="1" customHeight="1" x14ac:dyDescent="0.25">
      <c r="A449" s="2" t="s">
        <v>958</v>
      </c>
      <c r="B449" s="2" t="s">
        <v>2395</v>
      </c>
      <c r="C449" s="6" t="str">
        <f>VLOOKUP(A449,contracts!$B$1:$I$506,6,0)</f>
        <v>Neuriot Technologies LLP</v>
      </c>
      <c r="D449" s="2" t="s">
        <v>122</v>
      </c>
      <c r="E449" s="2" t="s">
        <v>1401</v>
      </c>
      <c r="F449" s="4">
        <v>1</v>
      </c>
      <c r="G449" s="4">
        <v>15000</v>
      </c>
      <c r="H449" t="str">
        <f>_xlfn.IFNA(VLOOKUP(A449,contracts!$B$2:$F$506,5,0),"")</f>
        <v>Activated</v>
      </c>
      <c r="I449">
        <f t="shared" si="14"/>
        <v>1</v>
      </c>
      <c r="J449" t="s">
        <v>2600</v>
      </c>
      <c r="K449">
        <f t="shared" si="13"/>
        <v>18</v>
      </c>
    </row>
    <row r="450" spans="1:11" ht="15" hidden="1" customHeight="1" x14ac:dyDescent="0.25">
      <c r="A450" s="2" t="s">
        <v>784</v>
      </c>
      <c r="B450" s="2" t="s">
        <v>2156</v>
      </c>
      <c r="C450" s="6" t="str">
        <f>VLOOKUP(A450,contracts!$B$1:$I$506,6,0)</f>
        <v>Naresh Jain</v>
      </c>
      <c r="D450" s="2" t="s">
        <v>122</v>
      </c>
      <c r="E450" s="2" t="s">
        <v>1401</v>
      </c>
      <c r="F450" s="4">
        <v>1</v>
      </c>
      <c r="G450" s="4">
        <v>14999</v>
      </c>
      <c r="H450" t="str">
        <f>_xlfn.IFNA(VLOOKUP(A450,contracts!$B$2:$F$506,5,0),"")</f>
        <v>Activated</v>
      </c>
      <c r="I450">
        <f t="shared" si="14"/>
        <v>1</v>
      </c>
      <c r="J450" t="s">
        <v>2600</v>
      </c>
      <c r="K450">
        <f t="shared" si="13"/>
        <v>16</v>
      </c>
    </row>
    <row r="451" spans="1:11" ht="15" hidden="1" customHeight="1" x14ac:dyDescent="0.25">
      <c r="A451" s="2" t="s">
        <v>204</v>
      </c>
      <c r="B451" s="2" t="s">
        <v>1829</v>
      </c>
      <c r="C451" s="6" t="str">
        <f>VLOOKUP(A451,contracts!$B$1:$I$506,6,0)</f>
        <v>Finnable</v>
      </c>
      <c r="D451" s="2" t="s">
        <v>18</v>
      </c>
      <c r="E451" s="2" t="s">
        <v>1401</v>
      </c>
      <c r="F451" s="4">
        <v>1</v>
      </c>
      <c r="G451" s="4">
        <v>8001</v>
      </c>
      <c r="H451" t="str">
        <f>_xlfn.IFNA(VLOOKUP(A451,contracts!$B$2:$F$506,5,0),"")</f>
        <v>Activated</v>
      </c>
      <c r="I451">
        <f t="shared" si="14"/>
        <v>2</v>
      </c>
      <c r="J451" t="s">
        <v>2598</v>
      </c>
      <c r="K451">
        <f t="shared" ref="K451:K514" si="15">LEN(B451)</f>
        <v>16</v>
      </c>
    </row>
    <row r="452" spans="1:11" ht="15" hidden="1" customHeight="1" x14ac:dyDescent="0.25">
      <c r="A452" s="2" t="s">
        <v>1367</v>
      </c>
      <c r="B452" s="2" t="s">
        <v>2021</v>
      </c>
      <c r="C452" s="6" t="str">
        <f>VLOOKUP(A452,contracts!$B$1:$I$506,6,0)</f>
        <v>Bharti Airtel Ltd</v>
      </c>
      <c r="D452" s="2" t="s">
        <v>18</v>
      </c>
      <c r="E452" s="2" t="s">
        <v>1401</v>
      </c>
      <c r="F452" s="4">
        <v>1</v>
      </c>
      <c r="G452" s="4">
        <v>12000</v>
      </c>
      <c r="H452" t="str">
        <f>_xlfn.IFNA(VLOOKUP(A452,contracts!$B$2:$F$506,5,0),"")</f>
        <v>Activated</v>
      </c>
      <c r="I452">
        <f t="shared" si="14"/>
        <v>1</v>
      </c>
      <c r="J452" t="s">
        <v>2600</v>
      </c>
      <c r="K452">
        <f t="shared" si="15"/>
        <v>16</v>
      </c>
    </row>
    <row r="453" spans="1:11" ht="15" hidden="1" customHeight="1" x14ac:dyDescent="0.25">
      <c r="A453" s="2" t="s">
        <v>1367</v>
      </c>
      <c r="B453" s="2" t="s">
        <v>2020</v>
      </c>
      <c r="C453" s="6" t="str">
        <f>VLOOKUP(A453,contracts!$B$1:$I$506,6,0)</f>
        <v>Bharti Airtel Ltd</v>
      </c>
      <c r="D453" s="2" t="s">
        <v>18</v>
      </c>
      <c r="E453" s="2" t="s">
        <v>1401</v>
      </c>
      <c r="F453" s="4">
        <v>1</v>
      </c>
      <c r="G453" s="4">
        <v>12000</v>
      </c>
      <c r="H453" t="str">
        <f>_xlfn.IFNA(VLOOKUP(A453,contracts!$B$2:$F$506,5,0),"")</f>
        <v>Activated</v>
      </c>
      <c r="I453">
        <f t="shared" si="14"/>
        <v>1</v>
      </c>
      <c r="J453" t="s">
        <v>2600</v>
      </c>
      <c r="K453">
        <f t="shared" si="15"/>
        <v>16</v>
      </c>
    </row>
    <row r="454" spans="1:11" ht="15" hidden="1" customHeight="1" x14ac:dyDescent="0.25">
      <c r="A454" s="2" t="s">
        <v>1367</v>
      </c>
      <c r="B454" s="2" t="s">
        <v>2028</v>
      </c>
      <c r="C454" s="6" t="str">
        <f>VLOOKUP(A454,contracts!$B$1:$I$506,6,0)</f>
        <v>Bharti Airtel Ltd</v>
      </c>
      <c r="D454" s="2" t="s">
        <v>18</v>
      </c>
      <c r="E454" s="2" t="s">
        <v>1401</v>
      </c>
      <c r="F454" s="4">
        <v>1</v>
      </c>
      <c r="G454" s="4">
        <v>12000</v>
      </c>
      <c r="H454" t="str">
        <f>_xlfn.IFNA(VLOOKUP(A454,contracts!$B$2:$F$506,5,0),"")</f>
        <v>Activated</v>
      </c>
      <c r="I454">
        <f t="shared" si="14"/>
        <v>1</v>
      </c>
      <c r="J454" t="s">
        <v>2600</v>
      </c>
      <c r="K454">
        <f t="shared" si="15"/>
        <v>16</v>
      </c>
    </row>
    <row r="455" spans="1:11" ht="15" hidden="1" customHeight="1" x14ac:dyDescent="0.25">
      <c r="A455" s="2" t="s">
        <v>1367</v>
      </c>
      <c r="B455" s="2" t="s">
        <v>2027</v>
      </c>
      <c r="C455" s="6" t="str">
        <f>VLOOKUP(A455,contracts!$B$1:$I$506,6,0)</f>
        <v>Bharti Airtel Ltd</v>
      </c>
      <c r="D455" s="2" t="s">
        <v>18</v>
      </c>
      <c r="E455" s="2" t="s">
        <v>1401</v>
      </c>
      <c r="F455" s="4">
        <v>1</v>
      </c>
      <c r="G455" s="4">
        <v>12000</v>
      </c>
      <c r="H455" t="str">
        <f>_xlfn.IFNA(VLOOKUP(A455,contracts!$B$2:$F$506,5,0),"")</f>
        <v>Activated</v>
      </c>
      <c r="I455">
        <f t="shared" si="14"/>
        <v>1</v>
      </c>
      <c r="J455" t="s">
        <v>2600</v>
      </c>
      <c r="K455">
        <f t="shared" si="15"/>
        <v>16</v>
      </c>
    </row>
    <row r="456" spans="1:11" ht="15" hidden="1" customHeight="1" x14ac:dyDescent="0.25">
      <c r="A456" s="2" t="s">
        <v>859</v>
      </c>
      <c r="B456" s="2" t="s">
        <v>1626</v>
      </c>
      <c r="C456" s="6" t="str">
        <f>VLOOKUP(A456,contracts!$B$1:$I$506,6,0)</f>
        <v>Deep Value Technology Pvt Ltd</v>
      </c>
      <c r="D456" s="2" t="s">
        <v>191</v>
      </c>
      <c r="E456" s="2" t="s">
        <v>1403</v>
      </c>
      <c r="F456" s="4">
        <v>23</v>
      </c>
      <c r="G456" s="4">
        <v>391000</v>
      </c>
      <c r="H456" t="str">
        <f>_xlfn.IFNA(VLOOKUP(A456,contracts!$B$2:$F$506,5,0),"")</f>
        <v>Activated</v>
      </c>
      <c r="I456">
        <f t="shared" si="14"/>
        <v>1</v>
      </c>
      <c r="J456" t="s">
        <v>2600</v>
      </c>
      <c r="K456">
        <f t="shared" si="15"/>
        <v>16</v>
      </c>
    </row>
    <row r="457" spans="1:11" ht="15" hidden="1" customHeight="1" x14ac:dyDescent="0.25">
      <c r="A457" s="2" t="s">
        <v>629</v>
      </c>
      <c r="B457" s="2" t="s">
        <v>1796</v>
      </c>
      <c r="C457" s="6" t="str">
        <f>VLOOKUP(A457,contracts!$B$1:$I$506,6,0)</f>
        <v>Siya Seth</v>
      </c>
      <c r="D457" s="2" t="s">
        <v>122</v>
      </c>
      <c r="E457" s="2" t="s">
        <v>1403</v>
      </c>
      <c r="F457" s="4">
        <v>9</v>
      </c>
      <c r="G457" s="4">
        <v>144000</v>
      </c>
      <c r="H457" t="str">
        <f>_xlfn.IFNA(VLOOKUP(A457,contracts!$B$2:$F$506,5,0),"")</f>
        <v>Activated</v>
      </c>
      <c r="I457">
        <f t="shared" si="14"/>
        <v>1</v>
      </c>
      <c r="J457" t="s">
        <v>2600</v>
      </c>
      <c r="K457">
        <f t="shared" si="15"/>
        <v>16</v>
      </c>
    </row>
    <row r="458" spans="1:11" ht="15" hidden="1" customHeight="1" x14ac:dyDescent="0.25">
      <c r="A458" s="2" t="s">
        <v>716</v>
      </c>
      <c r="B458" s="2" t="s">
        <v>2013</v>
      </c>
      <c r="C458" s="6" t="str">
        <f>VLOOKUP(A458,contracts!$B$1:$I$506,6,0)</f>
        <v>Blue Whale Advisory Services Pvt. Ltd.</v>
      </c>
      <c r="D458" s="2" t="s">
        <v>122</v>
      </c>
      <c r="E458" s="2" t="s">
        <v>1403</v>
      </c>
      <c r="F458" s="4">
        <v>10</v>
      </c>
      <c r="G458" s="4">
        <v>180000</v>
      </c>
      <c r="H458" t="str">
        <f>_xlfn.IFNA(VLOOKUP(A458,contracts!$B$2:$F$506,5,0),"")</f>
        <v>Activated</v>
      </c>
      <c r="I458">
        <f t="shared" si="14"/>
        <v>1</v>
      </c>
      <c r="J458" t="s">
        <v>2600</v>
      </c>
      <c r="K458">
        <f t="shared" si="15"/>
        <v>16</v>
      </c>
    </row>
    <row r="459" spans="1:11" ht="15" hidden="1" customHeight="1" x14ac:dyDescent="0.25">
      <c r="A459" s="2" t="s">
        <v>901</v>
      </c>
      <c r="B459" s="2" t="s">
        <v>2388</v>
      </c>
      <c r="C459" s="6" t="str">
        <f>VLOOKUP(A459,contracts!$B$1:$I$506,6,0)</f>
        <v>White Whale Partners</v>
      </c>
      <c r="D459" s="2" t="s">
        <v>186</v>
      </c>
      <c r="E459" s="2" t="s">
        <v>1399</v>
      </c>
      <c r="F459" s="4">
        <v>1</v>
      </c>
      <c r="G459" s="4">
        <v>14499</v>
      </c>
      <c r="H459" t="str">
        <f>_xlfn.IFNA(VLOOKUP(A459,contracts!$B$2:$F$506,5,0),"")</f>
        <v>Activated</v>
      </c>
      <c r="I459">
        <f t="shared" si="14"/>
        <v>1</v>
      </c>
      <c r="J459" t="s">
        <v>2600</v>
      </c>
      <c r="K459">
        <f t="shared" si="15"/>
        <v>16</v>
      </c>
    </row>
    <row r="460" spans="1:11" ht="15" hidden="1" customHeight="1" x14ac:dyDescent="0.25">
      <c r="A460" s="2" t="s">
        <v>1367</v>
      </c>
      <c r="B460" s="2" t="s">
        <v>2026</v>
      </c>
      <c r="C460" s="6" t="str">
        <f>VLOOKUP(A460,contracts!$B$1:$I$506,6,0)</f>
        <v>Bharti Airtel Ltd</v>
      </c>
      <c r="D460" s="2" t="s">
        <v>18</v>
      </c>
      <c r="E460" s="2" t="s">
        <v>1401</v>
      </c>
      <c r="F460" s="4">
        <v>1</v>
      </c>
      <c r="G460" s="4">
        <v>12000</v>
      </c>
      <c r="H460" t="str">
        <f>_xlfn.IFNA(VLOOKUP(A460,contracts!$B$2:$F$506,5,0),"")</f>
        <v>Activated</v>
      </c>
      <c r="I460">
        <f t="shared" si="14"/>
        <v>1</v>
      </c>
      <c r="J460" t="s">
        <v>2600</v>
      </c>
      <c r="K460">
        <f t="shared" si="15"/>
        <v>16</v>
      </c>
    </row>
    <row r="461" spans="1:11" ht="15" hidden="1" customHeight="1" x14ac:dyDescent="0.25">
      <c r="A461" s="2" t="s">
        <v>913</v>
      </c>
      <c r="B461" s="2" t="s">
        <v>2387</v>
      </c>
      <c r="C461" s="6" t="str">
        <f>VLOOKUP(A461,contracts!$B$1:$I$506,6,0)</f>
        <v>Alteria Capital</v>
      </c>
      <c r="D461" s="2" t="s">
        <v>186</v>
      </c>
      <c r="E461" s="2" t="s">
        <v>1403</v>
      </c>
      <c r="F461" s="4">
        <v>38</v>
      </c>
      <c r="G461" s="4">
        <v>754186</v>
      </c>
      <c r="H461" t="str">
        <f>_xlfn.IFNA(VLOOKUP(A461,contracts!$B$2:$F$506,5,0),"")</f>
        <v>Activated</v>
      </c>
      <c r="I461">
        <f t="shared" si="14"/>
        <v>1</v>
      </c>
      <c r="J461" t="s">
        <v>2600</v>
      </c>
      <c r="K461">
        <f t="shared" si="15"/>
        <v>17</v>
      </c>
    </row>
    <row r="462" spans="1:11" ht="15" hidden="1" customHeight="1" x14ac:dyDescent="0.25">
      <c r="A462" s="2" t="s">
        <v>776</v>
      </c>
      <c r="B462" s="2" t="s">
        <v>2386</v>
      </c>
      <c r="C462" s="6" t="str">
        <f>VLOOKUP(A462,contracts!$B$1:$I$506,6,0)</f>
        <v>R R N Badhree</v>
      </c>
      <c r="D462" s="2" t="s">
        <v>186</v>
      </c>
      <c r="E462" s="2" t="s">
        <v>1399</v>
      </c>
      <c r="F462" s="4">
        <v>1</v>
      </c>
      <c r="G462" s="4">
        <v>9001</v>
      </c>
      <c r="H462" t="str">
        <f>_xlfn.IFNA(VLOOKUP(A462,contracts!$B$2:$F$506,5,0),"")</f>
        <v>Formal Notice Given</v>
      </c>
      <c r="I462">
        <f t="shared" si="14"/>
        <v>1</v>
      </c>
      <c r="J462" t="s">
        <v>2600</v>
      </c>
      <c r="K462">
        <f t="shared" si="15"/>
        <v>16</v>
      </c>
    </row>
    <row r="463" spans="1:11" ht="15" hidden="1" customHeight="1" x14ac:dyDescent="0.25">
      <c r="A463" s="2" t="s">
        <v>307</v>
      </c>
      <c r="B463" s="2" t="s">
        <v>1915</v>
      </c>
      <c r="C463" s="6" t="str">
        <f>VLOOKUP(A463,contracts!$B$1:$I$506,6,0)</f>
        <v>Decathlon Sports India Pvt Ltd</v>
      </c>
      <c r="D463" s="2" t="s">
        <v>12</v>
      </c>
      <c r="E463" s="2" t="s">
        <v>1401</v>
      </c>
      <c r="F463" s="4">
        <v>1</v>
      </c>
      <c r="G463" s="4">
        <v>13499</v>
      </c>
      <c r="H463" t="str">
        <f>_xlfn.IFNA(VLOOKUP(A463,contracts!$B$2:$F$506,5,0),"")</f>
        <v>Activated</v>
      </c>
      <c r="I463">
        <f t="shared" si="14"/>
        <v>1</v>
      </c>
      <c r="J463" t="s">
        <v>2600</v>
      </c>
      <c r="K463">
        <f t="shared" si="15"/>
        <v>16</v>
      </c>
    </row>
    <row r="464" spans="1:11" ht="15" hidden="1" customHeight="1" x14ac:dyDescent="0.25">
      <c r="A464" s="2" t="s">
        <v>307</v>
      </c>
      <c r="B464" s="2" t="s">
        <v>1425</v>
      </c>
      <c r="C464" s="6" t="str">
        <f>VLOOKUP(A464,contracts!$B$1:$I$506,6,0)</f>
        <v>Decathlon Sports India Pvt Ltd</v>
      </c>
      <c r="D464" s="2" t="s">
        <v>12</v>
      </c>
      <c r="E464" s="2" t="s">
        <v>1401</v>
      </c>
      <c r="F464" s="4">
        <v>1</v>
      </c>
      <c r="G464" s="4">
        <v>13499</v>
      </c>
      <c r="H464" t="str">
        <f>_xlfn.IFNA(VLOOKUP(A464,contracts!$B$2:$F$506,5,0),"")</f>
        <v>Activated</v>
      </c>
      <c r="I464">
        <f t="shared" si="14"/>
        <v>1</v>
      </c>
      <c r="J464" t="s">
        <v>2600</v>
      </c>
      <c r="K464">
        <f t="shared" si="15"/>
        <v>17</v>
      </c>
    </row>
    <row r="465" spans="1:11" ht="15" hidden="1" customHeight="1" x14ac:dyDescent="0.25">
      <c r="A465" s="2" t="s">
        <v>307</v>
      </c>
      <c r="B465" s="2" t="s">
        <v>1424</v>
      </c>
      <c r="C465" s="6" t="str">
        <f>VLOOKUP(A465,contracts!$B$1:$I$506,6,0)</f>
        <v>Decathlon Sports India Pvt Ltd</v>
      </c>
      <c r="D465" s="2" t="s">
        <v>12</v>
      </c>
      <c r="E465" s="2" t="s">
        <v>1401</v>
      </c>
      <c r="F465" s="4">
        <v>1</v>
      </c>
      <c r="G465" s="4">
        <v>13499</v>
      </c>
      <c r="H465" t="str">
        <f>_xlfn.IFNA(VLOOKUP(A465,contracts!$B$2:$F$506,5,0),"")</f>
        <v>Activated</v>
      </c>
      <c r="I465">
        <f t="shared" si="14"/>
        <v>1</v>
      </c>
      <c r="J465" t="s">
        <v>2600</v>
      </c>
      <c r="K465">
        <f t="shared" si="15"/>
        <v>17</v>
      </c>
    </row>
    <row r="466" spans="1:11" ht="15" hidden="1" customHeight="1" x14ac:dyDescent="0.25">
      <c r="A466" s="2" t="s">
        <v>307</v>
      </c>
      <c r="B466" s="2" t="s">
        <v>1426</v>
      </c>
      <c r="C466" s="6" t="str">
        <f>VLOOKUP(A466,contracts!$B$1:$I$506,6,0)</f>
        <v>Decathlon Sports India Pvt Ltd</v>
      </c>
      <c r="D466" s="2" t="s">
        <v>12</v>
      </c>
      <c r="E466" s="2" t="s">
        <v>1401</v>
      </c>
      <c r="F466" s="4">
        <v>1</v>
      </c>
      <c r="G466" s="4">
        <v>13499</v>
      </c>
      <c r="H466" t="str">
        <f>_xlfn.IFNA(VLOOKUP(A466,contracts!$B$2:$F$506,5,0),"")</f>
        <v>Activated</v>
      </c>
      <c r="I466">
        <f t="shared" si="14"/>
        <v>1</v>
      </c>
      <c r="J466" t="s">
        <v>2600</v>
      </c>
      <c r="K466">
        <f t="shared" si="15"/>
        <v>17</v>
      </c>
    </row>
    <row r="467" spans="1:11" ht="15" hidden="1" customHeight="1" x14ac:dyDescent="0.25">
      <c r="A467" s="2" t="s">
        <v>307</v>
      </c>
      <c r="B467" s="2" t="s">
        <v>1432</v>
      </c>
      <c r="C467" s="6" t="str">
        <f>VLOOKUP(A467,contracts!$B$1:$I$506,6,0)</f>
        <v>Decathlon Sports India Pvt Ltd</v>
      </c>
      <c r="D467" s="2" t="s">
        <v>12</v>
      </c>
      <c r="E467" s="2" t="s">
        <v>1401</v>
      </c>
      <c r="F467" s="4">
        <v>1</v>
      </c>
      <c r="G467" s="4">
        <v>13499</v>
      </c>
      <c r="H467" t="str">
        <f>_xlfn.IFNA(VLOOKUP(A467,contracts!$B$2:$F$506,5,0),"")</f>
        <v>Activated</v>
      </c>
      <c r="I467">
        <f t="shared" si="14"/>
        <v>1</v>
      </c>
      <c r="J467" t="s">
        <v>2600</v>
      </c>
      <c r="K467">
        <f t="shared" si="15"/>
        <v>17</v>
      </c>
    </row>
    <row r="468" spans="1:11" ht="15" hidden="1" customHeight="1" x14ac:dyDescent="0.25">
      <c r="A468" s="2" t="s">
        <v>307</v>
      </c>
      <c r="B468" s="2" t="s">
        <v>1431</v>
      </c>
      <c r="C468" s="6" t="str">
        <f>VLOOKUP(A468,contracts!$B$1:$I$506,6,0)</f>
        <v>Decathlon Sports India Pvt Ltd</v>
      </c>
      <c r="D468" s="2" t="s">
        <v>12</v>
      </c>
      <c r="E468" s="2" t="s">
        <v>1401</v>
      </c>
      <c r="F468" s="4">
        <v>1</v>
      </c>
      <c r="G468" s="4">
        <v>13499</v>
      </c>
      <c r="H468" t="str">
        <f>_xlfn.IFNA(VLOOKUP(A468,contracts!$B$2:$F$506,5,0),"")</f>
        <v>Activated</v>
      </c>
      <c r="I468">
        <f t="shared" si="14"/>
        <v>1</v>
      </c>
      <c r="J468" t="s">
        <v>2600</v>
      </c>
      <c r="K468">
        <f t="shared" si="15"/>
        <v>17</v>
      </c>
    </row>
    <row r="469" spans="1:11" ht="15" hidden="1" customHeight="1" x14ac:dyDescent="0.25">
      <c r="A469" s="2" t="s">
        <v>307</v>
      </c>
      <c r="B469" s="2" t="s">
        <v>1430</v>
      </c>
      <c r="C469" s="6" t="str">
        <f>VLOOKUP(A469,contracts!$B$1:$I$506,6,0)</f>
        <v>Decathlon Sports India Pvt Ltd</v>
      </c>
      <c r="D469" s="2" t="s">
        <v>12</v>
      </c>
      <c r="E469" s="2" t="s">
        <v>1401</v>
      </c>
      <c r="F469" s="4">
        <v>1</v>
      </c>
      <c r="G469" s="4">
        <v>13499</v>
      </c>
      <c r="H469" t="str">
        <f>_xlfn.IFNA(VLOOKUP(A469,contracts!$B$2:$F$506,5,0),"")</f>
        <v>Activated</v>
      </c>
      <c r="I469">
        <f t="shared" si="14"/>
        <v>1</v>
      </c>
      <c r="J469" t="s">
        <v>2600</v>
      </c>
      <c r="K469">
        <f t="shared" si="15"/>
        <v>17</v>
      </c>
    </row>
    <row r="470" spans="1:11" ht="15" hidden="1" customHeight="1" x14ac:dyDescent="0.25">
      <c r="A470" s="2" t="s">
        <v>307</v>
      </c>
      <c r="B470" s="2" t="s">
        <v>1429</v>
      </c>
      <c r="C470" s="6" t="str">
        <f>VLOOKUP(A470,contracts!$B$1:$I$506,6,0)</f>
        <v>Decathlon Sports India Pvt Ltd</v>
      </c>
      <c r="D470" s="2" t="s">
        <v>12</v>
      </c>
      <c r="E470" s="2" t="s">
        <v>1401</v>
      </c>
      <c r="F470" s="4">
        <v>1</v>
      </c>
      <c r="G470" s="4">
        <v>13499</v>
      </c>
      <c r="H470" t="str">
        <f>_xlfn.IFNA(VLOOKUP(A470,contracts!$B$2:$F$506,5,0),"")</f>
        <v>Activated</v>
      </c>
      <c r="I470">
        <f t="shared" si="14"/>
        <v>1</v>
      </c>
      <c r="J470" t="s">
        <v>2600</v>
      </c>
      <c r="K470">
        <f t="shared" si="15"/>
        <v>17</v>
      </c>
    </row>
    <row r="471" spans="1:11" ht="15" hidden="1" customHeight="1" x14ac:dyDescent="0.25">
      <c r="A471" s="2" t="s">
        <v>307</v>
      </c>
      <c r="B471" s="2" t="s">
        <v>1428</v>
      </c>
      <c r="C471" s="6" t="str">
        <f>VLOOKUP(A471,contracts!$B$1:$I$506,6,0)</f>
        <v>Decathlon Sports India Pvt Ltd</v>
      </c>
      <c r="D471" s="2" t="s">
        <v>12</v>
      </c>
      <c r="E471" s="2" t="s">
        <v>1401</v>
      </c>
      <c r="F471" s="4">
        <v>1</v>
      </c>
      <c r="G471" s="4">
        <v>13499</v>
      </c>
      <c r="H471" t="str">
        <f>_xlfn.IFNA(VLOOKUP(A471,contracts!$B$2:$F$506,5,0),"")</f>
        <v>Activated</v>
      </c>
      <c r="I471">
        <f t="shared" si="14"/>
        <v>1</v>
      </c>
      <c r="J471" t="s">
        <v>2600</v>
      </c>
      <c r="K471">
        <f t="shared" si="15"/>
        <v>17</v>
      </c>
    </row>
    <row r="472" spans="1:11" ht="15" hidden="1" customHeight="1" x14ac:dyDescent="0.25">
      <c r="A472" s="2" t="s">
        <v>307</v>
      </c>
      <c r="B472" s="2" t="s">
        <v>1427</v>
      </c>
      <c r="C472" s="6" t="str">
        <f>VLOOKUP(A472,contracts!$B$1:$I$506,6,0)</f>
        <v>Decathlon Sports India Pvt Ltd</v>
      </c>
      <c r="D472" s="2" t="s">
        <v>12</v>
      </c>
      <c r="E472" s="2" t="s">
        <v>1401</v>
      </c>
      <c r="F472" s="4">
        <v>1</v>
      </c>
      <c r="G472" s="4">
        <v>13499</v>
      </c>
      <c r="H472" t="str">
        <f>_xlfn.IFNA(VLOOKUP(A472,contracts!$B$2:$F$506,5,0),"")</f>
        <v>Activated</v>
      </c>
      <c r="I472">
        <f t="shared" si="14"/>
        <v>1</v>
      </c>
      <c r="J472" t="s">
        <v>2600</v>
      </c>
      <c r="K472">
        <f t="shared" si="15"/>
        <v>17</v>
      </c>
    </row>
    <row r="473" spans="1:11" ht="15" hidden="1" customHeight="1" x14ac:dyDescent="0.25">
      <c r="A473" s="2" t="s">
        <v>307</v>
      </c>
      <c r="B473" s="2" t="s">
        <v>1433</v>
      </c>
      <c r="C473" s="6" t="str">
        <f>VLOOKUP(A473,contracts!$B$1:$I$506,6,0)</f>
        <v>Decathlon Sports India Pvt Ltd</v>
      </c>
      <c r="D473" s="2" t="s">
        <v>12</v>
      </c>
      <c r="E473" s="2" t="s">
        <v>1401</v>
      </c>
      <c r="F473" s="4">
        <v>1</v>
      </c>
      <c r="G473" s="4">
        <v>13499</v>
      </c>
      <c r="H473" t="str">
        <f>_xlfn.IFNA(VLOOKUP(A473,contracts!$B$2:$F$506,5,0),"")</f>
        <v>Activated</v>
      </c>
      <c r="I473">
        <f t="shared" si="14"/>
        <v>1</v>
      </c>
      <c r="J473" t="s">
        <v>2600</v>
      </c>
      <c r="K473">
        <f t="shared" si="15"/>
        <v>17</v>
      </c>
    </row>
    <row r="474" spans="1:11" ht="15" hidden="1" customHeight="1" x14ac:dyDescent="0.25">
      <c r="A474" s="2" t="s">
        <v>158</v>
      </c>
      <c r="B474" s="2" t="s">
        <v>1923</v>
      </c>
      <c r="C474" s="6" t="str">
        <f>VLOOKUP(A474,contracts!$B$1:$I$506,6,0)</f>
        <v>Aicumen Innovations Private Limited</v>
      </c>
      <c r="D474" s="2" t="s">
        <v>12</v>
      </c>
      <c r="E474" s="2" t="s">
        <v>1401</v>
      </c>
      <c r="F474" s="4">
        <v>1</v>
      </c>
      <c r="G474" s="4">
        <v>11500</v>
      </c>
      <c r="H474" t="str">
        <f>_xlfn.IFNA(VLOOKUP(A474,contracts!$B$2:$F$506,5,0),"")</f>
        <v>Activated</v>
      </c>
      <c r="I474">
        <f t="shared" si="14"/>
        <v>1</v>
      </c>
      <c r="J474" t="s">
        <v>2600</v>
      </c>
      <c r="K474">
        <f t="shared" si="15"/>
        <v>17</v>
      </c>
    </row>
    <row r="475" spans="1:11" ht="15" hidden="1" customHeight="1" x14ac:dyDescent="0.25">
      <c r="A475" s="2" t="s">
        <v>158</v>
      </c>
      <c r="B475" s="2" t="s">
        <v>2096</v>
      </c>
      <c r="C475" s="6" t="str">
        <f>VLOOKUP(A475,contracts!$B$1:$I$506,6,0)</f>
        <v>Aicumen Innovations Private Limited</v>
      </c>
      <c r="D475" s="2" t="s">
        <v>12</v>
      </c>
      <c r="E475" s="2" t="s">
        <v>1401</v>
      </c>
      <c r="F475" s="4">
        <v>1</v>
      </c>
      <c r="G475" s="4">
        <v>11500</v>
      </c>
      <c r="H475" t="str">
        <f>_xlfn.IFNA(VLOOKUP(A475,contracts!$B$2:$F$506,5,0),"")</f>
        <v>Activated</v>
      </c>
      <c r="I475">
        <f t="shared" si="14"/>
        <v>1</v>
      </c>
      <c r="J475" t="s">
        <v>2600</v>
      </c>
      <c r="K475">
        <f t="shared" si="15"/>
        <v>17</v>
      </c>
    </row>
    <row r="476" spans="1:11" ht="15" hidden="1" customHeight="1" x14ac:dyDescent="0.25">
      <c r="A476" s="2" t="s">
        <v>158</v>
      </c>
      <c r="B476" s="2" t="s">
        <v>1443</v>
      </c>
      <c r="C476" s="6" t="str">
        <f>VLOOKUP(A476,contracts!$B$1:$I$506,6,0)</f>
        <v>Aicumen Innovations Private Limited</v>
      </c>
      <c r="D476" s="2" t="s">
        <v>12</v>
      </c>
      <c r="E476" s="2" t="s">
        <v>1401</v>
      </c>
      <c r="F476" s="4">
        <v>1</v>
      </c>
      <c r="G476" s="4">
        <v>11500</v>
      </c>
      <c r="H476" t="str">
        <f>_xlfn.IFNA(VLOOKUP(A476,contracts!$B$2:$F$506,5,0),"")</f>
        <v>Activated</v>
      </c>
      <c r="I476">
        <f t="shared" si="14"/>
        <v>1</v>
      </c>
      <c r="J476" t="s">
        <v>2600</v>
      </c>
      <c r="K476">
        <f t="shared" si="15"/>
        <v>17</v>
      </c>
    </row>
    <row r="477" spans="1:11" ht="15" hidden="1" customHeight="1" x14ac:dyDescent="0.25">
      <c r="A477" s="2" t="s">
        <v>158</v>
      </c>
      <c r="B477" s="2" t="s">
        <v>1408</v>
      </c>
      <c r="C477" s="6" t="str">
        <f>VLOOKUP(A477,contracts!$B$1:$I$506,6,0)</f>
        <v>Aicumen Innovations Private Limited</v>
      </c>
      <c r="D477" s="2" t="s">
        <v>12</v>
      </c>
      <c r="E477" s="2" t="s">
        <v>1401</v>
      </c>
      <c r="F477" s="4">
        <v>1</v>
      </c>
      <c r="G477" s="4">
        <v>11500</v>
      </c>
      <c r="H477" t="str">
        <f>_xlfn.IFNA(VLOOKUP(A477,contracts!$B$2:$F$506,5,0),"")</f>
        <v>Activated</v>
      </c>
      <c r="I477">
        <f t="shared" si="14"/>
        <v>1</v>
      </c>
      <c r="J477" t="s">
        <v>2600</v>
      </c>
      <c r="K477">
        <f t="shared" si="15"/>
        <v>17</v>
      </c>
    </row>
    <row r="478" spans="1:11" ht="15" hidden="1" customHeight="1" x14ac:dyDescent="0.25">
      <c r="A478" s="2" t="s">
        <v>936</v>
      </c>
      <c r="B478" s="2" t="s">
        <v>2383</v>
      </c>
      <c r="C478" s="6" t="str">
        <f>VLOOKUP(A478,contracts!$B$1:$I$506,6,0)</f>
        <v>Prinseps Auctions (P) Ltd</v>
      </c>
      <c r="D478" s="2" t="s">
        <v>186</v>
      </c>
      <c r="E478" s="2" t="s">
        <v>1399</v>
      </c>
      <c r="F478" s="4">
        <v>1</v>
      </c>
      <c r="G478" s="4">
        <v>10599</v>
      </c>
      <c r="H478" t="str">
        <f>_xlfn.IFNA(VLOOKUP(A478,contracts!$B$2:$F$506,5,0),"")</f>
        <v>Activated</v>
      </c>
      <c r="I478">
        <f t="shared" si="14"/>
        <v>1</v>
      </c>
      <c r="J478" t="s">
        <v>2600</v>
      </c>
      <c r="K478">
        <f t="shared" si="15"/>
        <v>16</v>
      </c>
    </row>
    <row r="479" spans="1:11" ht="15" hidden="1" customHeight="1" x14ac:dyDescent="0.25">
      <c r="A479" s="2" t="s">
        <v>802</v>
      </c>
      <c r="B479" s="2" t="s">
        <v>2089</v>
      </c>
      <c r="C479" s="6" t="str">
        <f>VLOOKUP(A479,contracts!$B$1:$I$506,6,0)</f>
        <v>Xponentia Capital Partners</v>
      </c>
      <c r="D479" s="2" t="s">
        <v>186</v>
      </c>
      <c r="E479" s="2" t="s">
        <v>1403</v>
      </c>
      <c r="F479" s="4">
        <v>5</v>
      </c>
      <c r="G479" s="4">
        <v>125000</v>
      </c>
      <c r="H479" t="str">
        <f>_xlfn.IFNA(VLOOKUP(A479,contracts!$B$2:$F$506,5,0),"")</f>
        <v>Activated</v>
      </c>
      <c r="I479">
        <f t="shared" si="14"/>
        <v>1</v>
      </c>
      <c r="J479" t="s">
        <v>2600</v>
      </c>
      <c r="K479">
        <f t="shared" si="15"/>
        <v>16</v>
      </c>
    </row>
    <row r="480" spans="1:11" ht="15" hidden="1" customHeight="1" x14ac:dyDescent="0.25">
      <c r="A480" s="2" t="s">
        <v>962</v>
      </c>
      <c r="B480" s="2" t="s">
        <v>2382</v>
      </c>
      <c r="C480" s="6" t="str">
        <f>VLOOKUP(A480,contracts!$B$1:$I$506,6,0)</f>
        <v>The Orange Booth</v>
      </c>
      <c r="D480" s="2" t="s">
        <v>186</v>
      </c>
      <c r="E480" s="2" t="s">
        <v>1399</v>
      </c>
      <c r="F480" s="4">
        <v>1</v>
      </c>
      <c r="G480" s="4">
        <v>10500</v>
      </c>
      <c r="H480" t="str">
        <f>_xlfn.IFNA(VLOOKUP(A480,contracts!$B$2:$F$506,5,0),"")</f>
        <v>Activated</v>
      </c>
      <c r="I480">
        <f t="shared" si="14"/>
        <v>1</v>
      </c>
      <c r="J480" t="s">
        <v>2600</v>
      </c>
      <c r="K480">
        <f t="shared" si="15"/>
        <v>16</v>
      </c>
    </row>
    <row r="481" spans="1:11" ht="15" hidden="1" customHeight="1" x14ac:dyDescent="0.25">
      <c r="A481" s="2" t="s">
        <v>962</v>
      </c>
      <c r="B481" s="2" t="s">
        <v>2381</v>
      </c>
      <c r="C481" s="6" t="str">
        <f>VLOOKUP(A481,contracts!$B$1:$I$506,6,0)</f>
        <v>The Orange Booth</v>
      </c>
      <c r="D481" s="2" t="s">
        <v>186</v>
      </c>
      <c r="E481" s="2" t="s">
        <v>1399</v>
      </c>
      <c r="F481" s="4">
        <v>1</v>
      </c>
      <c r="G481" s="4">
        <v>10500</v>
      </c>
      <c r="H481" t="str">
        <f>_xlfn.IFNA(VLOOKUP(A481,contracts!$B$2:$F$506,5,0),"")</f>
        <v>Activated</v>
      </c>
      <c r="I481">
        <f t="shared" si="14"/>
        <v>1</v>
      </c>
      <c r="J481" t="s">
        <v>2600</v>
      </c>
      <c r="K481">
        <f t="shared" si="15"/>
        <v>16</v>
      </c>
    </row>
    <row r="482" spans="1:11" ht="15" hidden="1" customHeight="1" x14ac:dyDescent="0.25">
      <c r="A482" s="2" t="s">
        <v>1367</v>
      </c>
      <c r="B482" s="2" t="s">
        <v>2025</v>
      </c>
      <c r="C482" s="6" t="str">
        <f>VLOOKUP(A482,contracts!$B$1:$I$506,6,0)</f>
        <v>Bharti Airtel Ltd</v>
      </c>
      <c r="D482" s="2" t="s">
        <v>18</v>
      </c>
      <c r="E482" s="2" t="s">
        <v>1401</v>
      </c>
      <c r="F482" s="4">
        <v>1</v>
      </c>
      <c r="G482" s="4">
        <v>12000</v>
      </c>
      <c r="H482" t="str">
        <f>_xlfn.IFNA(VLOOKUP(A482,contracts!$B$2:$F$506,5,0),"")</f>
        <v>Activated</v>
      </c>
      <c r="I482">
        <f t="shared" si="14"/>
        <v>1</v>
      </c>
      <c r="J482" t="s">
        <v>2600</v>
      </c>
      <c r="K482">
        <f t="shared" si="15"/>
        <v>16</v>
      </c>
    </row>
    <row r="483" spans="1:11" ht="15" hidden="1" customHeight="1" x14ac:dyDescent="0.25">
      <c r="A483" s="2" t="s">
        <v>1367</v>
      </c>
      <c r="B483" s="2" t="s">
        <v>2024</v>
      </c>
      <c r="C483" s="6" t="str">
        <f>VLOOKUP(A483,contracts!$B$1:$I$506,6,0)</f>
        <v>Bharti Airtel Ltd</v>
      </c>
      <c r="D483" s="2" t="s">
        <v>18</v>
      </c>
      <c r="E483" s="2" t="s">
        <v>1401</v>
      </c>
      <c r="F483" s="4">
        <v>1</v>
      </c>
      <c r="G483" s="4">
        <v>12000</v>
      </c>
      <c r="H483" t="str">
        <f>_xlfn.IFNA(VLOOKUP(A483,contracts!$B$2:$F$506,5,0),"")</f>
        <v>Activated</v>
      </c>
      <c r="I483">
        <f t="shared" si="14"/>
        <v>1</v>
      </c>
      <c r="J483" t="s">
        <v>2600</v>
      </c>
      <c r="K483">
        <f t="shared" si="15"/>
        <v>16</v>
      </c>
    </row>
    <row r="484" spans="1:11" ht="15" hidden="1" customHeight="1" x14ac:dyDescent="0.25">
      <c r="A484" s="2" t="s">
        <v>1367</v>
      </c>
      <c r="B484" s="2" t="s">
        <v>2023</v>
      </c>
      <c r="C484" s="6" t="str">
        <f>VLOOKUP(A484,contracts!$B$1:$I$506,6,0)</f>
        <v>Bharti Airtel Ltd</v>
      </c>
      <c r="D484" s="2" t="s">
        <v>18</v>
      </c>
      <c r="E484" s="2" t="s">
        <v>1401</v>
      </c>
      <c r="F484" s="4">
        <v>1</v>
      </c>
      <c r="G484" s="4">
        <v>12000</v>
      </c>
      <c r="H484" t="str">
        <f>_xlfn.IFNA(VLOOKUP(A484,contracts!$B$2:$F$506,5,0),"")</f>
        <v>Activated</v>
      </c>
      <c r="I484">
        <f t="shared" si="14"/>
        <v>1</v>
      </c>
      <c r="J484" t="s">
        <v>2600</v>
      </c>
      <c r="K484">
        <f t="shared" si="15"/>
        <v>16</v>
      </c>
    </row>
    <row r="485" spans="1:11" ht="15" hidden="1" customHeight="1" x14ac:dyDescent="0.25">
      <c r="A485" s="2" t="s">
        <v>1367</v>
      </c>
      <c r="B485" s="2" t="s">
        <v>2022</v>
      </c>
      <c r="C485" s="6" t="str">
        <f>VLOOKUP(A485,contracts!$B$1:$I$506,6,0)</f>
        <v>Bharti Airtel Ltd</v>
      </c>
      <c r="D485" s="2" t="s">
        <v>18</v>
      </c>
      <c r="E485" s="2" t="s">
        <v>1401</v>
      </c>
      <c r="F485" s="4">
        <v>1</v>
      </c>
      <c r="G485" s="4">
        <v>12000</v>
      </c>
      <c r="H485" t="str">
        <f>_xlfn.IFNA(VLOOKUP(A485,contracts!$B$2:$F$506,5,0),"")</f>
        <v>Activated</v>
      </c>
      <c r="I485">
        <f t="shared" si="14"/>
        <v>1</v>
      </c>
      <c r="J485" t="s">
        <v>2600</v>
      </c>
      <c r="K485">
        <f t="shared" si="15"/>
        <v>16</v>
      </c>
    </row>
    <row r="486" spans="1:11" ht="15" hidden="1" customHeight="1" x14ac:dyDescent="0.25">
      <c r="A486" s="2" t="s">
        <v>1367</v>
      </c>
      <c r="B486" s="2" t="s">
        <v>1955</v>
      </c>
      <c r="C486" s="6" t="str">
        <f>VLOOKUP(A486,contracts!$B$1:$I$506,6,0)</f>
        <v>Bharti Airtel Ltd</v>
      </c>
      <c r="D486" s="2" t="s">
        <v>18</v>
      </c>
      <c r="E486" s="2" t="s">
        <v>1401</v>
      </c>
      <c r="F486" s="4">
        <v>1</v>
      </c>
      <c r="G486" s="4">
        <v>12000</v>
      </c>
      <c r="H486" t="str">
        <f>_xlfn.IFNA(VLOOKUP(A486,contracts!$B$2:$F$506,5,0),"")</f>
        <v>Activated</v>
      </c>
      <c r="I486">
        <f t="shared" ref="I486:I549" si="16">COUNTIFS($B$2:$B$1232,B486)</f>
        <v>1</v>
      </c>
      <c r="J486" t="s">
        <v>2600</v>
      </c>
      <c r="K486">
        <f t="shared" si="15"/>
        <v>16</v>
      </c>
    </row>
    <row r="487" spans="1:11" ht="15" hidden="1" customHeight="1" x14ac:dyDescent="0.25">
      <c r="A487" s="2" t="s">
        <v>1367</v>
      </c>
      <c r="B487" s="2" t="s">
        <v>2344</v>
      </c>
      <c r="C487" s="6" t="str">
        <f>VLOOKUP(A487,contracts!$B$1:$I$506,6,0)</f>
        <v>Bharti Airtel Ltd</v>
      </c>
      <c r="D487" s="2" t="s">
        <v>18</v>
      </c>
      <c r="E487" s="2" t="s">
        <v>1401</v>
      </c>
      <c r="F487" s="4">
        <v>1</v>
      </c>
      <c r="G487" s="4">
        <v>12000</v>
      </c>
      <c r="H487" t="str">
        <f>_xlfn.IFNA(VLOOKUP(A487,contracts!$B$2:$F$506,5,0),"")</f>
        <v>Activated</v>
      </c>
      <c r="I487">
        <f t="shared" si="16"/>
        <v>1</v>
      </c>
      <c r="J487" t="s">
        <v>2600</v>
      </c>
      <c r="K487">
        <f t="shared" si="15"/>
        <v>16</v>
      </c>
    </row>
    <row r="488" spans="1:11" ht="15" hidden="1" customHeight="1" x14ac:dyDescent="0.25">
      <c r="A488" s="2" t="s">
        <v>1367</v>
      </c>
      <c r="B488" s="2" t="s">
        <v>2343</v>
      </c>
      <c r="C488" s="6" t="str">
        <f>VLOOKUP(A488,contracts!$B$1:$I$506,6,0)</f>
        <v>Bharti Airtel Ltd</v>
      </c>
      <c r="D488" s="2" t="s">
        <v>18</v>
      </c>
      <c r="E488" s="2" t="s">
        <v>1401</v>
      </c>
      <c r="F488" s="4">
        <v>1</v>
      </c>
      <c r="G488" s="4">
        <v>12000</v>
      </c>
      <c r="H488" t="str">
        <f>_xlfn.IFNA(VLOOKUP(A488,contracts!$B$2:$F$506,5,0),"")</f>
        <v>Activated</v>
      </c>
      <c r="I488">
        <f t="shared" si="16"/>
        <v>1</v>
      </c>
      <c r="J488" t="s">
        <v>2600</v>
      </c>
      <c r="K488">
        <f t="shared" si="15"/>
        <v>16</v>
      </c>
    </row>
    <row r="489" spans="1:11" ht="15" hidden="1" customHeight="1" x14ac:dyDescent="0.25">
      <c r="A489" s="2" t="s">
        <v>656</v>
      </c>
      <c r="B489" s="2" t="s">
        <v>2215</v>
      </c>
      <c r="C489" s="6" t="str">
        <f>VLOOKUP(A489,contracts!$B$1:$I$506,6,0)</f>
        <v>HIL Infotech LLP</v>
      </c>
      <c r="D489" s="2" t="s">
        <v>18</v>
      </c>
      <c r="E489" s="2" t="s">
        <v>1401</v>
      </c>
      <c r="F489" s="4">
        <v>1</v>
      </c>
      <c r="G489" s="4">
        <v>11000</v>
      </c>
      <c r="H489" t="str">
        <f>_xlfn.IFNA(VLOOKUP(A489,contracts!$B$2:$F$506,5,0),"")</f>
        <v>Activated</v>
      </c>
      <c r="I489">
        <f t="shared" si="16"/>
        <v>1</v>
      </c>
      <c r="J489" t="s">
        <v>2600</v>
      </c>
      <c r="K489">
        <f t="shared" si="15"/>
        <v>16</v>
      </c>
    </row>
    <row r="490" spans="1:11" ht="15" hidden="1" customHeight="1" x14ac:dyDescent="0.25">
      <c r="A490" s="2" t="s">
        <v>656</v>
      </c>
      <c r="B490" s="2" t="s">
        <v>2214</v>
      </c>
      <c r="C490" s="6" t="str">
        <f>VLOOKUP(A490,contracts!$B$1:$I$506,6,0)</f>
        <v>HIL Infotech LLP</v>
      </c>
      <c r="D490" s="2" t="s">
        <v>18</v>
      </c>
      <c r="E490" s="2" t="s">
        <v>1401</v>
      </c>
      <c r="F490" s="4">
        <v>1</v>
      </c>
      <c r="G490" s="4">
        <v>11000</v>
      </c>
      <c r="H490" t="str">
        <f>_xlfn.IFNA(VLOOKUP(A490,contracts!$B$2:$F$506,5,0),"")</f>
        <v>Activated</v>
      </c>
      <c r="I490">
        <f t="shared" si="16"/>
        <v>1</v>
      </c>
      <c r="J490" t="s">
        <v>2600</v>
      </c>
      <c r="K490">
        <f t="shared" si="15"/>
        <v>16</v>
      </c>
    </row>
    <row r="491" spans="1:11" ht="15" hidden="1" customHeight="1" x14ac:dyDescent="0.25">
      <c r="A491" s="2" t="s">
        <v>656</v>
      </c>
      <c r="B491" s="2" t="s">
        <v>2213</v>
      </c>
      <c r="C491" s="6" t="str">
        <f>VLOOKUP(A491,contracts!$B$1:$I$506,6,0)</f>
        <v>HIL Infotech LLP</v>
      </c>
      <c r="D491" s="2" t="s">
        <v>18</v>
      </c>
      <c r="E491" s="2" t="s">
        <v>1401</v>
      </c>
      <c r="F491" s="4">
        <v>1</v>
      </c>
      <c r="G491" s="4">
        <v>11000</v>
      </c>
      <c r="H491" t="str">
        <f>_xlfn.IFNA(VLOOKUP(A491,contracts!$B$2:$F$506,5,0),"")</f>
        <v>Activated</v>
      </c>
      <c r="I491">
        <f t="shared" si="16"/>
        <v>1</v>
      </c>
      <c r="J491" t="s">
        <v>2600</v>
      </c>
      <c r="K491">
        <f t="shared" si="15"/>
        <v>16</v>
      </c>
    </row>
    <row r="492" spans="1:11" ht="15" hidden="1" customHeight="1" x14ac:dyDescent="0.25">
      <c r="A492" s="2" t="s">
        <v>1381</v>
      </c>
      <c r="B492" s="2" t="s">
        <v>1603</v>
      </c>
      <c r="C492" s="6" t="str">
        <f>VLOOKUP(A492,contracts!$B$1:$I$506,6,0)</f>
        <v>Freshworks Technologies Private Limited</v>
      </c>
      <c r="D492" s="2" t="s">
        <v>12</v>
      </c>
      <c r="E492" s="2" t="s">
        <v>1403</v>
      </c>
      <c r="F492" s="4">
        <v>6</v>
      </c>
      <c r="G492" s="4">
        <v>102000</v>
      </c>
      <c r="H492" t="str">
        <f>_xlfn.IFNA(VLOOKUP(A492,contracts!$B$2:$F$506,5,0),"")</f>
        <v>Activated</v>
      </c>
      <c r="I492">
        <f t="shared" si="16"/>
        <v>1</v>
      </c>
      <c r="J492" t="s">
        <v>2600</v>
      </c>
      <c r="K492">
        <f t="shared" si="15"/>
        <v>16</v>
      </c>
    </row>
    <row r="493" spans="1:11" ht="15" hidden="1" customHeight="1" x14ac:dyDescent="0.25">
      <c r="A493" s="2" t="s">
        <v>1381</v>
      </c>
      <c r="B493" s="2" t="s">
        <v>1816</v>
      </c>
      <c r="C493" s="6" t="str">
        <f>VLOOKUP(A493,contracts!$B$1:$I$506,6,0)</f>
        <v>Freshworks Technologies Private Limited</v>
      </c>
      <c r="D493" s="2" t="s">
        <v>12</v>
      </c>
      <c r="E493" s="2" t="s">
        <v>1403</v>
      </c>
      <c r="F493" s="4">
        <v>6</v>
      </c>
      <c r="G493" s="4">
        <v>102000</v>
      </c>
      <c r="H493" t="str">
        <f>_xlfn.IFNA(VLOOKUP(A493,contracts!$B$2:$F$506,5,0),"")</f>
        <v>Activated</v>
      </c>
      <c r="I493">
        <f t="shared" si="16"/>
        <v>1</v>
      </c>
      <c r="J493" t="s">
        <v>2600</v>
      </c>
      <c r="K493">
        <f t="shared" si="15"/>
        <v>16</v>
      </c>
    </row>
    <row r="494" spans="1:11" ht="15" hidden="1" customHeight="1" x14ac:dyDescent="0.25">
      <c r="A494" s="2" t="s">
        <v>1381</v>
      </c>
      <c r="B494" s="2" t="s">
        <v>1815</v>
      </c>
      <c r="C494" s="6" t="str">
        <f>VLOOKUP(A494,contracts!$B$1:$I$506,6,0)</f>
        <v>Freshworks Technologies Private Limited</v>
      </c>
      <c r="D494" s="2" t="s">
        <v>12</v>
      </c>
      <c r="E494" s="2" t="s">
        <v>1403</v>
      </c>
      <c r="F494" s="4">
        <v>4</v>
      </c>
      <c r="G494" s="4">
        <v>68000</v>
      </c>
      <c r="H494" t="str">
        <f>_xlfn.IFNA(VLOOKUP(A494,contracts!$B$2:$F$506,5,0),"")</f>
        <v>Activated</v>
      </c>
      <c r="I494">
        <f t="shared" si="16"/>
        <v>1</v>
      </c>
      <c r="J494" t="s">
        <v>2600</v>
      </c>
      <c r="K494">
        <f t="shared" si="15"/>
        <v>16</v>
      </c>
    </row>
    <row r="495" spans="1:11" ht="15" hidden="1" customHeight="1" x14ac:dyDescent="0.25">
      <c r="A495" s="2" t="s">
        <v>1381</v>
      </c>
      <c r="B495" s="2" t="s">
        <v>1814</v>
      </c>
      <c r="C495" s="6" t="str">
        <f>VLOOKUP(A495,contracts!$B$1:$I$506,6,0)</f>
        <v>Freshworks Technologies Private Limited</v>
      </c>
      <c r="D495" s="2" t="s">
        <v>12</v>
      </c>
      <c r="E495" s="2" t="s">
        <v>1403</v>
      </c>
      <c r="F495" s="4">
        <v>8</v>
      </c>
      <c r="G495" s="4">
        <v>136000</v>
      </c>
      <c r="H495" t="str">
        <f>_xlfn.IFNA(VLOOKUP(A495,contracts!$B$2:$F$506,5,0),"")</f>
        <v>Activated</v>
      </c>
      <c r="I495">
        <f t="shared" si="16"/>
        <v>1</v>
      </c>
      <c r="J495" t="s">
        <v>2600</v>
      </c>
      <c r="K495">
        <f t="shared" si="15"/>
        <v>16</v>
      </c>
    </row>
    <row r="496" spans="1:11" ht="15" hidden="1" customHeight="1" x14ac:dyDescent="0.25">
      <c r="A496" s="2" t="s">
        <v>1381</v>
      </c>
      <c r="B496" s="2" t="s">
        <v>1813</v>
      </c>
      <c r="C496" s="6" t="str">
        <f>VLOOKUP(A496,contracts!$B$1:$I$506,6,0)</f>
        <v>Freshworks Technologies Private Limited</v>
      </c>
      <c r="D496" s="2" t="s">
        <v>12</v>
      </c>
      <c r="E496" s="2" t="s">
        <v>1403</v>
      </c>
      <c r="F496" s="4">
        <v>8</v>
      </c>
      <c r="G496" s="4">
        <v>136000</v>
      </c>
      <c r="H496" t="str">
        <f>_xlfn.IFNA(VLOOKUP(A496,contracts!$B$2:$F$506,5,0),"")</f>
        <v>Activated</v>
      </c>
      <c r="I496">
        <f t="shared" si="16"/>
        <v>1</v>
      </c>
      <c r="J496" t="s">
        <v>2600</v>
      </c>
      <c r="K496">
        <f t="shared" si="15"/>
        <v>16</v>
      </c>
    </row>
    <row r="497" spans="1:11" ht="15" hidden="1" customHeight="1" x14ac:dyDescent="0.25">
      <c r="A497" s="2" t="s">
        <v>1381</v>
      </c>
      <c r="B497" s="2" t="s">
        <v>1520</v>
      </c>
      <c r="C497" s="6" t="str">
        <f>VLOOKUP(A497,contracts!$B$1:$I$506,6,0)</f>
        <v>Freshworks Technologies Private Limited</v>
      </c>
      <c r="D497" s="2" t="s">
        <v>12</v>
      </c>
      <c r="E497" s="2" t="s">
        <v>1403</v>
      </c>
      <c r="F497" s="4">
        <v>3</v>
      </c>
      <c r="G497" s="4">
        <v>51000</v>
      </c>
      <c r="H497" t="str">
        <f>_xlfn.IFNA(VLOOKUP(A497,contracts!$B$2:$F$506,5,0),"")</f>
        <v>Activated</v>
      </c>
      <c r="I497">
        <f t="shared" si="16"/>
        <v>1</v>
      </c>
      <c r="J497" t="s">
        <v>2600</v>
      </c>
      <c r="K497">
        <f t="shared" si="15"/>
        <v>16</v>
      </c>
    </row>
    <row r="498" spans="1:11" ht="15" hidden="1" customHeight="1" x14ac:dyDescent="0.25">
      <c r="A498" s="2" t="s">
        <v>1381</v>
      </c>
      <c r="B498" s="2" t="s">
        <v>1519</v>
      </c>
      <c r="C498" s="6" t="str">
        <f>VLOOKUP(A498,contracts!$B$1:$I$506,6,0)</f>
        <v>Freshworks Technologies Private Limited</v>
      </c>
      <c r="D498" s="2" t="s">
        <v>12</v>
      </c>
      <c r="E498" s="2" t="s">
        <v>1403</v>
      </c>
      <c r="F498" s="4">
        <v>6</v>
      </c>
      <c r="G498" s="4">
        <v>102000</v>
      </c>
      <c r="H498" t="str">
        <f>_xlfn.IFNA(VLOOKUP(A498,contracts!$B$2:$F$506,5,0),"")</f>
        <v>Activated</v>
      </c>
      <c r="I498">
        <f t="shared" si="16"/>
        <v>1</v>
      </c>
      <c r="J498" t="s">
        <v>2600</v>
      </c>
      <c r="K498">
        <f t="shared" si="15"/>
        <v>16</v>
      </c>
    </row>
    <row r="499" spans="1:11" ht="15" hidden="1" customHeight="1" x14ac:dyDescent="0.25">
      <c r="A499" s="2" t="s">
        <v>1381</v>
      </c>
      <c r="B499" s="2" t="s">
        <v>1460</v>
      </c>
      <c r="C499" s="6" t="str">
        <f>VLOOKUP(A499,contracts!$B$1:$I$506,6,0)</f>
        <v>Freshworks Technologies Private Limited</v>
      </c>
      <c r="D499" s="2" t="s">
        <v>12</v>
      </c>
      <c r="E499" s="2" t="s">
        <v>1403</v>
      </c>
      <c r="F499" s="4">
        <v>6</v>
      </c>
      <c r="G499" s="4">
        <v>102000</v>
      </c>
      <c r="H499" t="str">
        <f>_xlfn.IFNA(VLOOKUP(A499,contracts!$B$2:$F$506,5,0),"")</f>
        <v>Activated</v>
      </c>
      <c r="I499">
        <f t="shared" si="16"/>
        <v>1</v>
      </c>
      <c r="J499" t="s">
        <v>2600</v>
      </c>
      <c r="K499">
        <f t="shared" si="15"/>
        <v>16</v>
      </c>
    </row>
    <row r="500" spans="1:11" ht="15" hidden="1" customHeight="1" x14ac:dyDescent="0.25">
      <c r="A500" s="2" t="s">
        <v>981</v>
      </c>
      <c r="B500" s="2" t="s">
        <v>2141</v>
      </c>
      <c r="C500" s="6" t="str">
        <f>VLOOKUP(A500,contracts!$B$1:$I$506,6,0)</f>
        <v>True Caller International LLP</v>
      </c>
      <c r="D500" s="2" t="s">
        <v>18</v>
      </c>
      <c r="E500" s="2" t="s">
        <v>1401</v>
      </c>
      <c r="F500" s="4">
        <v>1</v>
      </c>
      <c r="G500" s="4">
        <v>9000</v>
      </c>
      <c r="H500" t="str">
        <f>_xlfn.IFNA(VLOOKUP(A500,contracts!$B$2:$F$506,5,0),"")</f>
        <v>Activated</v>
      </c>
      <c r="I500">
        <f t="shared" si="16"/>
        <v>1</v>
      </c>
      <c r="J500" t="s">
        <v>2600</v>
      </c>
      <c r="K500">
        <f t="shared" si="15"/>
        <v>16</v>
      </c>
    </row>
    <row r="501" spans="1:11" ht="15" hidden="1" customHeight="1" x14ac:dyDescent="0.25">
      <c r="A501" s="2" t="s">
        <v>825</v>
      </c>
      <c r="B501" s="2" t="s">
        <v>2380</v>
      </c>
      <c r="C501" s="6" t="str">
        <f>VLOOKUP(A501,contracts!$B$1:$I$506,6,0)</f>
        <v>Prinseps Auctions (P) Ltd</v>
      </c>
      <c r="D501" s="2" t="s">
        <v>186</v>
      </c>
      <c r="E501" s="2" t="s">
        <v>1399</v>
      </c>
      <c r="F501" s="4">
        <v>1</v>
      </c>
      <c r="G501" s="4">
        <v>11000</v>
      </c>
      <c r="H501" t="str">
        <f>_xlfn.IFNA(VLOOKUP(A501,contracts!$B$2:$F$506,5,0),"")</f>
        <v>Activated</v>
      </c>
      <c r="I501">
        <f t="shared" si="16"/>
        <v>1</v>
      </c>
      <c r="J501" t="s">
        <v>2600</v>
      </c>
      <c r="K501">
        <f t="shared" si="15"/>
        <v>16</v>
      </c>
    </row>
    <row r="502" spans="1:11" ht="15" hidden="1" customHeight="1" x14ac:dyDescent="0.25">
      <c r="A502" s="2" t="s">
        <v>981</v>
      </c>
      <c r="B502" s="2" t="s">
        <v>2140</v>
      </c>
      <c r="C502" s="6" t="str">
        <f>VLOOKUP(A502,contracts!$B$1:$I$506,6,0)</f>
        <v>True Caller International LLP</v>
      </c>
      <c r="D502" s="2" t="s">
        <v>18</v>
      </c>
      <c r="E502" s="2" t="s">
        <v>1401</v>
      </c>
      <c r="F502" s="4">
        <v>1</v>
      </c>
      <c r="G502" s="4">
        <v>9000</v>
      </c>
      <c r="H502" t="str">
        <f>_xlfn.IFNA(VLOOKUP(A502,contracts!$B$2:$F$506,5,0),"")</f>
        <v>Activated</v>
      </c>
      <c r="I502">
        <f t="shared" si="16"/>
        <v>1</v>
      </c>
      <c r="J502" t="s">
        <v>2600</v>
      </c>
      <c r="K502">
        <f t="shared" si="15"/>
        <v>16</v>
      </c>
    </row>
    <row r="503" spans="1:11" ht="15" hidden="1" customHeight="1" x14ac:dyDescent="0.25">
      <c r="A503" s="2" t="s">
        <v>981</v>
      </c>
      <c r="B503" s="2" t="s">
        <v>1828</v>
      </c>
      <c r="C503" s="6" t="str">
        <f>VLOOKUP(A503,contracts!$B$1:$I$506,6,0)</f>
        <v>True Caller International LLP</v>
      </c>
      <c r="D503" s="2" t="s">
        <v>18</v>
      </c>
      <c r="E503" s="2" t="s">
        <v>1401</v>
      </c>
      <c r="F503" s="4">
        <v>1</v>
      </c>
      <c r="G503" s="4">
        <v>9000</v>
      </c>
      <c r="H503" t="str">
        <f>_xlfn.IFNA(VLOOKUP(A503,contracts!$B$2:$F$506,5,0),"")</f>
        <v>Activated</v>
      </c>
      <c r="I503">
        <f t="shared" si="16"/>
        <v>2</v>
      </c>
      <c r="J503" t="s">
        <v>2567</v>
      </c>
      <c r="K503">
        <f t="shared" si="15"/>
        <v>16</v>
      </c>
    </row>
    <row r="504" spans="1:11" ht="15" hidden="1" customHeight="1" x14ac:dyDescent="0.25">
      <c r="A504" s="2" t="s">
        <v>204</v>
      </c>
      <c r="B504" s="2" t="s">
        <v>1828</v>
      </c>
      <c r="C504" s="6" t="str">
        <f>VLOOKUP(A504,contracts!$B$1:$I$506,6,0)</f>
        <v>Finnable</v>
      </c>
      <c r="D504" s="2" t="s">
        <v>18</v>
      </c>
      <c r="E504" s="2" t="s">
        <v>1401</v>
      </c>
      <c r="F504" s="4">
        <v>1</v>
      </c>
      <c r="G504" s="4">
        <v>8001</v>
      </c>
      <c r="H504" t="str">
        <f>_xlfn.IFNA(VLOOKUP(A504,contracts!$B$2:$F$506,5,0),"")</f>
        <v>Activated</v>
      </c>
      <c r="I504">
        <f t="shared" si="16"/>
        <v>2</v>
      </c>
      <c r="J504" t="s">
        <v>2598</v>
      </c>
      <c r="K504">
        <f t="shared" si="15"/>
        <v>16</v>
      </c>
    </row>
    <row r="505" spans="1:11" ht="15" hidden="1" customHeight="1" x14ac:dyDescent="0.25">
      <c r="A505" s="2" t="s">
        <v>981</v>
      </c>
      <c r="B505" s="2" t="s">
        <v>1827</v>
      </c>
      <c r="C505" s="6" t="str">
        <f>VLOOKUP(A505,contracts!$B$1:$I$506,6,0)</f>
        <v>True Caller International LLP</v>
      </c>
      <c r="D505" s="2" t="s">
        <v>18</v>
      </c>
      <c r="E505" s="2" t="s">
        <v>1401</v>
      </c>
      <c r="F505" s="4">
        <v>1</v>
      </c>
      <c r="G505" s="4">
        <v>9000</v>
      </c>
      <c r="H505" t="str">
        <f>_xlfn.IFNA(VLOOKUP(A505,contracts!$B$2:$F$506,5,0),"")</f>
        <v>Activated</v>
      </c>
      <c r="I505">
        <f t="shared" si="16"/>
        <v>2</v>
      </c>
      <c r="J505" t="s">
        <v>2568</v>
      </c>
      <c r="K505">
        <f t="shared" si="15"/>
        <v>16</v>
      </c>
    </row>
    <row r="506" spans="1:11" ht="15" hidden="1" customHeight="1" x14ac:dyDescent="0.25">
      <c r="A506" s="2" t="s">
        <v>204</v>
      </c>
      <c r="B506" s="2" t="s">
        <v>1827</v>
      </c>
      <c r="C506" s="6" t="str">
        <f>VLOOKUP(A506,contracts!$B$1:$I$506,6,0)</f>
        <v>Finnable</v>
      </c>
      <c r="D506" s="2" t="s">
        <v>18</v>
      </c>
      <c r="E506" s="2" t="s">
        <v>1401</v>
      </c>
      <c r="F506" s="4">
        <v>1</v>
      </c>
      <c r="G506" s="4">
        <v>8001</v>
      </c>
      <c r="H506" t="str">
        <f>_xlfn.IFNA(VLOOKUP(A506,contracts!$B$2:$F$506,5,0),"")</f>
        <v>Activated</v>
      </c>
      <c r="I506">
        <f t="shared" si="16"/>
        <v>2</v>
      </c>
      <c r="J506" t="s">
        <v>2598</v>
      </c>
      <c r="K506">
        <f t="shared" si="15"/>
        <v>16</v>
      </c>
    </row>
    <row r="507" spans="1:11" ht="15" hidden="1" customHeight="1" x14ac:dyDescent="0.25">
      <c r="A507" s="2" t="s">
        <v>981</v>
      </c>
      <c r="B507" s="2" t="s">
        <v>1826</v>
      </c>
      <c r="C507" s="6" t="str">
        <f>VLOOKUP(A507,contracts!$B$1:$I$506,6,0)</f>
        <v>True Caller International LLP</v>
      </c>
      <c r="D507" s="2" t="s">
        <v>18</v>
      </c>
      <c r="E507" s="2" t="s">
        <v>1401</v>
      </c>
      <c r="F507" s="4">
        <v>1</v>
      </c>
      <c r="G507" s="4">
        <v>9000</v>
      </c>
      <c r="H507" t="str">
        <f>_xlfn.IFNA(VLOOKUP(A507,contracts!$B$2:$F$506,5,0),"")</f>
        <v>Activated</v>
      </c>
      <c r="I507">
        <f t="shared" si="16"/>
        <v>2</v>
      </c>
      <c r="J507" t="s">
        <v>2569</v>
      </c>
      <c r="K507">
        <f t="shared" si="15"/>
        <v>16</v>
      </c>
    </row>
    <row r="508" spans="1:11" ht="15" hidden="1" customHeight="1" x14ac:dyDescent="0.25">
      <c r="A508" s="2" t="s">
        <v>204</v>
      </c>
      <c r="B508" s="2" t="s">
        <v>1826</v>
      </c>
      <c r="C508" s="6" t="str">
        <f>VLOOKUP(A508,contracts!$B$1:$I$506,6,0)</f>
        <v>Finnable</v>
      </c>
      <c r="D508" s="2" t="s">
        <v>18</v>
      </c>
      <c r="E508" s="2" t="s">
        <v>1401</v>
      </c>
      <c r="F508" s="4">
        <v>1</v>
      </c>
      <c r="G508" s="4">
        <v>8001</v>
      </c>
      <c r="H508" t="str">
        <f>_xlfn.IFNA(VLOOKUP(A508,contracts!$B$2:$F$506,5,0),"")</f>
        <v>Activated</v>
      </c>
      <c r="I508">
        <f t="shared" si="16"/>
        <v>2</v>
      </c>
      <c r="J508" t="s">
        <v>2598</v>
      </c>
      <c r="K508">
        <f t="shared" si="15"/>
        <v>16</v>
      </c>
    </row>
    <row r="509" spans="1:11" ht="15" hidden="1" customHeight="1" x14ac:dyDescent="0.25">
      <c r="A509" s="2" t="s">
        <v>1230</v>
      </c>
      <c r="B509" s="2" t="s">
        <v>1652</v>
      </c>
      <c r="C509" s="6" t="str">
        <f>VLOOKUP(A509,contracts!$B$1:$I$506,6,0)</f>
        <v>Tripexploria</v>
      </c>
      <c r="D509" s="2" t="s">
        <v>18</v>
      </c>
      <c r="E509" s="2" t="s">
        <v>1399</v>
      </c>
      <c r="F509" s="4">
        <v>1</v>
      </c>
      <c r="G509" s="4">
        <v>5100</v>
      </c>
      <c r="H509" t="str">
        <f>_xlfn.IFNA(VLOOKUP(A509,contracts!$B$2:$F$506,5,0),"")</f>
        <v>Activated</v>
      </c>
      <c r="I509">
        <f t="shared" si="16"/>
        <v>2</v>
      </c>
      <c r="J509" t="s">
        <v>2570</v>
      </c>
      <c r="K509">
        <f t="shared" si="15"/>
        <v>16</v>
      </c>
    </row>
    <row r="510" spans="1:11" ht="15" hidden="1" customHeight="1" x14ac:dyDescent="0.25">
      <c r="A510" s="2" t="s">
        <v>218</v>
      </c>
      <c r="B510" s="2" t="s">
        <v>1652</v>
      </c>
      <c r="C510" s="6" t="str">
        <f>VLOOKUP(A510,contracts!$B$1:$I$506,6,0)</f>
        <v>Unbox Technologies Pvt Ltd</v>
      </c>
      <c r="D510" s="2" t="s">
        <v>18</v>
      </c>
      <c r="E510" s="2" t="s">
        <v>1399</v>
      </c>
      <c r="F510" s="4">
        <v>1</v>
      </c>
      <c r="G510" s="4">
        <v>8500</v>
      </c>
      <c r="H510" t="str">
        <f>_xlfn.IFNA(VLOOKUP(A510,contracts!$B$2:$F$506,5,0),"")</f>
        <v>Activated</v>
      </c>
      <c r="I510">
        <f t="shared" si="16"/>
        <v>2</v>
      </c>
      <c r="J510" t="s">
        <v>2598</v>
      </c>
      <c r="K510">
        <f t="shared" si="15"/>
        <v>16</v>
      </c>
    </row>
    <row r="511" spans="1:11" ht="15" hidden="1" customHeight="1" x14ac:dyDescent="0.25">
      <c r="A511" s="2" t="s">
        <v>875</v>
      </c>
      <c r="B511" s="2" t="s">
        <v>1480</v>
      </c>
      <c r="C511" s="6" t="str">
        <f>VLOOKUP(A511,contracts!$B$1:$I$506,6,0)</f>
        <v>Prose Design House Pvt Ltd</v>
      </c>
      <c r="D511" s="2" t="s">
        <v>186</v>
      </c>
      <c r="E511" s="2" t="s">
        <v>1401</v>
      </c>
      <c r="F511" s="4">
        <v>1</v>
      </c>
      <c r="G511" s="4">
        <v>18499</v>
      </c>
      <c r="H511" t="str">
        <f>_xlfn.IFNA(VLOOKUP(A511,contracts!$B$2:$F$506,5,0),"")</f>
        <v>Activated</v>
      </c>
      <c r="I511">
        <f t="shared" si="16"/>
        <v>1</v>
      </c>
      <c r="J511" t="s">
        <v>2600</v>
      </c>
      <c r="K511">
        <f t="shared" si="15"/>
        <v>16</v>
      </c>
    </row>
    <row r="512" spans="1:11" ht="15" hidden="1" customHeight="1" x14ac:dyDescent="0.25">
      <c r="A512" s="2" t="s">
        <v>218</v>
      </c>
      <c r="B512" s="2" t="s">
        <v>1650</v>
      </c>
      <c r="C512" s="6" t="str">
        <f>VLOOKUP(A512,contracts!$B$1:$I$506,6,0)</f>
        <v>Unbox Technologies Pvt Ltd</v>
      </c>
      <c r="D512" s="2" t="s">
        <v>18</v>
      </c>
      <c r="E512" s="2" t="s">
        <v>1399</v>
      </c>
      <c r="F512" s="4">
        <v>1</v>
      </c>
      <c r="G512" s="4">
        <v>8500</v>
      </c>
      <c r="H512" t="str">
        <f>_xlfn.IFNA(VLOOKUP(A512,contracts!$B$2:$F$506,5,0),"")</f>
        <v>Activated</v>
      </c>
      <c r="I512">
        <f t="shared" si="16"/>
        <v>2</v>
      </c>
      <c r="J512" t="s">
        <v>2571</v>
      </c>
      <c r="K512">
        <f t="shared" si="15"/>
        <v>16</v>
      </c>
    </row>
    <row r="513" spans="1:11" ht="15" hidden="1" customHeight="1" x14ac:dyDescent="0.25">
      <c r="A513" s="2" t="s">
        <v>976</v>
      </c>
      <c r="B513" s="2" t="s">
        <v>1581</v>
      </c>
      <c r="C513" s="6" t="str">
        <f>VLOOKUP(A513,contracts!$B$1:$I$506,6,0)</f>
        <v>Virtual Tech Gurus India Pvt Ltd</v>
      </c>
      <c r="D513" s="2" t="s">
        <v>154</v>
      </c>
      <c r="E513" s="2" t="s">
        <v>1401</v>
      </c>
      <c r="F513" s="4">
        <v>1</v>
      </c>
      <c r="G513" s="4">
        <v>10500</v>
      </c>
      <c r="H513" t="str">
        <f>_xlfn.IFNA(VLOOKUP(A513,contracts!$B$2:$F$506,5,0),"")</f>
        <v>Formal Notice Given</v>
      </c>
      <c r="I513">
        <f t="shared" si="16"/>
        <v>1</v>
      </c>
      <c r="J513" t="s">
        <v>2600</v>
      </c>
      <c r="K513">
        <f t="shared" si="15"/>
        <v>12</v>
      </c>
    </row>
    <row r="514" spans="1:11" ht="15" hidden="1" customHeight="1" x14ac:dyDescent="0.25">
      <c r="A514" s="2" t="s">
        <v>436</v>
      </c>
      <c r="B514" s="2" t="s">
        <v>1650</v>
      </c>
      <c r="C514" s="6" t="str">
        <f>VLOOKUP(A514,contracts!$B$1:$I$506,6,0)</f>
        <v>Rishi Chandra</v>
      </c>
      <c r="D514" s="2" t="s">
        <v>18</v>
      </c>
      <c r="E514" s="2" t="s">
        <v>1399</v>
      </c>
      <c r="F514" s="4">
        <v>1</v>
      </c>
      <c r="G514" s="4">
        <v>10499</v>
      </c>
      <c r="H514" t="str">
        <f>_xlfn.IFNA(VLOOKUP(A514,contracts!$B$2:$F$506,5,0),"")</f>
        <v>Activated</v>
      </c>
      <c r="I514">
        <f t="shared" si="16"/>
        <v>2</v>
      </c>
      <c r="J514" t="s">
        <v>2598</v>
      </c>
      <c r="K514">
        <f t="shared" si="15"/>
        <v>16</v>
      </c>
    </row>
    <row r="515" spans="1:11" ht="15" hidden="1" customHeight="1" x14ac:dyDescent="0.25">
      <c r="A515" s="2" t="s">
        <v>326</v>
      </c>
      <c r="B515" s="2" t="s">
        <v>1782</v>
      </c>
      <c r="C515" s="6" t="str">
        <f>VLOOKUP(A515,contracts!$B$1:$I$506,6,0)</f>
        <v>Jain Investment Planner Pvt. Ltd.</v>
      </c>
      <c r="D515" s="2" t="s">
        <v>186</v>
      </c>
      <c r="E515" s="2" t="s">
        <v>1403</v>
      </c>
      <c r="F515" s="4">
        <v>3</v>
      </c>
      <c r="G515" s="4">
        <v>66333</v>
      </c>
      <c r="H515" t="str">
        <f>_xlfn.IFNA(VLOOKUP(A515,contracts!$B$2:$F$506,5,0),"")</f>
        <v>Activated</v>
      </c>
      <c r="I515">
        <f t="shared" si="16"/>
        <v>1</v>
      </c>
      <c r="J515" t="s">
        <v>2600</v>
      </c>
      <c r="K515">
        <f t="shared" ref="K515:K578" si="17">LEN(B515)</f>
        <v>16</v>
      </c>
    </row>
    <row r="516" spans="1:11" ht="15" hidden="1" customHeight="1" x14ac:dyDescent="0.25">
      <c r="A516" s="2" t="s">
        <v>904</v>
      </c>
      <c r="B516" s="2" t="s">
        <v>1420</v>
      </c>
      <c r="C516" s="6" t="str">
        <f>VLOOKUP(A516,contracts!$B$1:$I$506,6,0)</f>
        <v>KOTTARAM AGRO FOODS PVT LTD</v>
      </c>
      <c r="D516" s="2" t="s">
        <v>12</v>
      </c>
      <c r="E516" s="2" t="s">
        <v>1403</v>
      </c>
      <c r="F516" s="4">
        <v>9</v>
      </c>
      <c r="G516" s="4">
        <v>72000</v>
      </c>
      <c r="H516" t="str">
        <f>_xlfn.IFNA(VLOOKUP(A516,contracts!$B$2:$F$506,5,0),"")</f>
        <v>Activated</v>
      </c>
      <c r="I516">
        <f t="shared" si="16"/>
        <v>1</v>
      </c>
      <c r="J516" t="s">
        <v>2600</v>
      </c>
      <c r="K516">
        <f t="shared" si="17"/>
        <v>16</v>
      </c>
    </row>
    <row r="517" spans="1:11" ht="15" hidden="1" customHeight="1" x14ac:dyDescent="0.25">
      <c r="A517" s="2" t="s">
        <v>592</v>
      </c>
      <c r="B517" s="2" t="s">
        <v>2347</v>
      </c>
      <c r="C517" s="6" t="str">
        <f>VLOOKUP(A517,contracts!$B$1:$I$506,6,0)</f>
        <v>Aditya Vani Info Systems Private Limited</v>
      </c>
      <c r="D517" s="2" t="s">
        <v>154</v>
      </c>
      <c r="E517" s="2" t="s">
        <v>1401</v>
      </c>
      <c r="F517" s="4">
        <v>1</v>
      </c>
      <c r="G517" s="4">
        <v>10500</v>
      </c>
      <c r="H517" t="str">
        <f>_xlfn.IFNA(VLOOKUP(A517,contracts!$B$2:$F$506,5,0),"")</f>
        <v>Activated</v>
      </c>
      <c r="I517">
        <f t="shared" si="16"/>
        <v>1</v>
      </c>
      <c r="J517" t="s">
        <v>2600</v>
      </c>
      <c r="K517">
        <f t="shared" si="17"/>
        <v>12</v>
      </c>
    </row>
    <row r="518" spans="1:11" ht="15" hidden="1" customHeight="1" x14ac:dyDescent="0.25">
      <c r="A518" s="2" t="s">
        <v>592</v>
      </c>
      <c r="B518" s="2" t="s">
        <v>2346</v>
      </c>
      <c r="C518" s="6" t="str">
        <f>VLOOKUP(A518,contracts!$B$1:$I$506,6,0)</f>
        <v>Aditya Vani Info Systems Private Limited</v>
      </c>
      <c r="D518" s="2" t="s">
        <v>154</v>
      </c>
      <c r="E518" s="2" t="s">
        <v>1401</v>
      </c>
      <c r="F518" s="4">
        <v>1</v>
      </c>
      <c r="G518" s="4">
        <v>10500</v>
      </c>
      <c r="H518" t="str">
        <f>_xlfn.IFNA(VLOOKUP(A518,contracts!$B$2:$F$506,5,0),"")</f>
        <v>Activated</v>
      </c>
      <c r="I518">
        <f t="shared" si="16"/>
        <v>1</v>
      </c>
      <c r="J518" t="s">
        <v>2600</v>
      </c>
      <c r="K518">
        <f t="shared" si="17"/>
        <v>12</v>
      </c>
    </row>
    <row r="519" spans="1:11" ht="15" hidden="1" customHeight="1" x14ac:dyDescent="0.25">
      <c r="A519" s="2" t="s">
        <v>592</v>
      </c>
      <c r="B519" s="2" t="s">
        <v>2345</v>
      </c>
      <c r="C519" s="6" t="str">
        <f>VLOOKUP(A519,contracts!$B$1:$I$506,6,0)</f>
        <v>Aditya Vani Info Systems Private Limited</v>
      </c>
      <c r="D519" s="2" t="s">
        <v>154</v>
      </c>
      <c r="E519" s="2" t="s">
        <v>1401</v>
      </c>
      <c r="F519" s="4">
        <v>1</v>
      </c>
      <c r="G519" s="4">
        <v>10500</v>
      </c>
      <c r="H519" t="str">
        <f>_xlfn.IFNA(VLOOKUP(A519,contracts!$B$2:$F$506,5,0),"")</f>
        <v>Activated</v>
      </c>
      <c r="I519">
        <f t="shared" si="16"/>
        <v>1</v>
      </c>
      <c r="J519" t="s">
        <v>2600</v>
      </c>
      <c r="K519">
        <f t="shared" si="17"/>
        <v>12</v>
      </c>
    </row>
    <row r="520" spans="1:11" ht="15" hidden="1" customHeight="1" x14ac:dyDescent="0.25">
      <c r="A520" s="2" t="s">
        <v>779</v>
      </c>
      <c r="B520" s="2" t="s">
        <v>1400</v>
      </c>
      <c r="C520" s="6" t="str">
        <f>VLOOKUP(A520,contracts!$B$1:$I$506,6,0)</f>
        <v>Saggezza India Pvt. Ltd.</v>
      </c>
      <c r="D520" s="2" t="s">
        <v>18</v>
      </c>
      <c r="E520" s="2" t="s">
        <v>1399</v>
      </c>
      <c r="F520" s="4">
        <v>1</v>
      </c>
      <c r="G520" s="4">
        <v>9000</v>
      </c>
      <c r="H520" t="str">
        <f>_xlfn.IFNA(VLOOKUP(A520,contracts!$B$2:$F$506,5,0),"")</f>
        <v>Activated</v>
      </c>
      <c r="I520">
        <f t="shared" si="16"/>
        <v>2</v>
      </c>
      <c r="J520" t="s">
        <v>1646</v>
      </c>
      <c r="K520">
        <f t="shared" si="17"/>
        <v>16</v>
      </c>
    </row>
    <row r="521" spans="1:11" ht="15" hidden="1" customHeight="1" x14ac:dyDescent="0.25">
      <c r="A521" s="2" t="s">
        <v>1265</v>
      </c>
      <c r="B521" s="2" t="s">
        <v>1400</v>
      </c>
      <c r="C521" s="6" t="str">
        <f>VLOOKUP(A521,contracts!$B$1:$I$506,6,0)</f>
        <v>Pranam Academy Private Limited</v>
      </c>
      <c r="D521" s="2" t="s">
        <v>18</v>
      </c>
      <c r="E521" s="2" t="s">
        <v>1399</v>
      </c>
      <c r="F521" s="4">
        <v>1</v>
      </c>
      <c r="G521" s="4">
        <v>5500</v>
      </c>
      <c r="H521" t="str">
        <f>_xlfn.IFNA(VLOOKUP(A521,contracts!$B$2:$F$506,5,0),"")</f>
        <v>Activated</v>
      </c>
      <c r="I521">
        <f t="shared" si="16"/>
        <v>2</v>
      </c>
      <c r="J521" t="s">
        <v>2598</v>
      </c>
      <c r="K521">
        <f t="shared" si="17"/>
        <v>16</v>
      </c>
    </row>
    <row r="522" spans="1:11" ht="15" hidden="1" customHeight="1" x14ac:dyDescent="0.25">
      <c r="A522" s="2" t="s">
        <v>1154</v>
      </c>
      <c r="B522" s="2" t="s">
        <v>1576</v>
      </c>
      <c r="C522" s="6" t="str">
        <f>VLOOKUP(A522,contracts!$B$1:$I$506,6,0)</f>
        <v>LegalEase Solutions India Pvt Ltd</v>
      </c>
      <c r="D522" s="2" t="s">
        <v>154</v>
      </c>
      <c r="E522" s="2" t="s">
        <v>1401</v>
      </c>
      <c r="F522" s="4">
        <v>1</v>
      </c>
      <c r="G522" s="4">
        <v>8501</v>
      </c>
      <c r="H522" t="str">
        <f>_xlfn.IFNA(VLOOKUP(A522,contracts!$B$2:$F$506,5,0),"")</f>
        <v>Activated</v>
      </c>
      <c r="I522">
        <f t="shared" si="16"/>
        <v>1</v>
      </c>
      <c r="J522" t="s">
        <v>2600</v>
      </c>
      <c r="K522">
        <f t="shared" si="17"/>
        <v>12</v>
      </c>
    </row>
    <row r="523" spans="1:11" ht="15" hidden="1" customHeight="1" x14ac:dyDescent="0.25">
      <c r="A523" s="2" t="s">
        <v>1054</v>
      </c>
      <c r="B523" s="2" t="s">
        <v>1605</v>
      </c>
      <c r="C523" s="6" t="str">
        <f>VLOOKUP(A523,contracts!$B$1:$I$506,6,0)</f>
        <v>Tyconz FZE</v>
      </c>
      <c r="D523" s="2" t="s">
        <v>18</v>
      </c>
      <c r="E523" s="2" t="s">
        <v>1399</v>
      </c>
      <c r="F523" s="4">
        <v>1</v>
      </c>
      <c r="G523" s="4">
        <v>8500</v>
      </c>
      <c r="H523" t="str">
        <f>_xlfn.IFNA(VLOOKUP(A523,contracts!$B$2:$F$506,5,0),"")</f>
        <v>Activated</v>
      </c>
      <c r="I523">
        <f t="shared" si="16"/>
        <v>2</v>
      </c>
      <c r="J523" t="s">
        <v>2572</v>
      </c>
      <c r="K523">
        <f t="shared" si="17"/>
        <v>16</v>
      </c>
    </row>
    <row r="524" spans="1:11" ht="15" hidden="1" customHeight="1" x14ac:dyDescent="0.25">
      <c r="A524" s="2" t="s">
        <v>1381</v>
      </c>
      <c r="B524" s="2" t="s">
        <v>1537</v>
      </c>
      <c r="C524" s="6" t="str">
        <f>VLOOKUP(A524,contracts!$B$1:$I$506,6,0)</f>
        <v>Freshworks Technologies Private Limited</v>
      </c>
      <c r="D524" s="2" t="s">
        <v>12</v>
      </c>
      <c r="E524" s="2" t="s">
        <v>1403</v>
      </c>
      <c r="F524" s="4">
        <v>8</v>
      </c>
      <c r="G524" s="4">
        <v>136000</v>
      </c>
      <c r="H524" t="str">
        <f>_xlfn.IFNA(VLOOKUP(A524,contracts!$B$2:$F$506,5,0),"")</f>
        <v>Activated</v>
      </c>
      <c r="I524">
        <f t="shared" si="16"/>
        <v>1</v>
      </c>
      <c r="J524" t="s">
        <v>2600</v>
      </c>
      <c r="K524">
        <f t="shared" si="17"/>
        <v>16</v>
      </c>
    </row>
    <row r="525" spans="1:11" ht="15" hidden="1" customHeight="1" x14ac:dyDescent="0.25">
      <c r="A525" s="2" t="s">
        <v>1381</v>
      </c>
      <c r="B525" s="2" t="s">
        <v>1536</v>
      </c>
      <c r="C525" s="6" t="str">
        <f>VLOOKUP(A525,contracts!$B$1:$I$506,6,0)</f>
        <v>Freshworks Technologies Private Limited</v>
      </c>
      <c r="D525" s="2" t="s">
        <v>12</v>
      </c>
      <c r="E525" s="2" t="s">
        <v>1403</v>
      </c>
      <c r="F525" s="4">
        <v>4</v>
      </c>
      <c r="G525" s="4">
        <v>68000</v>
      </c>
      <c r="H525" t="str">
        <f>_xlfn.IFNA(VLOOKUP(A525,contracts!$B$2:$F$506,5,0),"")</f>
        <v>Activated</v>
      </c>
      <c r="I525">
        <f t="shared" si="16"/>
        <v>1</v>
      </c>
      <c r="J525" t="s">
        <v>2600</v>
      </c>
      <c r="K525">
        <f t="shared" si="17"/>
        <v>16</v>
      </c>
    </row>
    <row r="526" spans="1:11" ht="15" hidden="1" customHeight="1" x14ac:dyDescent="0.25">
      <c r="A526" s="2" t="s">
        <v>329</v>
      </c>
      <c r="B526" s="2" t="s">
        <v>2379</v>
      </c>
      <c r="C526" s="6" t="str">
        <f>VLOOKUP(A526,contracts!$B$1:$I$506,6,0)</f>
        <v>Simptra Technologies Pvt Ltd</v>
      </c>
      <c r="D526" s="2" t="s">
        <v>191</v>
      </c>
      <c r="E526" s="2" t="s">
        <v>1399</v>
      </c>
      <c r="F526" s="4">
        <v>1</v>
      </c>
      <c r="G526" s="4">
        <v>8000</v>
      </c>
      <c r="H526" t="str">
        <f>_xlfn.IFNA(VLOOKUP(A526,contracts!$B$2:$F$506,5,0),"")</f>
        <v>Activated</v>
      </c>
      <c r="I526">
        <f t="shared" si="16"/>
        <v>1</v>
      </c>
      <c r="J526" t="s">
        <v>2600</v>
      </c>
      <c r="K526">
        <f t="shared" si="17"/>
        <v>16</v>
      </c>
    </row>
    <row r="527" spans="1:11" ht="15" hidden="1" customHeight="1" x14ac:dyDescent="0.25">
      <c r="A527" s="2" t="s">
        <v>329</v>
      </c>
      <c r="B527" s="2" t="s">
        <v>1864</v>
      </c>
      <c r="C527" s="6" t="str">
        <f>VLOOKUP(A527,contracts!$B$1:$I$506,6,0)</f>
        <v>Simptra Technologies Pvt Ltd</v>
      </c>
      <c r="D527" s="2" t="s">
        <v>191</v>
      </c>
      <c r="E527" s="2" t="s">
        <v>1399</v>
      </c>
      <c r="F527" s="4">
        <v>1</v>
      </c>
      <c r="G527" s="4">
        <v>8000</v>
      </c>
      <c r="H527" t="str">
        <f>_xlfn.IFNA(VLOOKUP(A527,contracts!$B$2:$F$506,5,0),"")</f>
        <v>Activated</v>
      </c>
      <c r="I527">
        <f t="shared" si="16"/>
        <v>1</v>
      </c>
      <c r="J527" t="s">
        <v>2600</v>
      </c>
      <c r="K527">
        <f t="shared" si="17"/>
        <v>16</v>
      </c>
    </row>
    <row r="528" spans="1:11" ht="15" hidden="1" customHeight="1" x14ac:dyDescent="0.25">
      <c r="A528" s="2" t="s">
        <v>329</v>
      </c>
      <c r="B528" s="2" t="s">
        <v>2378</v>
      </c>
      <c r="C528" s="6" t="str">
        <f>VLOOKUP(A528,contracts!$B$1:$I$506,6,0)</f>
        <v>Simptra Technologies Pvt Ltd</v>
      </c>
      <c r="D528" s="2" t="s">
        <v>191</v>
      </c>
      <c r="E528" s="2" t="s">
        <v>1399</v>
      </c>
      <c r="F528" s="4">
        <v>1</v>
      </c>
      <c r="G528" s="4">
        <v>8000</v>
      </c>
      <c r="H528" t="str">
        <f>_xlfn.IFNA(VLOOKUP(A528,contracts!$B$2:$F$506,5,0),"")</f>
        <v>Activated</v>
      </c>
      <c r="I528">
        <f t="shared" si="16"/>
        <v>1</v>
      </c>
      <c r="J528" t="s">
        <v>2600</v>
      </c>
      <c r="K528">
        <f t="shared" si="17"/>
        <v>16</v>
      </c>
    </row>
    <row r="529" spans="1:11" ht="15" hidden="1" customHeight="1" x14ac:dyDescent="0.25">
      <c r="A529" s="2" t="s">
        <v>201</v>
      </c>
      <c r="B529" s="2" t="s">
        <v>1621</v>
      </c>
      <c r="C529" s="6" t="str">
        <f>VLOOKUP(A529,contracts!$B$1:$I$506,6,0)</f>
        <v>Xia Market Advisory Services Pvt Ltd.</v>
      </c>
      <c r="D529" s="2" t="s">
        <v>12</v>
      </c>
      <c r="E529" s="2" t="s">
        <v>1403</v>
      </c>
      <c r="F529" s="4">
        <v>4</v>
      </c>
      <c r="G529" s="4">
        <v>76000</v>
      </c>
      <c r="H529" t="str">
        <f>_xlfn.IFNA(VLOOKUP(A529,contracts!$B$2:$F$506,5,0),"")</f>
        <v>Activated</v>
      </c>
      <c r="I529">
        <f t="shared" si="16"/>
        <v>1</v>
      </c>
      <c r="J529" t="s">
        <v>2600</v>
      </c>
      <c r="K529">
        <f t="shared" si="17"/>
        <v>16</v>
      </c>
    </row>
    <row r="530" spans="1:11" ht="15" hidden="1" customHeight="1" x14ac:dyDescent="0.25">
      <c r="A530" s="2" t="s">
        <v>407</v>
      </c>
      <c r="B530" s="2" t="s">
        <v>1418</v>
      </c>
      <c r="C530" s="6" t="str">
        <f>VLOOKUP(A530,contracts!$B$1:$I$506,6,0)</f>
        <v>Tactai Software India Private Limited</v>
      </c>
      <c r="D530" s="2" t="s">
        <v>12</v>
      </c>
      <c r="E530" s="2" t="s">
        <v>1403</v>
      </c>
      <c r="F530" s="4">
        <v>10</v>
      </c>
      <c r="G530" s="4">
        <v>180000</v>
      </c>
      <c r="H530" t="str">
        <f>_xlfn.IFNA(VLOOKUP(A530,contracts!$B$2:$F$506,5,0),"")</f>
        <v>Activated</v>
      </c>
      <c r="I530">
        <f t="shared" si="16"/>
        <v>1</v>
      </c>
      <c r="J530" t="s">
        <v>2600</v>
      </c>
      <c r="K530">
        <f t="shared" si="17"/>
        <v>16</v>
      </c>
    </row>
    <row r="531" spans="1:11" ht="15" hidden="1" customHeight="1" x14ac:dyDescent="0.25">
      <c r="A531" s="2" t="s">
        <v>359</v>
      </c>
      <c r="B531" s="2" t="s">
        <v>2373</v>
      </c>
      <c r="C531" s="6" t="str">
        <f>VLOOKUP(A531,contracts!$B$1:$I$506,6,0)</f>
        <v>1Thing Design &amp; Innovation Private Limited</v>
      </c>
      <c r="D531" s="2" t="s">
        <v>122</v>
      </c>
      <c r="E531" s="2" t="s">
        <v>1546</v>
      </c>
      <c r="F531" s="4">
        <v>1</v>
      </c>
      <c r="G531" s="4">
        <v>9000</v>
      </c>
      <c r="H531" t="str">
        <f>_xlfn.IFNA(VLOOKUP(A531,contracts!$B$2:$F$506,5,0),"")</f>
        <v>Formal Notice Given</v>
      </c>
      <c r="I531">
        <f t="shared" si="16"/>
        <v>1</v>
      </c>
      <c r="J531" t="s">
        <v>2600</v>
      </c>
      <c r="K531">
        <f t="shared" si="17"/>
        <v>20</v>
      </c>
    </row>
    <row r="532" spans="1:11" ht="15" hidden="1" customHeight="1" x14ac:dyDescent="0.25">
      <c r="A532" s="2" t="s">
        <v>359</v>
      </c>
      <c r="B532" s="2" t="s">
        <v>2372</v>
      </c>
      <c r="C532" s="6" t="str">
        <f>VLOOKUP(A532,contracts!$B$1:$I$506,6,0)</f>
        <v>1Thing Design &amp; Innovation Private Limited</v>
      </c>
      <c r="D532" s="2" t="s">
        <v>122</v>
      </c>
      <c r="E532" s="2" t="s">
        <v>1546</v>
      </c>
      <c r="F532" s="4">
        <v>1</v>
      </c>
      <c r="G532" s="4">
        <v>9000</v>
      </c>
      <c r="H532" t="str">
        <f>_xlfn.IFNA(VLOOKUP(A532,contracts!$B$2:$F$506,5,0),"")</f>
        <v>Formal Notice Given</v>
      </c>
      <c r="I532">
        <f t="shared" si="16"/>
        <v>1</v>
      </c>
      <c r="J532" t="s">
        <v>2600</v>
      </c>
      <c r="K532">
        <f t="shared" si="17"/>
        <v>20</v>
      </c>
    </row>
    <row r="533" spans="1:11" ht="15" hidden="1" customHeight="1" x14ac:dyDescent="0.25">
      <c r="A533" s="2" t="s">
        <v>359</v>
      </c>
      <c r="B533" s="2" t="s">
        <v>2371</v>
      </c>
      <c r="C533" s="6" t="str">
        <f>VLOOKUP(A533,contracts!$B$1:$I$506,6,0)</f>
        <v>1Thing Design &amp; Innovation Private Limited</v>
      </c>
      <c r="D533" s="2" t="s">
        <v>122</v>
      </c>
      <c r="E533" s="2" t="s">
        <v>1546</v>
      </c>
      <c r="F533" s="4">
        <v>1</v>
      </c>
      <c r="G533" s="4">
        <v>9000</v>
      </c>
      <c r="H533" t="str">
        <f>_xlfn.IFNA(VLOOKUP(A533,contracts!$B$2:$F$506,5,0),"")</f>
        <v>Formal Notice Given</v>
      </c>
      <c r="I533">
        <f t="shared" si="16"/>
        <v>1</v>
      </c>
      <c r="J533" t="s">
        <v>2600</v>
      </c>
      <c r="K533">
        <f t="shared" si="17"/>
        <v>20</v>
      </c>
    </row>
    <row r="534" spans="1:11" ht="15" hidden="1" customHeight="1" x14ac:dyDescent="0.25">
      <c r="A534" s="2" t="s">
        <v>33</v>
      </c>
      <c r="B534" s="2" t="s">
        <v>1605</v>
      </c>
      <c r="C534" s="6" t="str">
        <f>VLOOKUP(A534,contracts!$B$1:$I$506,6,0)</f>
        <v>CaterNinja Internet Food LLP</v>
      </c>
      <c r="D534" s="2" t="s">
        <v>18</v>
      </c>
      <c r="E534" s="2" t="s">
        <v>1399</v>
      </c>
      <c r="F534" s="4">
        <v>1</v>
      </c>
      <c r="G534" s="4">
        <v>6500</v>
      </c>
      <c r="H534" t="str">
        <f>_xlfn.IFNA(VLOOKUP(A534,contracts!$B$2:$F$506,5,0),"")</f>
        <v>Month on Month</v>
      </c>
      <c r="I534">
        <f t="shared" si="16"/>
        <v>2</v>
      </c>
      <c r="J534" t="s">
        <v>2598</v>
      </c>
      <c r="K534">
        <f t="shared" si="17"/>
        <v>16</v>
      </c>
    </row>
    <row r="535" spans="1:11" ht="15" hidden="1" customHeight="1" x14ac:dyDescent="0.25">
      <c r="A535" s="2" t="s">
        <v>968</v>
      </c>
      <c r="B535" s="2" t="s">
        <v>1645</v>
      </c>
      <c r="C535" s="6" t="str">
        <f>VLOOKUP(A535,contracts!$B$1:$I$506,6,0)</f>
        <v>Howard Simanoff</v>
      </c>
      <c r="D535" s="2" t="s">
        <v>18</v>
      </c>
      <c r="E535" s="2" t="s">
        <v>1399</v>
      </c>
      <c r="F535" s="4">
        <v>1</v>
      </c>
      <c r="G535" s="4">
        <v>10000</v>
      </c>
      <c r="H535" t="str">
        <f>_xlfn.IFNA(VLOOKUP(A535,contracts!$B$2:$F$506,5,0),"")</f>
        <v>Activated</v>
      </c>
      <c r="I535">
        <f t="shared" si="16"/>
        <v>2</v>
      </c>
      <c r="J535" t="s">
        <v>2573</v>
      </c>
      <c r="K535">
        <f t="shared" si="17"/>
        <v>16</v>
      </c>
    </row>
    <row r="536" spans="1:11" ht="15" hidden="1" customHeight="1" x14ac:dyDescent="0.25">
      <c r="A536" s="2" t="s">
        <v>39</v>
      </c>
      <c r="B536" s="2" t="s">
        <v>1645</v>
      </c>
      <c r="C536" s="6" t="str">
        <f>VLOOKUP(A536,contracts!$B$1:$I$506,6,0)</f>
        <v>TEAPOD Consultancy Services LLP</v>
      </c>
      <c r="D536" s="2" t="s">
        <v>18</v>
      </c>
      <c r="E536" s="2" t="s">
        <v>1399</v>
      </c>
      <c r="F536" s="4">
        <v>1</v>
      </c>
      <c r="G536" s="4">
        <v>6500</v>
      </c>
      <c r="H536" t="str">
        <f>_xlfn.IFNA(VLOOKUP(A536,contracts!$B$2:$F$506,5,0),"")</f>
        <v>Month on Month</v>
      </c>
      <c r="I536">
        <f t="shared" si="16"/>
        <v>2</v>
      </c>
      <c r="J536" t="s">
        <v>2598</v>
      </c>
      <c r="K536">
        <f t="shared" si="17"/>
        <v>16</v>
      </c>
    </row>
    <row r="537" spans="1:11" ht="15" hidden="1" customHeight="1" x14ac:dyDescent="0.25">
      <c r="A537" s="2" t="s">
        <v>955</v>
      </c>
      <c r="B537" s="2" t="s">
        <v>1535</v>
      </c>
      <c r="C537" s="6" t="str">
        <f>VLOOKUP(A537,contracts!$B$1:$I$506,6,0)</f>
        <v>Gaurav Nagaich</v>
      </c>
      <c r="D537" s="2" t="s">
        <v>18</v>
      </c>
      <c r="E537" s="2" t="s">
        <v>1399</v>
      </c>
      <c r="F537" s="4">
        <v>1</v>
      </c>
      <c r="G537" s="4">
        <v>9000</v>
      </c>
      <c r="H537" t="str">
        <f>_xlfn.IFNA(VLOOKUP(A537,contracts!$B$2:$F$506,5,0),"")</f>
        <v>Activated</v>
      </c>
      <c r="I537">
        <f t="shared" si="16"/>
        <v>2</v>
      </c>
      <c r="J537" t="s">
        <v>2574</v>
      </c>
      <c r="K537">
        <f t="shared" si="17"/>
        <v>16</v>
      </c>
    </row>
    <row r="538" spans="1:11" ht="15" hidden="1" customHeight="1" x14ac:dyDescent="0.25">
      <c r="A538" s="2" t="s">
        <v>23</v>
      </c>
      <c r="B538" s="2" t="s">
        <v>1535</v>
      </c>
      <c r="C538" s="6" t="str">
        <f>VLOOKUP(A538,contracts!$B$1:$I$506,6,0)</f>
        <v>Sunil Gopinath</v>
      </c>
      <c r="D538" s="2" t="s">
        <v>18</v>
      </c>
      <c r="E538" s="2" t="s">
        <v>1399</v>
      </c>
      <c r="F538" s="4">
        <v>1</v>
      </c>
      <c r="G538" s="4">
        <v>8499</v>
      </c>
      <c r="H538" t="str">
        <f>_xlfn.IFNA(VLOOKUP(A538,contracts!$B$2:$F$506,5,0),"")</f>
        <v>Month on Month</v>
      </c>
      <c r="I538">
        <f t="shared" si="16"/>
        <v>2</v>
      </c>
      <c r="J538" t="s">
        <v>2598</v>
      </c>
      <c r="K538">
        <f t="shared" si="17"/>
        <v>16</v>
      </c>
    </row>
    <row r="539" spans="1:11" ht="15" hidden="1" customHeight="1" x14ac:dyDescent="0.25">
      <c r="A539" s="2" t="s">
        <v>26</v>
      </c>
      <c r="B539" s="2" t="s">
        <v>1643</v>
      </c>
      <c r="C539" s="6" t="str">
        <f>VLOOKUP(A539,contracts!$B$1:$I$506,6,0)</f>
        <v>Shopinbox Inc.</v>
      </c>
      <c r="D539" s="2" t="s">
        <v>18</v>
      </c>
      <c r="E539" s="2" t="s">
        <v>1399</v>
      </c>
      <c r="F539" s="4">
        <v>1</v>
      </c>
      <c r="G539" s="4">
        <v>6000</v>
      </c>
      <c r="H539" t="str">
        <f>_xlfn.IFNA(VLOOKUP(A539,contracts!$B$2:$F$506,5,0),"")</f>
        <v>Month on Month</v>
      </c>
      <c r="I539">
        <f t="shared" si="16"/>
        <v>2</v>
      </c>
      <c r="J539" t="s">
        <v>1637</v>
      </c>
      <c r="K539">
        <f t="shared" si="17"/>
        <v>16</v>
      </c>
    </row>
    <row r="540" spans="1:11" ht="15" hidden="1" customHeight="1" x14ac:dyDescent="0.25">
      <c r="A540" s="2" t="s">
        <v>479</v>
      </c>
      <c r="B540" s="2" t="s">
        <v>1698</v>
      </c>
      <c r="C540" s="6" t="str">
        <f>VLOOKUP(A540,contracts!$B$1:$I$506,6,0)</f>
        <v>Nokia</v>
      </c>
      <c r="D540" s="2" t="s">
        <v>186</v>
      </c>
      <c r="E540" s="2" t="s">
        <v>1403</v>
      </c>
      <c r="F540" s="4">
        <v>9</v>
      </c>
      <c r="G540" s="4">
        <v>180000</v>
      </c>
      <c r="H540" t="str">
        <f>_xlfn.IFNA(VLOOKUP(A540,contracts!$B$2:$F$506,5,0),"")</f>
        <v>Activated</v>
      </c>
      <c r="I540">
        <f t="shared" si="16"/>
        <v>1</v>
      </c>
      <c r="J540" t="s">
        <v>2600</v>
      </c>
      <c r="K540">
        <f t="shared" si="17"/>
        <v>16</v>
      </c>
    </row>
    <row r="541" spans="1:11" ht="15" hidden="1" customHeight="1" x14ac:dyDescent="0.25">
      <c r="A541" s="2" t="s">
        <v>479</v>
      </c>
      <c r="B541" s="2" t="s">
        <v>1697</v>
      </c>
      <c r="C541" s="6" t="str">
        <f>VLOOKUP(A541,contracts!$B$1:$I$506,6,0)</f>
        <v>Nokia</v>
      </c>
      <c r="D541" s="2" t="s">
        <v>186</v>
      </c>
      <c r="E541" s="2" t="s">
        <v>1403</v>
      </c>
      <c r="F541" s="4">
        <v>9</v>
      </c>
      <c r="G541" s="4">
        <v>180000</v>
      </c>
      <c r="H541" t="str">
        <f>_xlfn.IFNA(VLOOKUP(A541,contracts!$B$2:$F$506,5,0),"")</f>
        <v>Activated</v>
      </c>
      <c r="I541">
        <f t="shared" si="16"/>
        <v>1</v>
      </c>
      <c r="J541" t="s">
        <v>2600</v>
      </c>
      <c r="K541">
        <f t="shared" si="17"/>
        <v>16</v>
      </c>
    </row>
    <row r="542" spans="1:11" ht="15" hidden="1" customHeight="1" x14ac:dyDescent="0.25">
      <c r="A542" s="2" t="s">
        <v>511</v>
      </c>
      <c r="B542" s="2" t="s">
        <v>2367</v>
      </c>
      <c r="C542" s="6" t="str">
        <f>VLOOKUP(A542,contracts!$B$1:$I$506,6,0)</f>
        <v>ABBKUS (OPC) PRIVATE LIMITED</v>
      </c>
      <c r="D542" s="2" t="s">
        <v>298</v>
      </c>
      <c r="E542" s="2" t="s">
        <v>1403</v>
      </c>
      <c r="F542" s="4">
        <v>8</v>
      </c>
      <c r="G542" s="4">
        <v>87360</v>
      </c>
      <c r="H542" t="str">
        <f>_xlfn.IFNA(VLOOKUP(A542,contracts!$B$2:$F$506,5,0),"")</f>
        <v>Activated</v>
      </c>
      <c r="I542">
        <f t="shared" si="16"/>
        <v>1</v>
      </c>
      <c r="J542" t="s">
        <v>2600</v>
      </c>
      <c r="K542">
        <f t="shared" si="17"/>
        <v>16</v>
      </c>
    </row>
    <row r="543" spans="1:11" ht="15" hidden="1" customHeight="1" x14ac:dyDescent="0.25">
      <c r="A543" s="2" t="s">
        <v>566</v>
      </c>
      <c r="B543" s="2" t="s">
        <v>2366</v>
      </c>
      <c r="C543" s="6" t="str">
        <f>VLOOKUP(A543,contracts!$B$1:$I$506,6,0)</f>
        <v>Labib Mobinets Private Limited</v>
      </c>
      <c r="D543" s="2" t="s">
        <v>298</v>
      </c>
      <c r="E543" s="2" t="s">
        <v>1401</v>
      </c>
      <c r="F543" s="4">
        <v>1</v>
      </c>
      <c r="G543" s="4">
        <v>15000</v>
      </c>
      <c r="H543" t="str">
        <f>_xlfn.IFNA(VLOOKUP(A543,contracts!$B$2:$F$506,5,0),"")</f>
        <v>Activated</v>
      </c>
      <c r="I543">
        <f t="shared" si="16"/>
        <v>1</v>
      </c>
      <c r="J543" t="s">
        <v>2600</v>
      </c>
      <c r="K543">
        <f t="shared" si="17"/>
        <v>16</v>
      </c>
    </row>
    <row r="544" spans="1:11" ht="15" hidden="1" customHeight="1" x14ac:dyDescent="0.25">
      <c r="A544" s="2" t="s">
        <v>566</v>
      </c>
      <c r="B544" s="2" t="s">
        <v>2365</v>
      </c>
      <c r="C544" s="6" t="str">
        <f>VLOOKUP(A544,contracts!$B$1:$I$506,6,0)</f>
        <v>Labib Mobinets Private Limited</v>
      </c>
      <c r="D544" s="2" t="s">
        <v>298</v>
      </c>
      <c r="E544" s="2" t="s">
        <v>1401</v>
      </c>
      <c r="F544" s="4">
        <v>1</v>
      </c>
      <c r="G544" s="4">
        <v>15000</v>
      </c>
      <c r="H544" t="str">
        <f>_xlfn.IFNA(VLOOKUP(A544,contracts!$B$2:$F$506,5,0),"")</f>
        <v>Activated</v>
      </c>
      <c r="I544">
        <f t="shared" si="16"/>
        <v>1</v>
      </c>
      <c r="J544" t="s">
        <v>2600</v>
      </c>
      <c r="K544">
        <f t="shared" si="17"/>
        <v>16</v>
      </c>
    </row>
    <row r="545" spans="1:11" ht="15" hidden="1" customHeight="1" x14ac:dyDescent="0.25">
      <c r="A545" s="2" t="s">
        <v>566</v>
      </c>
      <c r="B545" s="2" t="s">
        <v>2364</v>
      </c>
      <c r="C545" s="6" t="str">
        <f>VLOOKUP(A545,contracts!$B$1:$I$506,6,0)</f>
        <v>Labib Mobinets Private Limited</v>
      </c>
      <c r="D545" s="2" t="s">
        <v>298</v>
      </c>
      <c r="E545" s="2" t="s">
        <v>1401</v>
      </c>
      <c r="F545" s="4">
        <v>1</v>
      </c>
      <c r="G545" s="4">
        <v>15000</v>
      </c>
      <c r="H545" t="str">
        <f>_xlfn.IFNA(VLOOKUP(A545,contracts!$B$2:$F$506,5,0),"")</f>
        <v>Activated</v>
      </c>
      <c r="I545">
        <f t="shared" si="16"/>
        <v>1</v>
      </c>
      <c r="J545" t="s">
        <v>2600</v>
      </c>
      <c r="K545">
        <f t="shared" si="17"/>
        <v>16</v>
      </c>
    </row>
    <row r="546" spans="1:11" ht="15" hidden="1" customHeight="1" x14ac:dyDescent="0.25">
      <c r="A546" s="2" t="s">
        <v>566</v>
      </c>
      <c r="B546" s="2" t="s">
        <v>2363</v>
      </c>
      <c r="C546" s="6" t="str">
        <f>VLOOKUP(A546,contracts!$B$1:$I$506,6,0)</f>
        <v>Labib Mobinets Private Limited</v>
      </c>
      <c r="D546" s="2" t="s">
        <v>298</v>
      </c>
      <c r="E546" s="2" t="s">
        <v>1401</v>
      </c>
      <c r="F546" s="4">
        <v>1</v>
      </c>
      <c r="G546" s="4">
        <v>15000</v>
      </c>
      <c r="H546" t="str">
        <f>_xlfn.IFNA(VLOOKUP(A546,contracts!$B$2:$F$506,5,0),"")</f>
        <v>Activated</v>
      </c>
      <c r="I546">
        <f t="shared" si="16"/>
        <v>1</v>
      </c>
      <c r="J546" t="s">
        <v>2600</v>
      </c>
      <c r="K546">
        <f t="shared" si="17"/>
        <v>16</v>
      </c>
    </row>
    <row r="547" spans="1:11" ht="15" hidden="1" customHeight="1" x14ac:dyDescent="0.25">
      <c r="A547" s="2" t="s">
        <v>589</v>
      </c>
      <c r="B547" s="2" t="s">
        <v>2362</v>
      </c>
      <c r="C547" s="6" t="str">
        <f>VLOOKUP(A547,contracts!$B$1:$I$506,6,0)</f>
        <v>Manish Verma</v>
      </c>
      <c r="D547" s="2" t="s">
        <v>122</v>
      </c>
      <c r="E547" s="2" t="s">
        <v>1401</v>
      </c>
      <c r="F547" s="4">
        <v>1</v>
      </c>
      <c r="G547" s="4">
        <v>15000</v>
      </c>
      <c r="H547" t="str">
        <f>_xlfn.IFNA(VLOOKUP(A547,contracts!$B$2:$F$506,5,0),"")</f>
        <v>Activated</v>
      </c>
      <c r="I547">
        <f t="shared" si="16"/>
        <v>1</v>
      </c>
      <c r="J547" t="s">
        <v>2600</v>
      </c>
      <c r="K547">
        <f t="shared" si="17"/>
        <v>18</v>
      </c>
    </row>
    <row r="548" spans="1:11" ht="15" hidden="1" customHeight="1" x14ac:dyDescent="0.25">
      <c r="A548" s="2" t="s">
        <v>566</v>
      </c>
      <c r="B548" s="2" t="s">
        <v>1716</v>
      </c>
      <c r="C548" s="6" t="str">
        <f>VLOOKUP(A548,contracts!$B$1:$I$506,6,0)</f>
        <v>Labib Mobinets Private Limited</v>
      </c>
      <c r="D548" s="2" t="s">
        <v>298</v>
      </c>
      <c r="E548" s="2" t="s">
        <v>1403</v>
      </c>
      <c r="F548" s="4">
        <v>16</v>
      </c>
      <c r="G548" s="4">
        <v>240000</v>
      </c>
      <c r="H548" t="str">
        <f>_xlfn.IFNA(VLOOKUP(A548,contracts!$B$2:$F$506,5,0),"")</f>
        <v>Activated</v>
      </c>
      <c r="I548">
        <f t="shared" si="16"/>
        <v>1</v>
      </c>
      <c r="J548" t="s">
        <v>2600</v>
      </c>
      <c r="K548">
        <f t="shared" si="17"/>
        <v>16</v>
      </c>
    </row>
    <row r="549" spans="1:11" ht="15" hidden="1" customHeight="1" x14ac:dyDescent="0.25">
      <c r="A549" s="2" t="s">
        <v>307</v>
      </c>
      <c r="B549" s="2" t="s">
        <v>1623</v>
      </c>
      <c r="C549" s="6" t="str">
        <f>VLOOKUP(A549,contracts!$B$1:$I$506,6,0)</f>
        <v>Decathlon Sports India Pvt Ltd</v>
      </c>
      <c r="D549" s="2" t="s">
        <v>12</v>
      </c>
      <c r="E549" s="2" t="s">
        <v>1403</v>
      </c>
      <c r="F549" s="4">
        <v>12</v>
      </c>
      <c r="G549" s="4">
        <v>281988</v>
      </c>
      <c r="H549" t="str">
        <f>_xlfn.IFNA(VLOOKUP(A549,contracts!$B$2:$F$506,5,0),"")</f>
        <v>Activated</v>
      </c>
      <c r="I549">
        <f t="shared" si="16"/>
        <v>1</v>
      </c>
      <c r="J549" t="s">
        <v>2600</v>
      </c>
      <c r="K549">
        <f t="shared" si="17"/>
        <v>16</v>
      </c>
    </row>
    <row r="550" spans="1:11" ht="15" hidden="1" customHeight="1" x14ac:dyDescent="0.25">
      <c r="A550" s="2" t="s">
        <v>1204</v>
      </c>
      <c r="B550" s="2" t="s">
        <v>1643</v>
      </c>
      <c r="C550" s="6" t="str">
        <f>VLOOKUP(A550,contracts!$B$1:$I$506,6,0)</f>
        <v>Stockal</v>
      </c>
      <c r="D550" s="2" t="s">
        <v>18</v>
      </c>
      <c r="E550" s="2" t="s">
        <v>1399</v>
      </c>
      <c r="F550" s="4">
        <v>1</v>
      </c>
      <c r="G550" s="4">
        <v>6700</v>
      </c>
      <c r="H550" t="str">
        <f>_xlfn.IFNA(VLOOKUP(A550,contracts!$B$2:$F$506,5,0),"")</f>
        <v>Activated</v>
      </c>
      <c r="I550">
        <f t="shared" ref="I550:I613" si="18">COUNTIFS($B$2:$B$1232,B550)</f>
        <v>2</v>
      </c>
      <c r="J550" t="s">
        <v>2598</v>
      </c>
      <c r="K550">
        <f t="shared" si="17"/>
        <v>16</v>
      </c>
    </row>
    <row r="551" spans="1:11" ht="15" hidden="1" customHeight="1" x14ac:dyDescent="0.25">
      <c r="A551" s="2" t="s">
        <v>26</v>
      </c>
      <c r="B551" s="2" t="s">
        <v>1642</v>
      </c>
      <c r="C551" s="6" t="str">
        <f>VLOOKUP(A551,contracts!$B$1:$I$506,6,0)</f>
        <v>Shopinbox Inc.</v>
      </c>
      <c r="D551" s="2" t="s">
        <v>18</v>
      </c>
      <c r="E551" s="2" t="s">
        <v>1399</v>
      </c>
      <c r="F551" s="4">
        <v>1</v>
      </c>
      <c r="G551" s="4">
        <v>6000</v>
      </c>
      <c r="H551" t="str">
        <f>_xlfn.IFNA(VLOOKUP(A551,contracts!$B$2:$F$506,5,0),"")</f>
        <v>Month on Month</v>
      </c>
      <c r="I551">
        <f t="shared" si="18"/>
        <v>2</v>
      </c>
      <c r="J551" t="s">
        <v>2575</v>
      </c>
      <c r="K551">
        <f t="shared" si="17"/>
        <v>16</v>
      </c>
    </row>
    <row r="552" spans="1:11" ht="15" hidden="1" customHeight="1" x14ac:dyDescent="0.25">
      <c r="A552" s="2" t="s">
        <v>571</v>
      </c>
      <c r="B552" s="2" t="s">
        <v>1847</v>
      </c>
      <c r="C552" s="6" t="str">
        <f>VLOOKUP(A552,contracts!$B$1:$I$506,6,0)</f>
        <v>Branch Metrics, Inc.</v>
      </c>
      <c r="D552" s="2" t="s">
        <v>12</v>
      </c>
      <c r="E552" s="2" t="s">
        <v>1403</v>
      </c>
      <c r="F552" s="4">
        <v>11</v>
      </c>
      <c r="G552" s="4">
        <v>165000</v>
      </c>
      <c r="H552" t="str">
        <f>_xlfn.IFNA(VLOOKUP(A552,contracts!$B$2:$F$506,5,0),"")</f>
        <v>Activated</v>
      </c>
      <c r="I552">
        <f t="shared" si="18"/>
        <v>1</v>
      </c>
      <c r="J552" t="s">
        <v>2600</v>
      </c>
      <c r="K552">
        <f t="shared" si="17"/>
        <v>16</v>
      </c>
    </row>
    <row r="553" spans="1:11" ht="15" hidden="1" customHeight="1" x14ac:dyDescent="0.25">
      <c r="A553" s="2" t="s">
        <v>571</v>
      </c>
      <c r="B553" s="2" t="s">
        <v>1624</v>
      </c>
      <c r="C553" s="6" t="str">
        <f>VLOOKUP(A553,contracts!$B$1:$I$506,6,0)</f>
        <v>Branch Metrics, Inc.</v>
      </c>
      <c r="D553" s="2" t="s">
        <v>12</v>
      </c>
      <c r="E553" s="2" t="s">
        <v>1403</v>
      </c>
      <c r="F553" s="4">
        <v>12</v>
      </c>
      <c r="G553" s="4">
        <v>180000</v>
      </c>
      <c r="H553" t="str">
        <f>_xlfn.IFNA(VLOOKUP(A553,contracts!$B$2:$F$506,5,0),"")</f>
        <v>Activated</v>
      </c>
      <c r="I553">
        <f t="shared" si="18"/>
        <v>1</v>
      </c>
      <c r="J553" t="s">
        <v>2600</v>
      </c>
      <c r="K553">
        <f t="shared" si="17"/>
        <v>16</v>
      </c>
    </row>
    <row r="554" spans="1:11" ht="15" hidden="1" customHeight="1" x14ac:dyDescent="0.25">
      <c r="A554" s="2" t="s">
        <v>214</v>
      </c>
      <c r="B554" s="2" t="s">
        <v>2354</v>
      </c>
      <c r="C554" s="6" t="str">
        <f>VLOOKUP(A554,contracts!$B$1:$I$506,6,0)</f>
        <v>Leverton Software India Private Limited</v>
      </c>
      <c r="D554" s="2" t="s">
        <v>122</v>
      </c>
      <c r="E554" s="2" t="s">
        <v>1403</v>
      </c>
      <c r="F554" s="4">
        <v>9</v>
      </c>
      <c r="G554" s="4">
        <v>85005</v>
      </c>
      <c r="H554" t="str">
        <f>_xlfn.IFNA(VLOOKUP(A554,contracts!$B$2:$F$506,5,0),"")</f>
        <v>Activated</v>
      </c>
      <c r="I554">
        <f t="shared" si="18"/>
        <v>1</v>
      </c>
      <c r="J554" t="s">
        <v>2600</v>
      </c>
      <c r="K554">
        <f t="shared" si="17"/>
        <v>16</v>
      </c>
    </row>
    <row r="555" spans="1:11" ht="15" hidden="1" customHeight="1" x14ac:dyDescent="0.25">
      <c r="A555" s="2" t="s">
        <v>1204</v>
      </c>
      <c r="B555" s="2" t="s">
        <v>1642</v>
      </c>
      <c r="C555" s="6" t="str">
        <f>VLOOKUP(A555,contracts!$B$1:$I$506,6,0)</f>
        <v>Stockal</v>
      </c>
      <c r="D555" s="2" t="s">
        <v>18</v>
      </c>
      <c r="E555" s="2" t="s">
        <v>1399</v>
      </c>
      <c r="F555" s="4">
        <v>1</v>
      </c>
      <c r="G555" s="4">
        <v>6700</v>
      </c>
      <c r="H555" t="str">
        <f>_xlfn.IFNA(VLOOKUP(A555,contracts!$B$2:$F$506,5,0),"")</f>
        <v>Activated</v>
      </c>
      <c r="I555">
        <f t="shared" si="18"/>
        <v>2</v>
      </c>
      <c r="J555" t="s">
        <v>2598</v>
      </c>
      <c r="K555">
        <f t="shared" si="17"/>
        <v>16</v>
      </c>
    </row>
    <row r="556" spans="1:11" ht="15" hidden="1" customHeight="1" x14ac:dyDescent="0.25">
      <c r="A556" s="2" t="s">
        <v>26</v>
      </c>
      <c r="B556" s="2" t="s">
        <v>1641</v>
      </c>
      <c r="C556" s="6" t="str">
        <f>VLOOKUP(A556,contracts!$B$1:$I$506,6,0)</f>
        <v>Shopinbox Inc.</v>
      </c>
      <c r="D556" s="2" t="s">
        <v>18</v>
      </c>
      <c r="E556" s="2" t="s">
        <v>1399</v>
      </c>
      <c r="F556" s="4">
        <v>1</v>
      </c>
      <c r="G556" s="4">
        <v>6000</v>
      </c>
      <c r="H556" t="str">
        <f>_xlfn.IFNA(VLOOKUP(A556,contracts!$B$2:$F$506,5,0),"")</f>
        <v>Month on Month</v>
      </c>
      <c r="I556">
        <f t="shared" si="18"/>
        <v>2</v>
      </c>
      <c r="J556" t="s">
        <v>1648</v>
      </c>
      <c r="K556">
        <f t="shared" si="17"/>
        <v>16</v>
      </c>
    </row>
    <row r="557" spans="1:11" ht="15" hidden="1" customHeight="1" x14ac:dyDescent="0.25">
      <c r="A557" s="2" t="s">
        <v>1204</v>
      </c>
      <c r="B557" s="2" t="s">
        <v>1641</v>
      </c>
      <c r="C557" s="6" t="str">
        <f>VLOOKUP(A557,contracts!$B$1:$I$506,6,0)</f>
        <v>Stockal</v>
      </c>
      <c r="D557" s="2" t="s">
        <v>18</v>
      </c>
      <c r="E557" s="2" t="s">
        <v>1399</v>
      </c>
      <c r="F557" s="4">
        <v>1</v>
      </c>
      <c r="G557" s="4">
        <v>6700</v>
      </c>
      <c r="H557" t="str">
        <f>_xlfn.IFNA(VLOOKUP(A557,contracts!$B$2:$F$506,5,0),"")</f>
        <v>Activated</v>
      </c>
      <c r="I557">
        <f t="shared" si="18"/>
        <v>2</v>
      </c>
      <c r="J557" t="s">
        <v>2598</v>
      </c>
      <c r="K557">
        <f t="shared" si="17"/>
        <v>16</v>
      </c>
    </row>
    <row r="558" spans="1:11" ht="15" hidden="1" customHeight="1" x14ac:dyDescent="0.25">
      <c r="A558" s="2" t="s">
        <v>1035</v>
      </c>
      <c r="B558" s="2" t="s">
        <v>1770</v>
      </c>
      <c r="C558" s="6" t="str">
        <f>VLOOKUP(A558,contracts!$B$1:$I$506,6,0)</f>
        <v>Danmeet Bali</v>
      </c>
      <c r="D558" s="2" t="s">
        <v>18</v>
      </c>
      <c r="E558" s="2" t="s">
        <v>1401</v>
      </c>
      <c r="F558" s="4">
        <v>1</v>
      </c>
      <c r="G558" s="4">
        <v>11499</v>
      </c>
      <c r="H558" t="str">
        <f>_xlfn.IFNA(VLOOKUP(A558,contracts!$B$2:$F$506,5,0),"")</f>
        <v>Activated</v>
      </c>
      <c r="I558">
        <f t="shared" si="18"/>
        <v>1</v>
      </c>
      <c r="J558" t="s">
        <v>2600</v>
      </c>
      <c r="K558">
        <f t="shared" si="17"/>
        <v>16</v>
      </c>
    </row>
    <row r="559" spans="1:11" ht="15" hidden="1" customHeight="1" x14ac:dyDescent="0.25">
      <c r="A559" s="2" t="s">
        <v>799</v>
      </c>
      <c r="B559" s="2" t="s">
        <v>1769</v>
      </c>
      <c r="C559" s="6" t="str">
        <f>VLOOKUP(A559,contracts!$B$1:$I$506,6,0)</f>
        <v>ETRUE VALUE.COM</v>
      </c>
      <c r="D559" s="2" t="s">
        <v>18</v>
      </c>
      <c r="E559" s="2" t="s">
        <v>1401</v>
      </c>
      <c r="F559" s="4">
        <v>1</v>
      </c>
      <c r="G559" s="4">
        <v>11499</v>
      </c>
      <c r="H559" t="str">
        <f>_xlfn.IFNA(VLOOKUP(A559,contracts!$B$2:$F$506,5,0),"")</f>
        <v>Activated</v>
      </c>
      <c r="I559">
        <f t="shared" si="18"/>
        <v>1</v>
      </c>
      <c r="J559" t="s">
        <v>2600</v>
      </c>
      <c r="K559">
        <f t="shared" si="17"/>
        <v>16</v>
      </c>
    </row>
    <row r="560" spans="1:11" ht="15" hidden="1" customHeight="1" x14ac:dyDescent="0.25">
      <c r="A560" s="2" t="s">
        <v>49</v>
      </c>
      <c r="B560" s="2" t="s">
        <v>1547</v>
      </c>
      <c r="C560" s="6" t="str">
        <f>VLOOKUP(A560,contracts!$B$1:$I$506,6,0)</f>
        <v>Stylumia Intelligence Technology Pvt Ltd</v>
      </c>
      <c r="D560" s="2" t="s">
        <v>12</v>
      </c>
      <c r="E560" s="2" t="s">
        <v>1546</v>
      </c>
      <c r="F560" s="4">
        <v>1</v>
      </c>
      <c r="G560" s="4">
        <v>6000</v>
      </c>
      <c r="H560" t="str">
        <f>_xlfn.IFNA(VLOOKUP(A560,contracts!$B$2:$F$506,5,0),"")</f>
        <v>Activated</v>
      </c>
      <c r="I560">
        <f t="shared" si="18"/>
        <v>20</v>
      </c>
      <c r="J560" t="s">
        <v>2600</v>
      </c>
      <c r="K560">
        <f t="shared" si="17"/>
        <v>16</v>
      </c>
    </row>
    <row r="561" spans="1:11" ht="15" hidden="1" customHeight="1" x14ac:dyDescent="0.25">
      <c r="A561" s="2" t="s">
        <v>687</v>
      </c>
      <c r="B561" s="2" t="s">
        <v>1686</v>
      </c>
      <c r="C561" s="6" t="str">
        <f>VLOOKUP(A561,contracts!$B$1:$I$506,6,0)</f>
        <v>JEBPO SERVICES LLP</v>
      </c>
      <c r="D561" s="2" t="s">
        <v>18</v>
      </c>
      <c r="E561" s="2" t="s">
        <v>1401</v>
      </c>
      <c r="F561" s="4">
        <v>1</v>
      </c>
      <c r="G561" s="4">
        <v>12000</v>
      </c>
      <c r="H561" t="str">
        <f>_xlfn.IFNA(VLOOKUP(A561,contracts!$B$2:$F$506,5,0),"")</f>
        <v>Activated</v>
      </c>
      <c r="I561">
        <f t="shared" si="18"/>
        <v>1</v>
      </c>
      <c r="J561" t="s">
        <v>2600</v>
      </c>
      <c r="K561">
        <f t="shared" si="17"/>
        <v>16</v>
      </c>
    </row>
    <row r="562" spans="1:11" ht="15" hidden="1" customHeight="1" x14ac:dyDescent="0.25">
      <c r="A562" s="2" t="s">
        <v>1390</v>
      </c>
      <c r="B562" s="2" t="s">
        <v>1768</v>
      </c>
      <c r="C562" s="6" t="str">
        <f>VLOOKUP(A562,contracts!$B$1:$I$506,6,0)</f>
        <v>Lagom Labs Pvt Ltd</v>
      </c>
      <c r="D562" s="2" t="s">
        <v>18</v>
      </c>
      <c r="E562" s="2" t="s">
        <v>1401</v>
      </c>
      <c r="F562" s="4">
        <v>1</v>
      </c>
      <c r="G562" s="4">
        <v>7500</v>
      </c>
      <c r="H562" t="str">
        <f>_xlfn.IFNA(VLOOKUP(A562,contracts!$B$2:$F$506,5,0),"")</f>
        <v>Activated</v>
      </c>
      <c r="I562">
        <f t="shared" si="18"/>
        <v>1</v>
      </c>
      <c r="J562" t="s">
        <v>2600</v>
      </c>
      <c r="K562">
        <f t="shared" si="17"/>
        <v>16</v>
      </c>
    </row>
    <row r="563" spans="1:11" ht="15" hidden="1" customHeight="1" x14ac:dyDescent="0.25">
      <c r="A563" s="2" t="s">
        <v>1390</v>
      </c>
      <c r="B563" s="2" t="s">
        <v>1767</v>
      </c>
      <c r="C563" s="6" t="str">
        <f>VLOOKUP(A563,contracts!$B$1:$I$506,6,0)</f>
        <v>Lagom Labs Pvt Ltd</v>
      </c>
      <c r="D563" s="2" t="s">
        <v>18</v>
      </c>
      <c r="E563" s="2" t="s">
        <v>1401</v>
      </c>
      <c r="F563" s="4">
        <v>1</v>
      </c>
      <c r="G563" s="4">
        <v>7500</v>
      </c>
      <c r="H563" t="str">
        <f>_xlfn.IFNA(VLOOKUP(A563,contracts!$B$2:$F$506,5,0),"")</f>
        <v>Activated</v>
      </c>
      <c r="I563">
        <f t="shared" si="18"/>
        <v>1</v>
      </c>
      <c r="J563" t="s">
        <v>2600</v>
      </c>
      <c r="K563">
        <f t="shared" si="17"/>
        <v>16</v>
      </c>
    </row>
    <row r="564" spans="1:11" ht="15" hidden="1" customHeight="1" x14ac:dyDescent="0.25">
      <c r="A564" s="2" t="s">
        <v>1390</v>
      </c>
      <c r="B564" s="2" t="s">
        <v>1766</v>
      </c>
      <c r="C564" s="6" t="str">
        <f>VLOOKUP(A564,contracts!$B$1:$I$506,6,0)</f>
        <v>Lagom Labs Pvt Ltd</v>
      </c>
      <c r="D564" s="2" t="s">
        <v>18</v>
      </c>
      <c r="E564" s="2" t="s">
        <v>1401</v>
      </c>
      <c r="F564" s="4">
        <v>1</v>
      </c>
      <c r="G564" s="4">
        <v>7500</v>
      </c>
      <c r="H564" t="str">
        <f>_xlfn.IFNA(VLOOKUP(A564,contracts!$B$2:$F$506,5,0),"")</f>
        <v>Activated</v>
      </c>
      <c r="I564">
        <f t="shared" si="18"/>
        <v>1</v>
      </c>
      <c r="J564" t="s">
        <v>2600</v>
      </c>
      <c r="K564">
        <f t="shared" si="17"/>
        <v>16</v>
      </c>
    </row>
    <row r="565" spans="1:11" ht="15" hidden="1" customHeight="1" x14ac:dyDescent="0.25">
      <c r="A565" s="2" t="s">
        <v>1390</v>
      </c>
      <c r="B565" s="2" t="s">
        <v>1765</v>
      </c>
      <c r="C565" s="6" t="str">
        <f>VLOOKUP(A565,contracts!$B$1:$I$506,6,0)</f>
        <v>Lagom Labs Pvt Ltd</v>
      </c>
      <c r="D565" s="2" t="s">
        <v>18</v>
      </c>
      <c r="E565" s="2" t="s">
        <v>1401</v>
      </c>
      <c r="F565" s="4">
        <v>1</v>
      </c>
      <c r="G565" s="4">
        <v>7500</v>
      </c>
      <c r="H565" t="str">
        <f>_xlfn.IFNA(VLOOKUP(A565,contracts!$B$2:$F$506,5,0),"")</f>
        <v>Activated</v>
      </c>
      <c r="I565">
        <f t="shared" si="18"/>
        <v>1</v>
      </c>
      <c r="J565" t="s">
        <v>2600</v>
      </c>
      <c r="K565">
        <f t="shared" si="17"/>
        <v>16</v>
      </c>
    </row>
    <row r="566" spans="1:11" ht="15" hidden="1" customHeight="1" x14ac:dyDescent="0.25">
      <c r="A566" s="2" t="s">
        <v>11</v>
      </c>
      <c r="B566" s="2" t="s">
        <v>1547</v>
      </c>
      <c r="C566" s="6" t="str">
        <f>VLOOKUP(A566,contracts!$B$1:$I$506,6,0)</f>
        <v>GOOVERTURE ENTERTAINMENT PVT LTD</v>
      </c>
      <c r="D566" s="2" t="s">
        <v>12</v>
      </c>
      <c r="E566" s="2" t="s">
        <v>1546</v>
      </c>
      <c r="F566" s="4">
        <v>2</v>
      </c>
      <c r="G566" s="4">
        <v>12998</v>
      </c>
      <c r="H566" t="str">
        <f>_xlfn.IFNA(VLOOKUP(A566,contracts!$B$2:$F$506,5,0),"")</f>
        <v>Activated</v>
      </c>
      <c r="I566">
        <f t="shared" si="18"/>
        <v>20</v>
      </c>
      <c r="J566" t="s">
        <v>2600</v>
      </c>
      <c r="K566">
        <f t="shared" si="17"/>
        <v>16</v>
      </c>
    </row>
    <row r="567" spans="1:11" ht="15" hidden="1" customHeight="1" x14ac:dyDescent="0.25">
      <c r="A567" s="2" t="s">
        <v>1390</v>
      </c>
      <c r="B567" s="2" t="s">
        <v>1764</v>
      </c>
      <c r="C567" s="6" t="str">
        <f>VLOOKUP(A567,contracts!$B$1:$I$506,6,0)</f>
        <v>Lagom Labs Pvt Ltd</v>
      </c>
      <c r="D567" s="2" t="s">
        <v>18</v>
      </c>
      <c r="E567" s="2" t="s">
        <v>1401</v>
      </c>
      <c r="F567" s="4">
        <v>1</v>
      </c>
      <c r="G567" s="4">
        <v>7500</v>
      </c>
      <c r="H567" t="str">
        <f>_xlfn.IFNA(VLOOKUP(A567,contracts!$B$2:$F$506,5,0),"")</f>
        <v>Activated</v>
      </c>
      <c r="I567">
        <f t="shared" si="18"/>
        <v>1</v>
      </c>
      <c r="J567" t="s">
        <v>2600</v>
      </c>
      <c r="K567">
        <f t="shared" si="17"/>
        <v>16</v>
      </c>
    </row>
    <row r="568" spans="1:11" ht="15" hidden="1" customHeight="1" x14ac:dyDescent="0.25">
      <c r="A568" s="2" t="s">
        <v>1390</v>
      </c>
      <c r="B568" s="2" t="s">
        <v>1763</v>
      </c>
      <c r="C568" s="6" t="str">
        <f>VLOOKUP(A568,contracts!$B$1:$I$506,6,0)</f>
        <v>Lagom Labs Pvt Ltd</v>
      </c>
      <c r="D568" s="2" t="s">
        <v>18</v>
      </c>
      <c r="E568" s="2" t="s">
        <v>1401</v>
      </c>
      <c r="F568" s="4">
        <v>1</v>
      </c>
      <c r="G568" s="4">
        <v>7500</v>
      </c>
      <c r="H568" t="str">
        <f>_xlfn.IFNA(VLOOKUP(A568,contracts!$B$2:$F$506,5,0),"")</f>
        <v>Activated</v>
      </c>
      <c r="I568">
        <f t="shared" si="18"/>
        <v>1</v>
      </c>
      <c r="J568" t="s">
        <v>2600</v>
      </c>
      <c r="K568">
        <f t="shared" si="17"/>
        <v>16</v>
      </c>
    </row>
    <row r="569" spans="1:11" ht="15" hidden="1" customHeight="1" x14ac:dyDescent="0.25">
      <c r="A569" s="2" t="s">
        <v>1157</v>
      </c>
      <c r="B569" s="2" t="s">
        <v>1687</v>
      </c>
      <c r="C569" s="6" t="str">
        <f>VLOOKUP(A569,contracts!$B$1:$I$506,6,0)</f>
        <v>Conde Nast India Private Limited</v>
      </c>
      <c r="D569" s="2" t="s">
        <v>154</v>
      </c>
      <c r="E569" s="2" t="s">
        <v>1403</v>
      </c>
      <c r="F569" s="4">
        <v>30</v>
      </c>
      <c r="G569" s="4">
        <v>456240</v>
      </c>
      <c r="H569" t="str">
        <f>_xlfn.IFNA(VLOOKUP(A569,contracts!$B$2:$F$506,5,0),"")</f>
        <v>Activated</v>
      </c>
      <c r="I569">
        <f t="shared" si="18"/>
        <v>1</v>
      </c>
      <c r="J569" t="s">
        <v>2600</v>
      </c>
      <c r="K569">
        <f t="shared" si="17"/>
        <v>12</v>
      </c>
    </row>
    <row r="570" spans="1:11" ht="15" hidden="1" customHeight="1" x14ac:dyDescent="0.25">
      <c r="A570" s="2" t="s">
        <v>938</v>
      </c>
      <c r="B570" s="2" t="s">
        <v>2342</v>
      </c>
      <c r="C570" s="6" t="str">
        <f>VLOOKUP(A570,contracts!$B$1:$I$506,6,0)</f>
        <v>Karza Technologies</v>
      </c>
      <c r="D570" s="2" t="s">
        <v>186</v>
      </c>
      <c r="E570" s="2" t="s">
        <v>1399</v>
      </c>
      <c r="F570" s="4">
        <v>1</v>
      </c>
      <c r="G570" s="4">
        <v>14000</v>
      </c>
      <c r="H570" t="str">
        <f>_xlfn.IFNA(VLOOKUP(A570,contracts!$B$2:$F$506,5,0),"")</f>
        <v>Activated</v>
      </c>
      <c r="I570">
        <f t="shared" si="18"/>
        <v>1</v>
      </c>
      <c r="J570" t="s">
        <v>2600</v>
      </c>
      <c r="K570">
        <f t="shared" si="17"/>
        <v>16</v>
      </c>
    </row>
    <row r="571" spans="1:11" ht="15" hidden="1" customHeight="1" x14ac:dyDescent="0.25">
      <c r="A571" s="2" t="s">
        <v>938</v>
      </c>
      <c r="B571" s="2" t="s">
        <v>2341</v>
      </c>
      <c r="C571" s="6" t="str">
        <f>VLOOKUP(A571,contracts!$B$1:$I$506,6,0)</f>
        <v>Karza Technologies</v>
      </c>
      <c r="D571" s="2" t="s">
        <v>186</v>
      </c>
      <c r="E571" s="2" t="s">
        <v>1399</v>
      </c>
      <c r="F571" s="4">
        <v>1</v>
      </c>
      <c r="G571" s="4">
        <v>14000</v>
      </c>
      <c r="H571" t="str">
        <f>_xlfn.IFNA(VLOOKUP(A571,contracts!$B$2:$F$506,5,0),"")</f>
        <v>Activated</v>
      </c>
      <c r="I571">
        <f t="shared" si="18"/>
        <v>1</v>
      </c>
      <c r="J571" t="s">
        <v>2600</v>
      </c>
      <c r="K571">
        <f t="shared" si="17"/>
        <v>16</v>
      </c>
    </row>
    <row r="572" spans="1:11" ht="15" hidden="1" customHeight="1" x14ac:dyDescent="0.25">
      <c r="A572" s="2" t="s">
        <v>938</v>
      </c>
      <c r="B572" s="2" t="s">
        <v>2340</v>
      </c>
      <c r="C572" s="6" t="str">
        <f>VLOOKUP(A572,contracts!$B$1:$I$506,6,0)</f>
        <v>Karza Technologies</v>
      </c>
      <c r="D572" s="2" t="s">
        <v>186</v>
      </c>
      <c r="E572" s="2" t="s">
        <v>1399</v>
      </c>
      <c r="F572" s="4">
        <v>1</v>
      </c>
      <c r="G572" s="4">
        <v>14000</v>
      </c>
      <c r="H572" t="str">
        <f>_xlfn.IFNA(VLOOKUP(A572,contracts!$B$2:$F$506,5,0),"")</f>
        <v>Activated</v>
      </c>
      <c r="I572">
        <f t="shared" si="18"/>
        <v>1</v>
      </c>
      <c r="J572" t="s">
        <v>2600</v>
      </c>
      <c r="K572">
        <f t="shared" si="17"/>
        <v>16</v>
      </c>
    </row>
    <row r="573" spans="1:11" ht="15" hidden="1" customHeight="1" x14ac:dyDescent="0.25">
      <c r="A573" s="2" t="s">
        <v>983</v>
      </c>
      <c r="B573" s="2" t="s">
        <v>2339</v>
      </c>
      <c r="C573" s="6" t="str">
        <f>VLOOKUP(A573,contracts!$B$1:$I$506,6,0)</f>
        <v>Daily Ninja Delivery Services Pvt Ltd</v>
      </c>
      <c r="D573" s="2" t="s">
        <v>154</v>
      </c>
      <c r="E573" s="2" t="s">
        <v>1401</v>
      </c>
      <c r="F573" s="4">
        <v>1</v>
      </c>
      <c r="G573" s="4">
        <v>12000</v>
      </c>
      <c r="H573" t="str">
        <f>_xlfn.IFNA(VLOOKUP(A573,contracts!$B$2:$F$506,5,0),"")</f>
        <v>Activated</v>
      </c>
      <c r="I573">
        <f t="shared" si="18"/>
        <v>1</v>
      </c>
      <c r="J573" t="s">
        <v>2600</v>
      </c>
      <c r="K573">
        <f t="shared" si="17"/>
        <v>12</v>
      </c>
    </row>
    <row r="574" spans="1:11" ht="15" hidden="1" customHeight="1" x14ac:dyDescent="0.25">
      <c r="A574" s="2" t="s">
        <v>687</v>
      </c>
      <c r="B574" s="2" t="s">
        <v>1762</v>
      </c>
      <c r="C574" s="6" t="str">
        <f>VLOOKUP(A574,contracts!$B$1:$I$506,6,0)</f>
        <v>JEBPO SERVICES LLP</v>
      </c>
      <c r="D574" s="2" t="s">
        <v>18</v>
      </c>
      <c r="E574" s="2" t="s">
        <v>1401</v>
      </c>
      <c r="F574" s="4">
        <v>1</v>
      </c>
      <c r="G574" s="4">
        <v>12000</v>
      </c>
      <c r="H574" t="str">
        <f>_xlfn.IFNA(VLOOKUP(A574,contracts!$B$2:$F$506,5,0),"")</f>
        <v>Activated</v>
      </c>
      <c r="I574">
        <f t="shared" si="18"/>
        <v>1</v>
      </c>
      <c r="J574" t="s">
        <v>2600</v>
      </c>
      <c r="K574">
        <f t="shared" si="17"/>
        <v>16</v>
      </c>
    </row>
    <row r="575" spans="1:11" ht="15" hidden="1" customHeight="1" x14ac:dyDescent="0.25">
      <c r="A575" s="2" t="s">
        <v>687</v>
      </c>
      <c r="B575" s="2" t="s">
        <v>2127</v>
      </c>
      <c r="C575" s="6" t="str">
        <f>VLOOKUP(A575,contracts!$B$1:$I$506,6,0)</f>
        <v>JEBPO SERVICES LLP</v>
      </c>
      <c r="D575" s="2" t="s">
        <v>18</v>
      </c>
      <c r="E575" s="2" t="s">
        <v>1401</v>
      </c>
      <c r="F575" s="4">
        <v>1</v>
      </c>
      <c r="G575" s="4">
        <v>12000</v>
      </c>
      <c r="H575" t="str">
        <f>_xlfn.IFNA(VLOOKUP(A575,contracts!$B$2:$F$506,5,0),"")</f>
        <v>Activated</v>
      </c>
      <c r="I575">
        <f t="shared" si="18"/>
        <v>1</v>
      </c>
      <c r="J575" t="s">
        <v>2600</v>
      </c>
      <c r="K575">
        <f t="shared" si="17"/>
        <v>16</v>
      </c>
    </row>
    <row r="576" spans="1:11" ht="15" hidden="1" customHeight="1" x14ac:dyDescent="0.25">
      <c r="A576" s="2" t="s">
        <v>687</v>
      </c>
      <c r="B576" s="2" t="s">
        <v>2126</v>
      </c>
      <c r="C576" s="6" t="str">
        <f>VLOOKUP(A576,contracts!$B$1:$I$506,6,0)</f>
        <v>JEBPO SERVICES LLP</v>
      </c>
      <c r="D576" s="2" t="s">
        <v>18</v>
      </c>
      <c r="E576" s="2" t="s">
        <v>1401</v>
      </c>
      <c r="F576" s="4">
        <v>1</v>
      </c>
      <c r="G576" s="4">
        <v>12000</v>
      </c>
      <c r="H576" t="str">
        <f>_xlfn.IFNA(VLOOKUP(A576,contracts!$B$2:$F$506,5,0),"")</f>
        <v>Activated</v>
      </c>
      <c r="I576">
        <f t="shared" si="18"/>
        <v>1</v>
      </c>
      <c r="J576" t="s">
        <v>2600</v>
      </c>
      <c r="K576">
        <f t="shared" si="17"/>
        <v>16</v>
      </c>
    </row>
    <row r="577" spans="1:11" ht="15" hidden="1" customHeight="1" x14ac:dyDescent="0.25">
      <c r="A577" s="2" t="s">
        <v>92</v>
      </c>
      <c r="B577" s="2" t="s">
        <v>1547</v>
      </c>
      <c r="C577" s="6" t="str">
        <f>VLOOKUP(A577,contracts!$B$1:$I$506,6,0)</f>
        <v>Stylumia Intelligence Technology Pvt Ltd</v>
      </c>
      <c r="D577" s="2" t="s">
        <v>12</v>
      </c>
      <c r="E577" s="2" t="s">
        <v>1546</v>
      </c>
      <c r="F577" s="4">
        <v>1</v>
      </c>
      <c r="G577" s="4">
        <v>6000</v>
      </c>
      <c r="H577" t="str">
        <f>_xlfn.IFNA(VLOOKUP(A577,contracts!$B$2:$F$506,5,0),"")</f>
        <v>Activated</v>
      </c>
      <c r="I577">
        <f t="shared" si="18"/>
        <v>20</v>
      </c>
      <c r="J577" t="s">
        <v>2600</v>
      </c>
      <c r="K577">
        <f t="shared" si="17"/>
        <v>16</v>
      </c>
    </row>
    <row r="578" spans="1:11" ht="15" hidden="1" customHeight="1" x14ac:dyDescent="0.25">
      <c r="A578" s="2" t="s">
        <v>450</v>
      </c>
      <c r="B578" s="2" t="s">
        <v>1498</v>
      </c>
      <c r="C578" s="6" t="str">
        <f>VLOOKUP(A578,contracts!$B$1:$I$506,6,0)</f>
        <v>NGGAWE NIRMAN TECHNOLOGIES PRIVATE LIMITED</v>
      </c>
      <c r="D578" s="2" t="s">
        <v>12</v>
      </c>
      <c r="E578" s="2" t="s">
        <v>1403</v>
      </c>
      <c r="F578" s="4">
        <v>8</v>
      </c>
      <c r="G578" s="4">
        <v>120000</v>
      </c>
      <c r="H578" t="str">
        <f>_xlfn.IFNA(VLOOKUP(A578,contracts!$B$2:$F$506,5,0),"")</f>
        <v>Activated</v>
      </c>
      <c r="I578">
        <f t="shared" si="18"/>
        <v>1</v>
      </c>
      <c r="J578" t="s">
        <v>2600</v>
      </c>
      <c r="K578">
        <f t="shared" si="17"/>
        <v>16</v>
      </c>
    </row>
    <row r="579" spans="1:11" ht="15" hidden="1" customHeight="1" x14ac:dyDescent="0.25">
      <c r="A579" s="2" t="s">
        <v>462</v>
      </c>
      <c r="B579" s="2" t="s">
        <v>1787</v>
      </c>
      <c r="C579" s="6" t="str">
        <f>VLOOKUP(A579,contracts!$B$1:$I$506,6,0)</f>
        <v>Alteria Capital</v>
      </c>
      <c r="D579" s="2" t="s">
        <v>186</v>
      </c>
      <c r="E579" s="2" t="s">
        <v>1403</v>
      </c>
      <c r="F579" s="4">
        <v>10</v>
      </c>
      <c r="G579" s="4">
        <v>198470</v>
      </c>
      <c r="H579" t="str">
        <f>_xlfn.IFNA(VLOOKUP(A579,contracts!$B$2:$F$506,5,0),"")</f>
        <v>Activated</v>
      </c>
      <c r="I579">
        <f t="shared" si="18"/>
        <v>1</v>
      </c>
      <c r="J579" t="s">
        <v>2600</v>
      </c>
      <c r="K579">
        <f t="shared" ref="K579:K642" si="19">LEN(B579)</f>
        <v>16</v>
      </c>
    </row>
    <row r="580" spans="1:11" ht="15" hidden="1" customHeight="1" x14ac:dyDescent="0.25">
      <c r="A580" s="2" t="s">
        <v>462</v>
      </c>
      <c r="B580" s="2" t="s">
        <v>1786</v>
      </c>
      <c r="C580" s="6" t="str">
        <f>VLOOKUP(A580,contracts!$B$1:$I$506,6,0)</f>
        <v>Alteria Capital</v>
      </c>
      <c r="D580" s="2" t="s">
        <v>186</v>
      </c>
      <c r="E580" s="2" t="s">
        <v>1403</v>
      </c>
      <c r="F580" s="4">
        <v>8</v>
      </c>
      <c r="G580" s="4">
        <v>158776</v>
      </c>
      <c r="H580" t="str">
        <f>_xlfn.IFNA(VLOOKUP(A580,contracts!$B$2:$F$506,5,0),"")</f>
        <v>Activated</v>
      </c>
      <c r="I580">
        <f t="shared" si="18"/>
        <v>1</v>
      </c>
      <c r="J580" t="s">
        <v>2600</v>
      </c>
      <c r="K580">
        <f t="shared" si="19"/>
        <v>16</v>
      </c>
    </row>
    <row r="581" spans="1:11" ht="15" hidden="1" customHeight="1" x14ac:dyDescent="0.25">
      <c r="A581" s="2" t="s">
        <v>459</v>
      </c>
      <c r="B581" s="2" t="s">
        <v>2151</v>
      </c>
      <c r="C581" s="6" t="str">
        <f>VLOOKUP(A581,contracts!$B$1:$I$506,6,0)</f>
        <v>Escape Velocity Digital Pvt Ltd</v>
      </c>
      <c r="D581" s="2" t="s">
        <v>122</v>
      </c>
      <c r="E581" s="2" t="s">
        <v>1401</v>
      </c>
      <c r="F581" s="4">
        <v>1</v>
      </c>
      <c r="G581" s="4">
        <v>14000</v>
      </c>
      <c r="H581" t="str">
        <f>_xlfn.IFNA(VLOOKUP(A581,contracts!$B$2:$F$506,5,0),"")</f>
        <v>Activated</v>
      </c>
      <c r="I581">
        <f t="shared" si="18"/>
        <v>1</v>
      </c>
      <c r="J581" t="s">
        <v>2600</v>
      </c>
      <c r="K581">
        <f t="shared" si="19"/>
        <v>16</v>
      </c>
    </row>
    <row r="582" spans="1:11" ht="15" hidden="1" customHeight="1" x14ac:dyDescent="0.25">
      <c r="A582" s="2" t="s">
        <v>459</v>
      </c>
      <c r="B582" s="2" t="s">
        <v>2150</v>
      </c>
      <c r="C582" s="6" t="str">
        <f>VLOOKUP(A582,contracts!$B$1:$I$506,6,0)</f>
        <v>Escape Velocity Digital Pvt Ltd</v>
      </c>
      <c r="D582" s="2" t="s">
        <v>122</v>
      </c>
      <c r="E582" s="2" t="s">
        <v>1401</v>
      </c>
      <c r="F582" s="4">
        <v>1</v>
      </c>
      <c r="G582" s="4">
        <v>14000</v>
      </c>
      <c r="H582" t="str">
        <f>_xlfn.IFNA(VLOOKUP(A582,contracts!$B$2:$F$506,5,0),"")</f>
        <v>Activated</v>
      </c>
      <c r="I582">
        <f t="shared" si="18"/>
        <v>1</v>
      </c>
      <c r="J582" t="s">
        <v>2600</v>
      </c>
      <c r="K582">
        <f t="shared" si="19"/>
        <v>16</v>
      </c>
    </row>
    <row r="583" spans="1:11" ht="15" hidden="1" customHeight="1" x14ac:dyDescent="0.25">
      <c r="A583" s="2" t="s">
        <v>348</v>
      </c>
      <c r="B583" s="2" t="s">
        <v>1620</v>
      </c>
      <c r="C583" s="6" t="str">
        <f>VLOOKUP(A583,contracts!$B$1:$I$506,6,0)</f>
        <v>NXT Trade &amp; Agency Services India Pvt Ltd</v>
      </c>
      <c r="D583" s="2" t="s">
        <v>12</v>
      </c>
      <c r="E583" s="2" t="s">
        <v>1403</v>
      </c>
      <c r="F583" s="4">
        <v>4</v>
      </c>
      <c r="G583" s="4">
        <v>76000</v>
      </c>
      <c r="H583" t="str">
        <f>_xlfn.IFNA(VLOOKUP(A583,contracts!$B$2:$F$506,5,0),"")</f>
        <v>Activated</v>
      </c>
      <c r="I583">
        <f t="shared" si="18"/>
        <v>1</v>
      </c>
      <c r="J583" t="s">
        <v>2600</v>
      </c>
      <c r="K583">
        <f t="shared" si="19"/>
        <v>16</v>
      </c>
    </row>
    <row r="584" spans="1:11" ht="15" hidden="1" customHeight="1" x14ac:dyDescent="0.25">
      <c r="A584" s="2" t="s">
        <v>487</v>
      </c>
      <c r="B584" s="2" t="s">
        <v>2260</v>
      </c>
      <c r="C584" s="6" t="str">
        <f>VLOOKUP(A584,contracts!$B$1:$I$506,6,0)</f>
        <v>Vikram Bhatt Consultants</v>
      </c>
      <c r="D584" s="2" t="s">
        <v>186</v>
      </c>
      <c r="E584" s="2" t="s">
        <v>1399</v>
      </c>
      <c r="F584" s="4">
        <v>1</v>
      </c>
      <c r="G584" s="4">
        <v>16000</v>
      </c>
      <c r="H584" t="str">
        <f>_xlfn.IFNA(VLOOKUP(A584,contracts!$B$2:$F$506,5,0),"")</f>
        <v>Activated</v>
      </c>
      <c r="I584">
        <f t="shared" si="18"/>
        <v>1</v>
      </c>
      <c r="J584" t="s">
        <v>2600</v>
      </c>
      <c r="K584">
        <f t="shared" si="19"/>
        <v>16</v>
      </c>
    </row>
    <row r="585" spans="1:11" ht="15" hidden="1" customHeight="1" x14ac:dyDescent="0.25">
      <c r="A585" s="2" t="s">
        <v>441</v>
      </c>
      <c r="B585" s="2" t="s">
        <v>1783</v>
      </c>
      <c r="C585" s="6" t="str">
        <f>VLOOKUP(A585,contracts!$B$1:$I$506,6,0)</f>
        <v>The Swaddle</v>
      </c>
      <c r="D585" s="2" t="s">
        <v>186</v>
      </c>
      <c r="E585" s="2" t="s">
        <v>1403</v>
      </c>
      <c r="F585" s="4">
        <v>6</v>
      </c>
      <c r="G585" s="4">
        <v>114000</v>
      </c>
      <c r="H585" t="str">
        <f>_xlfn.IFNA(VLOOKUP(A585,contracts!$B$2:$F$506,5,0),"")</f>
        <v>Activated</v>
      </c>
      <c r="I585">
        <f t="shared" si="18"/>
        <v>1</v>
      </c>
      <c r="J585" t="s">
        <v>2600</v>
      </c>
      <c r="K585">
        <f t="shared" si="19"/>
        <v>16</v>
      </c>
    </row>
    <row r="586" spans="1:11" ht="15" hidden="1" customHeight="1" x14ac:dyDescent="0.25">
      <c r="A586" s="2" t="s">
        <v>272</v>
      </c>
      <c r="B586" s="2" t="s">
        <v>2125</v>
      </c>
      <c r="C586" s="6" t="str">
        <f>VLOOKUP(A586,contracts!$B$1:$I$506,6,0)</f>
        <v>Azure Knowledge Corporation Pvt. Ltd</v>
      </c>
      <c r="D586" s="2" t="s">
        <v>18</v>
      </c>
      <c r="E586" s="2" t="s">
        <v>1401</v>
      </c>
      <c r="F586" s="4">
        <v>1</v>
      </c>
      <c r="G586" s="4">
        <v>11651</v>
      </c>
      <c r="H586" t="str">
        <f>_xlfn.IFNA(VLOOKUP(A586,contracts!$B$2:$F$506,5,0),"")</f>
        <v>Activated</v>
      </c>
      <c r="I586">
        <f t="shared" si="18"/>
        <v>1</v>
      </c>
      <c r="J586" t="s">
        <v>2600</v>
      </c>
      <c r="K586">
        <f t="shared" si="19"/>
        <v>16</v>
      </c>
    </row>
    <row r="587" spans="1:11" ht="15" hidden="1" customHeight="1" x14ac:dyDescent="0.25">
      <c r="A587" s="2" t="s">
        <v>396</v>
      </c>
      <c r="B587" s="2" t="s">
        <v>2337</v>
      </c>
      <c r="C587" s="6" t="str">
        <f>VLOOKUP(A587,contracts!$B$1:$I$506,6,0)</f>
        <v>Coincident Energy India Pvt Ltd</v>
      </c>
      <c r="D587" s="2" t="s">
        <v>298</v>
      </c>
      <c r="E587" s="2" t="s">
        <v>1403</v>
      </c>
      <c r="F587" s="4">
        <v>2</v>
      </c>
      <c r="G587" s="4">
        <v>33000</v>
      </c>
      <c r="H587" t="str">
        <f>_xlfn.IFNA(VLOOKUP(A587,contracts!$B$2:$F$506,5,0),"")</f>
        <v>Activated</v>
      </c>
      <c r="I587">
        <f t="shared" si="18"/>
        <v>1</v>
      </c>
      <c r="J587" t="s">
        <v>2600</v>
      </c>
      <c r="K587">
        <f t="shared" si="19"/>
        <v>16</v>
      </c>
    </row>
    <row r="588" spans="1:11" ht="15" hidden="1" customHeight="1" x14ac:dyDescent="0.25">
      <c r="A588" s="2" t="s">
        <v>687</v>
      </c>
      <c r="B588" s="2" t="s">
        <v>2124</v>
      </c>
      <c r="C588" s="6" t="str">
        <f>VLOOKUP(A588,contracts!$B$1:$I$506,6,0)</f>
        <v>JEBPO SERVICES LLP</v>
      </c>
      <c r="D588" s="2" t="s">
        <v>18</v>
      </c>
      <c r="E588" s="2" t="s">
        <v>1401</v>
      </c>
      <c r="F588" s="4">
        <v>1</v>
      </c>
      <c r="G588" s="4">
        <v>12000</v>
      </c>
      <c r="H588" t="str">
        <f>_xlfn.IFNA(VLOOKUP(A588,contracts!$B$2:$F$506,5,0),"")</f>
        <v>Activated</v>
      </c>
      <c r="I588">
        <f t="shared" si="18"/>
        <v>1</v>
      </c>
      <c r="J588" t="s">
        <v>2600</v>
      </c>
      <c r="K588">
        <f t="shared" si="19"/>
        <v>16</v>
      </c>
    </row>
    <row r="589" spans="1:11" ht="15" hidden="1" customHeight="1" x14ac:dyDescent="0.25">
      <c r="A589" s="2" t="s">
        <v>522</v>
      </c>
      <c r="B589" s="2" t="s">
        <v>1788</v>
      </c>
      <c r="C589" s="6" t="str">
        <f>VLOOKUP(A589,contracts!$B$1:$I$506,6,0)</f>
        <v>Razorpay Software Private Limited</v>
      </c>
      <c r="D589" s="2" t="s">
        <v>186</v>
      </c>
      <c r="E589" s="2" t="s">
        <v>1403</v>
      </c>
      <c r="F589" s="4">
        <v>10</v>
      </c>
      <c r="G589" s="4">
        <v>230000</v>
      </c>
      <c r="H589" t="str">
        <f>_xlfn.IFNA(VLOOKUP(A589,contracts!$B$2:$F$506,5,0),"")</f>
        <v>Activated</v>
      </c>
      <c r="I589">
        <f t="shared" si="18"/>
        <v>1</v>
      </c>
      <c r="J589" t="s">
        <v>2600</v>
      </c>
      <c r="K589">
        <f t="shared" si="19"/>
        <v>16</v>
      </c>
    </row>
    <row r="590" spans="1:11" ht="15" hidden="1" customHeight="1" x14ac:dyDescent="0.25">
      <c r="A590" s="2" t="s">
        <v>399</v>
      </c>
      <c r="B590" s="2" t="s">
        <v>2336</v>
      </c>
      <c r="C590" s="6" t="str">
        <f>VLOOKUP(A590,contracts!$B$1:$I$506,6,0)</f>
        <v>SKP Business Consulting LLP</v>
      </c>
      <c r="D590" s="2" t="s">
        <v>122</v>
      </c>
      <c r="E590" s="2" t="s">
        <v>1401</v>
      </c>
      <c r="F590" s="4">
        <v>1</v>
      </c>
      <c r="G590" s="4">
        <v>14500</v>
      </c>
      <c r="H590" t="str">
        <f>_xlfn.IFNA(VLOOKUP(A590,contracts!$B$2:$F$506,5,0),"")</f>
        <v>Activated</v>
      </c>
      <c r="I590">
        <f t="shared" si="18"/>
        <v>1</v>
      </c>
      <c r="J590" t="s">
        <v>2600</v>
      </c>
      <c r="K590">
        <f t="shared" si="19"/>
        <v>18</v>
      </c>
    </row>
    <row r="591" spans="1:11" ht="15" hidden="1" customHeight="1" x14ac:dyDescent="0.25">
      <c r="A591" s="2" t="s">
        <v>687</v>
      </c>
      <c r="B591" s="2" t="s">
        <v>1825</v>
      </c>
      <c r="C591" s="6" t="str">
        <f>VLOOKUP(A591,contracts!$B$1:$I$506,6,0)</f>
        <v>JEBPO SERVICES LLP</v>
      </c>
      <c r="D591" s="2" t="s">
        <v>18</v>
      </c>
      <c r="E591" s="2" t="s">
        <v>1401</v>
      </c>
      <c r="F591" s="4">
        <v>1</v>
      </c>
      <c r="G591" s="4">
        <v>12000</v>
      </c>
      <c r="H591" t="str">
        <f>_xlfn.IFNA(VLOOKUP(A591,contracts!$B$2:$F$506,5,0),"")</f>
        <v>Activated</v>
      </c>
      <c r="I591">
        <f t="shared" si="18"/>
        <v>1</v>
      </c>
      <c r="J591" t="s">
        <v>2600</v>
      </c>
      <c r="K591">
        <f t="shared" si="19"/>
        <v>16</v>
      </c>
    </row>
    <row r="592" spans="1:11" ht="15" hidden="1" customHeight="1" x14ac:dyDescent="0.25">
      <c r="A592" s="2" t="s">
        <v>687</v>
      </c>
      <c r="B592" s="2" t="s">
        <v>1824</v>
      </c>
      <c r="C592" s="6" t="str">
        <f>VLOOKUP(A592,contracts!$B$1:$I$506,6,0)</f>
        <v>JEBPO SERVICES LLP</v>
      </c>
      <c r="D592" s="2" t="s">
        <v>18</v>
      </c>
      <c r="E592" s="2" t="s">
        <v>1401</v>
      </c>
      <c r="F592" s="4">
        <v>1</v>
      </c>
      <c r="G592" s="4">
        <v>12000</v>
      </c>
      <c r="H592" t="str">
        <f>_xlfn.IFNA(VLOOKUP(A592,contracts!$B$2:$F$506,5,0),"")</f>
        <v>Activated</v>
      </c>
      <c r="I592">
        <f t="shared" si="18"/>
        <v>1</v>
      </c>
      <c r="J592" t="s">
        <v>2600</v>
      </c>
      <c r="K592">
        <f t="shared" si="19"/>
        <v>16</v>
      </c>
    </row>
    <row r="593" spans="1:11" ht="15" hidden="1" customHeight="1" x14ac:dyDescent="0.25">
      <c r="A593" s="2" t="s">
        <v>687</v>
      </c>
      <c r="B593" s="2" t="s">
        <v>1823</v>
      </c>
      <c r="C593" s="6" t="str">
        <f>VLOOKUP(A593,contracts!$B$1:$I$506,6,0)</f>
        <v>JEBPO SERVICES LLP</v>
      </c>
      <c r="D593" s="2" t="s">
        <v>18</v>
      </c>
      <c r="E593" s="2" t="s">
        <v>1401</v>
      </c>
      <c r="F593" s="4">
        <v>1</v>
      </c>
      <c r="G593" s="4">
        <v>12000</v>
      </c>
      <c r="H593" t="str">
        <f>_xlfn.IFNA(VLOOKUP(A593,contracts!$B$2:$F$506,5,0),"")</f>
        <v>Activated</v>
      </c>
      <c r="I593">
        <f t="shared" si="18"/>
        <v>1</v>
      </c>
      <c r="J593" t="s">
        <v>2600</v>
      </c>
      <c r="K593">
        <f t="shared" si="19"/>
        <v>16</v>
      </c>
    </row>
    <row r="594" spans="1:11" ht="15" hidden="1" customHeight="1" x14ac:dyDescent="0.25">
      <c r="A594" s="2" t="s">
        <v>687</v>
      </c>
      <c r="B594" s="2" t="s">
        <v>1822</v>
      </c>
      <c r="C594" s="6" t="str">
        <f>VLOOKUP(A594,contracts!$B$1:$I$506,6,0)</f>
        <v>JEBPO SERVICES LLP</v>
      </c>
      <c r="D594" s="2" t="s">
        <v>18</v>
      </c>
      <c r="E594" s="2" t="s">
        <v>1401</v>
      </c>
      <c r="F594" s="4">
        <v>1</v>
      </c>
      <c r="G594" s="4">
        <v>12000</v>
      </c>
      <c r="H594" t="str">
        <f>_xlfn.IFNA(VLOOKUP(A594,contracts!$B$2:$F$506,5,0),"")</f>
        <v>Activated</v>
      </c>
      <c r="I594">
        <f t="shared" si="18"/>
        <v>1</v>
      </c>
      <c r="J594" t="s">
        <v>2600</v>
      </c>
      <c r="K594">
        <f t="shared" si="19"/>
        <v>16</v>
      </c>
    </row>
    <row r="595" spans="1:11" ht="15" hidden="1" customHeight="1" x14ac:dyDescent="0.25">
      <c r="A595" s="2" t="s">
        <v>687</v>
      </c>
      <c r="B595" s="2" t="s">
        <v>1821</v>
      </c>
      <c r="C595" s="6" t="str">
        <f>VLOOKUP(A595,contracts!$B$1:$I$506,6,0)</f>
        <v>JEBPO SERVICES LLP</v>
      </c>
      <c r="D595" s="2" t="s">
        <v>18</v>
      </c>
      <c r="E595" s="2" t="s">
        <v>1401</v>
      </c>
      <c r="F595" s="4">
        <v>1</v>
      </c>
      <c r="G595" s="4">
        <v>12000</v>
      </c>
      <c r="H595" t="str">
        <f>_xlfn.IFNA(VLOOKUP(A595,contracts!$B$2:$F$506,5,0),"")</f>
        <v>Activated</v>
      </c>
      <c r="I595">
        <f t="shared" si="18"/>
        <v>1</v>
      </c>
      <c r="J595" t="s">
        <v>2600</v>
      </c>
      <c r="K595">
        <f t="shared" si="19"/>
        <v>16</v>
      </c>
    </row>
    <row r="596" spans="1:11" ht="15" hidden="1" customHeight="1" x14ac:dyDescent="0.25">
      <c r="A596" s="2" t="s">
        <v>687</v>
      </c>
      <c r="B596" s="2" t="s">
        <v>1820</v>
      </c>
      <c r="C596" s="6" t="str">
        <f>VLOOKUP(A596,contracts!$B$1:$I$506,6,0)</f>
        <v>JEBPO SERVICES LLP</v>
      </c>
      <c r="D596" s="2" t="s">
        <v>18</v>
      </c>
      <c r="E596" s="2" t="s">
        <v>1401</v>
      </c>
      <c r="F596" s="4">
        <v>1</v>
      </c>
      <c r="G596" s="4">
        <v>12000</v>
      </c>
      <c r="H596" t="str">
        <f>_xlfn.IFNA(VLOOKUP(A596,contracts!$B$2:$F$506,5,0),"")</f>
        <v>Activated</v>
      </c>
      <c r="I596">
        <f t="shared" si="18"/>
        <v>1</v>
      </c>
      <c r="J596" t="s">
        <v>2600</v>
      </c>
      <c r="K596">
        <f t="shared" si="19"/>
        <v>16</v>
      </c>
    </row>
    <row r="597" spans="1:11" ht="15" hidden="1" customHeight="1" x14ac:dyDescent="0.25">
      <c r="A597" s="2" t="s">
        <v>687</v>
      </c>
      <c r="B597" s="2" t="s">
        <v>1819</v>
      </c>
      <c r="C597" s="6" t="str">
        <f>VLOOKUP(A597,contracts!$B$1:$I$506,6,0)</f>
        <v>JEBPO SERVICES LLP</v>
      </c>
      <c r="D597" s="2" t="s">
        <v>18</v>
      </c>
      <c r="E597" s="2" t="s">
        <v>1401</v>
      </c>
      <c r="F597" s="4">
        <v>1</v>
      </c>
      <c r="G597" s="4">
        <v>12000</v>
      </c>
      <c r="H597" t="str">
        <f>_xlfn.IFNA(VLOOKUP(A597,contracts!$B$2:$F$506,5,0),"")</f>
        <v>Activated</v>
      </c>
      <c r="I597">
        <f t="shared" si="18"/>
        <v>1</v>
      </c>
      <c r="J597" t="s">
        <v>2600</v>
      </c>
      <c r="K597">
        <f t="shared" si="19"/>
        <v>16</v>
      </c>
    </row>
    <row r="598" spans="1:11" ht="15" hidden="1" customHeight="1" x14ac:dyDescent="0.25">
      <c r="A598" s="2" t="s">
        <v>687</v>
      </c>
      <c r="B598" s="2" t="s">
        <v>1818</v>
      </c>
      <c r="C598" s="6" t="str">
        <f>VLOOKUP(A598,contracts!$B$1:$I$506,6,0)</f>
        <v>JEBPO SERVICES LLP</v>
      </c>
      <c r="D598" s="2" t="s">
        <v>18</v>
      </c>
      <c r="E598" s="2" t="s">
        <v>1401</v>
      </c>
      <c r="F598" s="4">
        <v>1</v>
      </c>
      <c r="G598" s="4">
        <v>12000</v>
      </c>
      <c r="H598" t="str">
        <f>_xlfn.IFNA(VLOOKUP(A598,contracts!$B$2:$F$506,5,0),"")</f>
        <v>Activated</v>
      </c>
      <c r="I598">
        <f t="shared" si="18"/>
        <v>1</v>
      </c>
      <c r="J598" t="s">
        <v>2600</v>
      </c>
      <c r="K598">
        <f t="shared" si="19"/>
        <v>16</v>
      </c>
    </row>
    <row r="599" spans="1:11" ht="15" hidden="1" customHeight="1" x14ac:dyDescent="0.25">
      <c r="A599" s="2" t="s">
        <v>26</v>
      </c>
      <c r="B599" s="2" t="s">
        <v>1640</v>
      </c>
      <c r="C599" s="6" t="str">
        <f>VLOOKUP(A599,contracts!$B$1:$I$506,6,0)</f>
        <v>Shopinbox Inc.</v>
      </c>
      <c r="D599" s="2" t="s">
        <v>18</v>
      </c>
      <c r="E599" s="2" t="s">
        <v>1399</v>
      </c>
      <c r="F599" s="4">
        <v>1</v>
      </c>
      <c r="G599" s="4">
        <v>6000</v>
      </c>
      <c r="H599" t="str">
        <f>_xlfn.IFNA(VLOOKUP(A599,contracts!$B$2:$F$506,5,0),"")</f>
        <v>Month on Month</v>
      </c>
      <c r="I599">
        <f t="shared" si="18"/>
        <v>2</v>
      </c>
      <c r="J599" t="s">
        <v>2576</v>
      </c>
      <c r="K599">
        <f t="shared" si="19"/>
        <v>16</v>
      </c>
    </row>
    <row r="600" spans="1:11" ht="15" hidden="1" customHeight="1" x14ac:dyDescent="0.25">
      <c r="A600" s="2" t="s">
        <v>1204</v>
      </c>
      <c r="B600" s="2" t="s">
        <v>1640</v>
      </c>
      <c r="C600" s="6" t="str">
        <f>VLOOKUP(A600,contracts!$B$1:$I$506,6,0)</f>
        <v>Stockal</v>
      </c>
      <c r="D600" s="2" t="s">
        <v>18</v>
      </c>
      <c r="E600" s="2" t="s">
        <v>1399</v>
      </c>
      <c r="F600" s="4">
        <v>1</v>
      </c>
      <c r="G600" s="4">
        <v>6700</v>
      </c>
      <c r="H600" t="str">
        <f>_xlfn.IFNA(VLOOKUP(A600,contracts!$B$2:$F$506,5,0),"")</f>
        <v>Activated</v>
      </c>
      <c r="I600">
        <f t="shared" si="18"/>
        <v>2</v>
      </c>
      <c r="J600" t="s">
        <v>2598</v>
      </c>
      <c r="K600">
        <f t="shared" si="19"/>
        <v>16</v>
      </c>
    </row>
    <row r="601" spans="1:11" ht="15" hidden="1" customHeight="1" x14ac:dyDescent="0.25">
      <c r="A601" s="2" t="s">
        <v>1144</v>
      </c>
      <c r="B601" s="2" t="s">
        <v>1651</v>
      </c>
      <c r="C601" s="6" t="str">
        <f>VLOOKUP(A601,contracts!$B$1:$I$506,6,0)</f>
        <v>CaterNinja Internet Food LLP</v>
      </c>
      <c r="D601" s="2" t="s">
        <v>18</v>
      </c>
      <c r="E601" s="2" t="s">
        <v>1399</v>
      </c>
      <c r="F601" s="4">
        <v>1</v>
      </c>
      <c r="G601" s="4">
        <v>6500</v>
      </c>
      <c r="H601" t="str">
        <f>_xlfn.IFNA(VLOOKUP(A601,contracts!$B$2:$F$506,5,0),"")</f>
        <v>Activated</v>
      </c>
      <c r="I601">
        <f t="shared" si="18"/>
        <v>1</v>
      </c>
      <c r="J601" t="s">
        <v>2600</v>
      </c>
      <c r="K601">
        <f t="shared" si="19"/>
        <v>16</v>
      </c>
    </row>
    <row r="602" spans="1:11" ht="30" hidden="1" customHeight="1" x14ac:dyDescent="0.25">
      <c r="A602" s="2" t="s">
        <v>26</v>
      </c>
      <c r="B602" s="2" t="s">
        <v>1638</v>
      </c>
      <c r="C602" s="6" t="str">
        <f>VLOOKUP(A602,contracts!$B$1:$I$506,6,0)</f>
        <v>Shopinbox Inc.</v>
      </c>
      <c r="D602" s="2" t="s">
        <v>18</v>
      </c>
      <c r="E602" s="2" t="s">
        <v>1399</v>
      </c>
      <c r="F602" s="4">
        <v>1</v>
      </c>
      <c r="G602" s="4">
        <v>6000</v>
      </c>
      <c r="H602" t="str">
        <f>_xlfn.IFNA(VLOOKUP(A602,contracts!$B$2:$F$506,5,0),"")</f>
        <v>Month on Month</v>
      </c>
      <c r="I602">
        <f t="shared" si="18"/>
        <v>2</v>
      </c>
      <c r="J602" t="s">
        <v>2577</v>
      </c>
      <c r="K602">
        <f t="shared" si="19"/>
        <v>16</v>
      </c>
    </row>
    <row r="603" spans="1:11" ht="30" hidden="1" customHeight="1" x14ac:dyDescent="0.25">
      <c r="A603" s="2" t="s">
        <v>1204</v>
      </c>
      <c r="B603" s="2" t="s">
        <v>1638</v>
      </c>
      <c r="C603" s="6" t="str">
        <f>VLOOKUP(A603,contracts!$B$1:$I$506,6,0)</f>
        <v>Stockal</v>
      </c>
      <c r="D603" s="2" t="s">
        <v>18</v>
      </c>
      <c r="E603" s="2" t="s">
        <v>1399</v>
      </c>
      <c r="F603" s="4">
        <v>1</v>
      </c>
      <c r="G603" s="4">
        <v>6700</v>
      </c>
      <c r="H603" t="str">
        <f>_xlfn.IFNA(VLOOKUP(A603,contracts!$B$2:$F$506,5,0),"")</f>
        <v>Activated</v>
      </c>
      <c r="I603">
        <f t="shared" si="18"/>
        <v>2</v>
      </c>
      <c r="J603" t="s">
        <v>2598</v>
      </c>
      <c r="K603">
        <f t="shared" si="19"/>
        <v>16</v>
      </c>
    </row>
    <row r="604" spans="1:11" ht="30" hidden="1" customHeight="1" x14ac:dyDescent="0.25">
      <c r="A604" s="2" t="s">
        <v>26</v>
      </c>
      <c r="B604" s="2" t="s">
        <v>1635</v>
      </c>
      <c r="C604" s="6" t="str">
        <f>VLOOKUP(A604,contracts!$B$1:$I$506,6,0)</f>
        <v>Shopinbox Inc.</v>
      </c>
      <c r="D604" s="2" t="s">
        <v>18</v>
      </c>
      <c r="E604" s="2" t="s">
        <v>1399</v>
      </c>
      <c r="F604" s="4">
        <v>1</v>
      </c>
      <c r="G604" s="4">
        <v>6000</v>
      </c>
      <c r="H604" t="str">
        <f>_xlfn.IFNA(VLOOKUP(A604,contracts!$B$2:$F$506,5,0),"")</f>
        <v>Month on Month</v>
      </c>
      <c r="I604">
        <f t="shared" si="18"/>
        <v>2</v>
      </c>
      <c r="J604" t="s">
        <v>1524</v>
      </c>
      <c r="K604">
        <f t="shared" si="19"/>
        <v>16</v>
      </c>
    </row>
    <row r="605" spans="1:11" ht="30" hidden="1" customHeight="1" x14ac:dyDescent="0.25">
      <c r="A605" s="2" t="s">
        <v>1204</v>
      </c>
      <c r="B605" s="2" t="s">
        <v>1635</v>
      </c>
      <c r="C605" s="6" t="str">
        <f>VLOOKUP(A605,contracts!$B$1:$I$506,6,0)</f>
        <v>Stockal</v>
      </c>
      <c r="D605" s="2" t="s">
        <v>18</v>
      </c>
      <c r="E605" s="2" t="s">
        <v>1399</v>
      </c>
      <c r="F605" s="4">
        <v>1</v>
      </c>
      <c r="G605" s="4">
        <v>6700</v>
      </c>
      <c r="H605" t="str">
        <f>_xlfn.IFNA(VLOOKUP(A605,contracts!$B$2:$F$506,5,0),"")</f>
        <v>Activated</v>
      </c>
      <c r="I605">
        <f t="shared" si="18"/>
        <v>2</v>
      </c>
      <c r="J605" t="s">
        <v>2598</v>
      </c>
      <c r="K605">
        <f t="shared" si="19"/>
        <v>16</v>
      </c>
    </row>
    <row r="606" spans="1:11" ht="15" hidden="1" customHeight="1" x14ac:dyDescent="0.25">
      <c r="A606" s="2" t="s">
        <v>1102</v>
      </c>
      <c r="B606" s="2" t="s">
        <v>1649</v>
      </c>
      <c r="C606" s="6" t="str">
        <f>VLOOKUP(A606,contracts!$B$1:$I$506,6,0)</f>
        <v>Secugen India Pvt Ltd</v>
      </c>
      <c r="D606" s="2" t="s">
        <v>18</v>
      </c>
      <c r="E606" s="2" t="s">
        <v>1399</v>
      </c>
      <c r="F606" s="4">
        <v>1</v>
      </c>
      <c r="G606" s="4">
        <v>9499</v>
      </c>
      <c r="H606" t="str">
        <f>_xlfn.IFNA(VLOOKUP(A606,contracts!$B$2:$F$506,5,0),"")</f>
        <v>Activated</v>
      </c>
      <c r="I606">
        <f t="shared" si="18"/>
        <v>1</v>
      </c>
      <c r="J606" t="s">
        <v>2600</v>
      </c>
      <c r="K606">
        <f t="shared" si="19"/>
        <v>16</v>
      </c>
    </row>
    <row r="607" spans="1:11" ht="15" hidden="1" customHeight="1" x14ac:dyDescent="0.25">
      <c r="A607" s="2" t="s">
        <v>1077</v>
      </c>
      <c r="B607" s="2" t="s">
        <v>1562</v>
      </c>
      <c r="C607" s="6" t="str">
        <f>VLOOKUP(A607,contracts!$B$1:$I$506,6,0)</f>
        <v>Financial Advisory</v>
      </c>
      <c r="D607" s="2" t="s">
        <v>18</v>
      </c>
      <c r="E607" s="2" t="s">
        <v>1399</v>
      </c>
      <c r="F607" s="4">
        <v>1</v>
      </c>
      <c r="G607" s="4">
        <v>9499</v>
      </c>
      <c r="H607" t="str">
        <f>_xlfn.IFNA(VLOOKUP(A607,contracts!$B$2:$F$506,5,0),"")</f>
        <v>Activated</v>
      </c>
      <c r="I607">
        <f t="shared" si="18"/>
        <v>1</v>
      </c>
      <c r="J607" t="s">
        <v>2600</v>
      </c>
      <c r="K607">
        <f t="shared" si="19"/>
        <v>16</v>
      </c>
    </row>
    <row r="608" spans="1:11" ht="15" hidden="1" customHeight="1" x14ac:dyDescent="0.25">
      <c r="A608" s="2" t="s">
        <v>1005</v>
      </c>
      <c r="B608" s="2" t="s">
        <v>1563</v>
      </c>
      <c r="C608" s="6" t="str">
        <f>VLOOKUP(A608,contracts!$B$1:$I$506,6,0)</f>
        <v>Hypershift Innovation Private Limited</v>
      </c>
      <c r="D608" s="2" t="s">
        <v>18</v>
      </c>
      <c r="E608" s="2" t="s">
        <v>1399</v>
      </c>
      <c r="F608" s="4">
        <v>1</v>
      </c>
      <c r="G608" s="4">
        <v>8000</v>
      </c>
      <c r="H608" t="str">
        <f>_xlfn.IFNA(VLOOKUP(A608,contracts!$B$2:$F$506,5,0),"")</f>
        <v>Activated</v>
      </c>
      <c r="I608">
        <f t="shared" si="18"/>
        <v>1</v>
      </c>
      <c r="J608" t="s">
        <v>2600</v>
      </c>
      <c r="K608">
        <f t="shared" si="19"/>
        <v>16</v>
      </c>
    </row>
    <row r="609" spans="1:11" ht="30" hidden="1" customHeight="1" x14ac:dyDescent="0.25">
      <c r="A609" s="2" t="s">
        <v>218</v>
      </c>
      <c r="B609" s="2" t="s">
        <v>1634</v>
      </c>
      <c r="C609" s="6" t="str">
        <f>VLOOKUP(A609,contracts!$B$1:$I$506,6,0)</f>
        <v>Unbox Technologies Pvt Ltd</v>
      </c>
      <c r="D609" s="2" t="s">
        <v>18</v>
      </c>
      <c r="E609" s="2" t="s">
        <v>1399</v>
      </c>
      <c r="F609" s="4">
        <v>1</v>
      </c>
      <c r="G609" s="4">
        <v>8500</v>
      </c>
      <c r="H609" t="str">
        <f>_xlfn.IFNA(VLOOKUP(A609,contracts!$B$2:$F$506,5,0),"")</f>
        <v>Activated</v>
      </c>
      <c r="I609">
        <f t="shared" si="18"/>
        <v>2</v>
      </c>
      <c r="J609" t="s">
        <v>2578</v>
      </c>
      <c r="K609">
        <f t="shared" si="19"/>
        <v>16</v>
      </c>
    </row>
    <row r="610" spans="1:11" ht="30" hidden="1" customHeight="1" x14ac:dyDescent="0.25">
      <c r="A610" s="2" t="s">
        <v>1204</v>
      </c>
      <c r="B610" s="2" t="s">
        <v>1634</v>
      </c>
      <c r="C610" s="6" t="str">
        <f>VLOOKUP(A610,contracts!$B$1:$I$506,6,0)</f>
        <v>Stockal</v>
      </c>
      <c r="D610" s="2" t="s">
        <v>18</v>
      </c>
      <c r="E610" s="2" t="s">
        <v>1399</v>
      </c>
      <c r="F610" s="4">
        <v>1</v>
      </c>
      <c r="G610" s="4">
        <v>6700</v>
      </c>
      <c r="H610" t="str">
        <f>_xlfn.IFNA(VLOOKUP(A610,contracts!$B$2:$F$506,5,0),"")</f>
        <v>Activated</v>
      </c>
      <c r="I610">
        <f t="shared" si="18"/>
        <v>2</v>
      </c>
      <c r="J610" t="s">
        <v>2598</v>
      </c>
      <c r="K610">
        <f t="shared" si="19"/>
        <v>16</v>
      </c>
    </row>
    <row r="611" spans="1:11" ht="15" hidden="1" customHeight="1" x14ac:dyDescent="0.25">
      <c r="A611" s="2" t="s">
        <v>218</v>
      </c>
      <c r="B611" s="2" t="s">
        <v>1604</v>
      </c>
      <c r="C611" s="6" t="str">
        <f>VLOOKUP(A611,contracts!$B$1:$I$506,6,0)</f>
        <v>Unbox Technologies Pvt Ltd</v>
      </c>
      <c r="D611" s="2" t="s">
        <v>18</v>
      </c>
      <c r="E611" s="2" t="s">
        <v>1399</v>
      </c>
      <c r="F611" s="4">
        <v>1</v>
      </c>
      <c r="G611" s="4">
        <v>8500</v>
      </c>
      <c r="H611" t="str">
        <f>_xlfn.IFNA(VLOOKUP(A611,contracts!$B$2:$F$506,5,0),"")</f>
        <v>Activated</v>
      </c>
      <c r="I611">
        <f t="shared" si="18"/>
        <v>1</v>
      </c>
      <c r="J611" t="s">
        <v>2600</v>
      </c>
      <c r="K611">
        <f t="shared" si="19"/>
        <v>16</v>
      </c>
    </row>
    <row r="612" spans="1:11" ht="15" hidden="1" customHeight="1" x14ac:dyDescent="0.25">
      <c r="A612" s="2" t="s">
        <v>534</v>
      </c>
      <c r="B612" s="2" t="s">
        <v>2335</v>
      </c>
      <c r="C612" s="6" t="str">
        <f>VLOOKUP(A612,contracts!$B$1:$I$506,6,0)</f>
        <v>Ayana Renewable Power Pvt Ltd</v>
      </c>
      <c r="D612" s="2" t="s">
        <v>298</v>
      </c>
      <c r="E612" s="2" t="s">
        <v>1403</v>
      </c>
      <c r="F612" s="4">
        <v>3</v>
      </c>
      <c r="G612" s="4">
        <v>52500</v>
      </c>
      <c r="H612" t="str">
        <f>_xlfn.IFNA(VLOOKUP(A612,contracts!$B$2:$F$506,5,0),"")</f>
        <v>Activated</v>
      </c>
      <c r="I612">
        <f t="shared" si="18"/>
        <v>1</v>
      </c>
      <c r="J612" t="s">
        <v>2600</v>
      </c>
      <c r="K612">
        <f t="shared" si="19"/>
        <v>16</v>
      </c>
    </row>
    <row r="613" spans="1:11" ht="15" hidden="1" customHeight="1" x14ac:dyDescent="0.25">
      <c r="A613" s="2" t="s">
        <v>413</v>
      </c>
      <c r="B613" s="2" t="s">
        <v>1481</v>
      </c>
      <c r="C613" s="6" t="str">
        <f>VLOOKUP(A613,contracts!$B$1:$I$506,6,0)</f>
        <v>Constellation Retail Pvt Ltd</v>
      </c>
      <c r="D613" s="2" t="s">
        <v>186</v>
      </c>
      <c r="E613" s="2" t="s">
        <v>1401</v>
      </c>
      <c r="F613" s="4">
        <v>1</v>
      </c>
      <c r="G613" s="4">
        <v>18499</v>
      </c>
      <c r="H613" t="str">
        <f>_xlfn.IFNA(VLOOKUP(A613,contracts!$B$2:$F$506,5,0),"")</f>
        <v>Activated</v>
      </c>
      <c r="I613">
        <f t="shared" si="18"/>
        <v>1</v>
      </c>
      <c r="J613" t="s">
        <v>2600</v>
      </c>
      <c r="K613">
        <f t="shared" si="19"/>
        <v>16</v>
      </c>
    </row>
    <row r="614" spans="1:11" ht="15" hidden="1" customHeight="1" x14ac:dyDescent="0.25">
      <c r="A614" s="2" t="s">
        <v>620</v>
      </c>
      <c r="B614" s="2" t="s">
        <v>1483</v>
      </c>
      <c r="C614" s="6" t="str">
        <f>VLOOKUP(A614,contracts!$B$1:$I$506,6,0)</f>
        <v>Keki Bapuna</v>
      </c>
      <c r="D614" s="2" t="s">
        <v>186</v>
      </c>
      <c r="E614" s="2" t="s">
        <v>1401</v>
      </c>
      <c r="F614" s="4">
        <v>1</v>
      </c>
      <c r="G614" s="4">
        <v>18499</v>
      </c>
      <c r="H614" t="str">
        <f>_xlfn.IFNA(VLOOKUP(A614,contracts!$B$2:$F$506,5,0),"")</f>
        <v>Activated</v>
      </c>
      <c r="I614">
        <f t="shared" ref="I614:I677" si="20">COUNTIFS($B$2:$B$1232,B614)</f>
        <v>1</v>
      </c>
      <c r="J614" t="s">
        <v>2600</v>
      </c>
      <c r="K614">
        <f t="shared" si="19"/>
        <v>16</v>
      </c>
    </row>
    <row r="615" spans="1:11" ht="15" hidden="1" customHeight="1" x14ac:dyDescent="0.25">
      <c r="A615" s="2" t="s">
        <v>501</v>
      </c>
      <c r="B615" s="2" t="s">
        <v>2236</v>
      </c>
      <c r="C615" s="6" t="str">
        <f>VLOOKUP(A615,contracts!$B$1:$I$506,6,0)</f>
        <v>Federal Mogul Goetze (India) Ltd</v>
      </c>
      <c r="D615" s="2" t="s">
        <v>191</v>
      </c>
      <c r="E615" s="2" t="s">
        <v>1403</v>
      </c>
      <c r="F615" s="4">
        <v>8</v>
      </c>
      <c r="G615" s="4">
        <v>120000</v>
      </c>
      <c r="H615" t="str">
        <f>_xlfn.IFNA(VLOOKUP(A615,contracts!$B$2:$F$506,5,0),"")</f>
        <v>Activated</v>
      </c>
      <c r="I615">
        <f t="shared" si="20"/>
        <v>1</v>
      </c>
      <c r="J615" t="s">
        <v>2600</v>
      </c>
      <c r="K615">
        <f t="shared" si="19"/>
        <v>16</v>
      </c>
    </row>
    <row r="616" spans="1:11" ht="15" hidden="1" customHeight="1" x14ac:dyDescent="0.25">
      <c r="A616" s="2" t="s">
        <v>218</v>
      </c>
      <c r="B616" s="2" t="s">
        <v>1646</v>
      </c>
      <c r="C616" s="6" t="str">
        <f>VLOOKUP(A616,contracts!$B$1:$I$506,6,0)</f>
        <v>Unbox Technologies Pvt Ltd</v>
      </c>
      <c r="D616" s="2" t="s">
        <v>18</v>
      </c>
      <c r="E616" s="2" t="s">
        <v>1399</v>
      </c>
      <c r="F616" s="4">
        <v>1</v>
      </c>
      <c r="G616" s="4">
        <v>8500</v>
      </c>
      <c r="H616" t="str">
        <f>_xlfn.IFNA(VLOOKUP(A616,contracts!$B$2:$F$506,5,0),"")</f>
        <v>Activated</v>
      </c>
      <c r="I616">
        <f t="shared" si="20"/>
        <v>1</v>
      </c>
      <c r="J616" t="s">
        <v>2600</v>
      </c>
      <c r="K616">
        <f t="shared" si="19"/>
        <v>16</v>
      </c>
    </row>
    <row r="617" spans="1:11" ht="30" hidden="1" customHeight="1" x14ac:dyDescent="0.25">
      <c r="A617" s="2" t="s">
        <v>218</v>
      </c>
      <c r="B617" s="2" t="s">
        <v>1647</v>
      </c>
      <c r="C617" s="6" t="str">
        <f>VLOOKUP(A617,contracts!$B$1:$I$506,6,0)</f>
        <v>Unbox Technologies Pvt Ltd</v>
      </c>
      <c r="D617" s="2" t="s">
        <v>18</v>
      </c>
      <c r="E617" s="2" t="s">
        <v>1399</v>
      </c>
      <c r="F617" s="4">
        <v>1</v>
      </c>
      <c r="G617" s="4">
        <v>8500</v>
      </c>
      <c r="H617" t="str">
        <f>_xlfn.IFNA(VLOOKUP(A617,contracts!$B$2:$F$506,5,0),"")</f>
        <v>Activated</v>
      </c>
      <c r="I617">
        <f t="shared" si="20"/>
        <v>2</v>
      </c>
      <c r="J617" t="s">
        <v>2579</v>
      </c>
      <c r="K617">
        <f t="shared" si="19"/>
        <v>16</v>
      </c>
    </row>
    <row r="618" spans="1:11" ht="15" hidden="1" customHeight="1" x14ac:dyDescent="0.25">
      <c r="A618" s="2" t="s">
        <v>342</v>
      </c>
      <c r="B618" s="2" t="s">
        <v>2330</v>
      </c>
      <c r="C618" s="6" t="str">
        <f>VLOOKUP(A618,contracts!$B$1:$I$506,6,0)</f>
        <v>Sumaaroh Productions Private Limited</v>
      </c>
      <c r="D618" s="2" t="s">
        <v>298</v>
      </c>
      <c r="E618" s="2" t="s">
        <v>1403</v>
      </c>
      <c r="F618" s="4">
        <v>2</v>
      </c>
      <c r="G618" s="4">
        <v>25000</v>
      </c>
      <c r="H618" t="str">
        <f>_xlfn.IFNA(VLOOKUP(A618,contracts!$B$2:$F$506,5,0),"")</f>
        <v>Activated</v>
      </c>
      <c r="I618">
        <f t="shared" si="20"/>
        <v>1</v>
      </c>
      <c r="J618" t="s">
        <v>2600</v>
      </c>
      <c r="K618">
        <f t="shared" si="19"/>
        <v>16</v>
      </c>
    </row>
    <row r="619" spans="1:11" ht="15" hidden="1" customHeight="1" x14ac:dyDescent="0.25">
      <c r="A619" s="2" t="s">
        <v>342</v>
      </c>
      <c r="B619" s="2" t="s">
        <v>2334</v>
      </c>
      <c r="C619" s="6" t="str">
        <f>VLOOKUP(A619,contracts!$B$1:$I$506,6,0)</f>
        <v>Sumaaroh Productions Private Limited</v>
      </c>
      <c r="D619" s="2" t="s">
        <v>298</v>
      </c>
      <c r="E619" s="2" t="s">
        <v>1403</v>
      </c>
      <c r="F619" s="4">
        <v>1</v>
      </c>
      <c r="G619" s="4">
        <v>12500</v>
      </c>
      <c r="H619" t="str">
        <f>_xlfn.IFNA(VLOOKUP(A619,contracts!$B$2:$F$506,5,0),"")</f>
        <v>Activated</v>
      </c>
      <c r="I619">
        <f t="shared" si="20"/>
        <v>1</v>
      </c>
      <c r="J619" t="s">
        <v>2600</v>
      </c>
      <c r="K619">
        <f t="shared" si="19"/>
        <v>16</v>
      </c>
    </row>
    <row r="620" spans="1:11" ht="30" hidden="1" customHeight="1" x14ac:dyDescent="0.25">
      <c r="A620" s="2" t="s">
        <v>351</v>
      </c>
      <c r="B620" s="2" t="s">
        <v>1647</v>
      </c>
      <c r="C620" s="6" t="str">
        <f>VLOOKUP(A620,contracts!$B$1:$I$506,6,0)</f>
        <v>dDriven Data Sciences &amp; Analytics Pvt. Ltd.</v>
      </c>
      <c r="D620" s="2" t="s">
        <v>18</v>
      </c>
      <c r="E620" s="2" t="s">
        <v>1399</v>
      </c>
      <c r="F620" s="4">
        <v>1</v>
      </c>
      <c r="G620" s="4">
        <v>8500</v>
      </c>
      <c r="H620" t="str">
        <f>_xlfn.IFNA(VLOOKUP(A620,contracts!$B$2:$F$506,5,0),"")</f>
        <v>Activated</v>
      </c>
      <c r="I620">
        <f t="shared" si="20"/>
        <v>2</v>
      </c>
      <c r="J620" t="s">
        <v>2598</v>
      </c>
      <c r="K620">
        <f t="shared" si="19"/>
        <v>16</v>
      </c>
    </row>
    <row r="621" spans="1:11" ht="15" hidden="1" customHeight="1" x14ac:dyDescent="0.25">
      <c r="A621" s="2" t="s">
        <v>447</v>
      </c>
      <c r="B621" s="2" t="s">
        <v>2333</v>
      </c>
      <c r="C621" s="6" t="str">
        <f>VLOOKUP(A621,contracts!$B$1:$I$506,6,0)</f>
        <v>Amit Sinha</v>
      </c>
      <c r="D621" s="2" t="s">
        <v>186</v>
      </c>
      <c r="E621" s="2" t="s">
        <v>1399</v>
      </c>
      <c r="F621" s="4">
        <v>1</v>
      </c>
      <c r="G621" s="4">
        <v>10000</v>
      </c>
      <c r="H621" t="str">
        <f>_xlfn.IFNA(VLOOKUP(A621,contracts!$B$2:$F$506,5,0),"")</f>
        <v>Activated</v>
      </c>
      <c r="I621">
        <f t="shared" si="20"/>
        <v>1</v>
      </c>
      <c r="J621" t="s">
        <v>2600</v>
      </c>
      <c r="K621">
        <f t="shared" si="19"/>
        <v>16</v>
      </c>
    </row>
    <row r="622" spans="1:11" ht="15" hidden="1" customHeight="1" x14ac:dyDescent="0.25">
      <c r="A622" s="2" t="s">
        <v>490</v>
      </c>
      <c r="B622" s="2" t="s">
        <v>2332</v>
      </c>
      <c r="C622" s="6" t="str">
        <f>VLOOKUP(A622,contracts!$B$1:$I$506,6,0)</f>
        <v>Great Lakes Institute of Management</v>
      </c>
      <c r="D622" s="2" t="s">
        <v>122</v>
      </c>
      <c r="E622" s="2" t="s">
        <v>1403</v>
      </c>
      <c r="F622" s="4">
        <v>10</v>
      </c>
      <c r="G622" s="4">
        <v>170000</v>
      </c>
      <c r="H622" t="str">
        <f>_xlfn.IFNA(VLOOKUP(A622,contracts!$B$2:$F$506,5,0),"")</f>
        <v>Activated</v>
      </c>
      <c r="I622">
        <f t="shared" si="20"/>
        <v>1</v>
      </c>
      <c r="J622" t="s">
        <v>2600</v>
      </c>
      <c r="K622">
        <f t="shared" si="19"/>
        <v>16</v>
      </c>
    </row>
    <row r="623" spans="1:11" ht="15" hidden="1" customHeight="1" x14ac:dyDescent="0.25">
      <c r="A623" s="2" t="s">
        <v>490</v>
      </c>
      <c r="B623" s="2" t="s">
        <v>1752</v>
      </c>
      <c r="C623" s="6" t="str">
        <f>VLOOKUP(A623,contracts!$B$1:$I$506,6,0)</f>
        <v>Great Lakes Institute of Management</v>
      </c>
      <c r="D623" s="2" t="s">
        <v>122</v>
      </c>
      <c r="E623" s="2" t="s">
        <v>1403</v>
      </c>
      <c r="F623" s="4">
        <v>4</v>
      </c>
      <c r="G623" s="4">
        <v>68000</v>
      </c>
      <c r="H623" t="str">
        <f>_xlfn.IFNA(VLOOKUP(A623,contracts!$B$2:$F$506,5,0),"")</f>
        <v>Activated</v>
      </c>
      <c r="I623">
        <f t="shared" si="20"/>
        <v>1</v>
      </c>
      <c r="J623" t="s">
        <v>2600</v>
      </c>
      <c r="K623">
        <f t="shared" si="19"/>
        <v>16</v>
      </c>
    </row>
    <row r="624" spans="1:11" ht="15" hidden="1" customHeight="1" x14ac:dyDescent="0.25">
      <c r="A624" s="2" t="s">
        <v>528</v>
      </c>
      <c r="B624" s="2" t="s">
        <v>1512</v>
      </c>
      <c r="C624" s="6" t="str">
        <f>VLOOKUP(A624,contracts!$B$1:$I$506,6,0)</f>
        <v>ENORMOUS IT SERVICES PVT LTD</v>
      </c>
      <c r="D624" s="2" t="s">
        <v>12</v>
      </c>
      <c r="E624" s="2" t="s">
        <v>1403</v>
      </c>
      <c r="F624" s="4">
        <v>4</v>
      </c>
      <c r="G624" s="4">
        <v>72000</v>
      </c>
      <c r="H624" t="str">
        <f>_xlfn.IFNA(VLOOKUP(A624,contracts!$B$2:$F$506,5,0),"")</f>
        <v>Activated</v>
      </c>
      <c r="I624">
        <f t="shared" si="20"/>
        <v>1</v>
      </c>
      <c r="J624" t="s">
        <v>2600</v>
      </c>
      <c r="K624">
        <f t="shared" si="19"/>
        <v>16</v>
      </c>
    </row>
    <row r="625" spans="1:11" ht="30" hidden="1" customHeight="1" x14ac:dyDescent="0.25">
      <c r="A625" s="2" t="s">
        <v>218</v>
      </c>
      <c r="B625" s="2" t="s">
        <v>1524</v>
      </c>
      <c r="C625" s="6" t="str">
        <f>VLOOKUP(A625,contracts!$B$1:$I$506,6,0)</f>
        <v>Unbox Technologies Pvt Ltd</v>
      </c>
      <c r="D625" s="2" t="s">
        <v>18</v>
      </c>
      <c r="E625" s="2" t="s">
        <v>1399</v>
      </c>
      <c r="F625" s="4">
        <v>1</v>
      </c>
      <c r="G625" s="4">
        <v>8500</v>
      </c>
      <c r="H625" t="str">
        <f>_xlfn.IFNA(VLOOKUP(A625,contracts!$B$2:$F$506,5,0),"")</f>
        <v>Activated</v>
      </c>
      <c r="I625">
        <f t="shared" si="20"/>
        <v>2</v>
      </c>
      <c r="J625" t="s">
        <v>2580</v>
      </c>
      <c r="K625">
        <f t="shared" si="19"/>
        <v>16</v>
      </c>
    </row>
    <row r="626" spans="1:11" ht="30" hidden="1" customHeight="1" x14ac:dyDescent="0.25">
      <c r="A626" s="2" t="s">
        <v>351</v>
      </c>
      <c r="B626" s="2" t="s">
        <v>1524</v>
      </c>
      <c r="C626" s="6" t="str">
        <f>VLOOKUP(A626,contracts!$B$1:$I$506,6,0)</f>
        <v>dDriven Data Sciences &amp; Analytics Pvt. Ltd.</v>
      </c>
      <c r="D626" s="2" t="s">
        <v>18</v>
      </c>
      <c r="E626" s="2" t="s">
        <v>1399</v>
      </c>
      <c r="F626" s="4">
        <v>1</v>
      </c>
      <c r="G626" s="4">
        <v>8500</v>
      </c>
      <c r="H626" t="str">
        <f>_xlfn.IFNA(VLOOKUP(A626,contracts!$B$2:$F$506,5,0),"")</f>
        <v>Activated</v>
      </c>
      <c r="I626">
        <f t="shared" si="20"/>
        <v>2</v>
      </c>
      <c r="J626" t="s">
        <v>2598</v>
      </c>
      <c r="K626">
        <f t="shared" si="19"/>
        <v>16</v>
      </c>
    </row>
    <row r="627" spans="1:11" ht="15" hidden="1" customHeight="1" x14ac:dyDescent="0.25">
      <c r="A627" s="2" t="s">
        <v>391</v>
      </c>
      <c r="B627" s="2" t="s">
        <v>2320</v>
      </c>
      <c r="C627" s="6" t="str">
        <f>VLOOKUP(A627,contracts!$B$1:$I$506,6,0)</f>
        <v>I Port Technologies Private Limited</v>
      </c>
      <c r="D627" s="2" t="s">
        <v>298</v>
      </c>
      <c r="E627" s="2" t="s">
        <v>1403</v>
      </c>
      <c r="F627" s="4">
        <v>6</v>
      </c>
      <c r="G627" s="4">
        <v>102000</v>
      </c>
      <c r="H627" t="str">
        <f>_xlfn.IFNA(VLOOKUP(A627,contracts!$B$2:$F$506,5,0),"")</f>
        <v>Activated</v>
      </c>
      <c r="I627">
        <f t="shared" si="20"/>
        <v>1</v>
      </c>
      <c r="J627" t="s">
        <v>2600</v>
      </c>
      <c r="K627">
        <f t="shared" si="19"/>
        <v>16</v>
      </c>
    </row>
    <row r="628" spans="1:11" ht="15" hidden="1" customHeight="1" x14ac:dyDescent="0.25">
      <c r="A628" s="2" t="s">
        <v>605</v>
      </c>
      <c r="B628" s="2" t="s">
        <v>2318</v>
      </c>
      <c r="C628" s="6" t="str">
        <f>VLOOKUP(A628,contracts!$B$1:$I$506,6,0)</f>
        <v>NANARC TECHNOLOGIES PRIVATE LIMITED</v>
      </c>
      <c r="D628" s="2" t="s">
        <v>122</v>
      </c>
      <c r="E628" s="2" t="s">
        <v>1401</v>
      </c>
      <c r="F628" s="4">
        <v>1</v>
      </c>
      <c r="G628" s="4">
        <v>15000</v>
      </c>
      <c r="H628" t="str">
        <f>_xlfn.IFNA(VLOOKUP(A628,contracts!$B$2:$F$506,5,0),"")</f>
        <v>Activated</v>
      </c>
      <c r="I628">
        <f t="shared" si="20"/>
        <v>1</v>
      </c>
      <c r="J628" t="s">
        <v>2600</v>
      </c>
      <c r="K628">
        <f t="shared" si="19"/>
        <v>18</v>
      </c>
    </row>
    <row r="629" spans="1:11" ht="30" hidden="1" customHeight="1" x14ac:dyDescent="0.25">
      <c r="A629" s="2" t="s">
        <v>1225</v>
      </c>
      <c r="B629" s="2" t="s">
        <v>1631</v>
      </c>
      <c r="C629" s="6" t="str">
        <f>VLOOKUP(A629,contracts!$B$1:$I$506,6,0)</f>
        <v>Keystride</v>
      </c>
      <c r="D629" s="2" t="s">
        <v>18</v>
      </c>
      <c r="E629" s="2" t="s">
        <v>1399</v>
      </c>
      <c r="F629" s="4">
        <v>1</v>
      </c>
      <c r="G629" s="4">
        <v>9499</v>
      </c>
      <c r="H629" t="str">
        <f>_xlfn.IFNA(VLOOKUP(A629,contracts!$B$2:$F$506,5,0),"")</f>
        <v>Activated</v>
      </c>
      <c r="I629">
        <f t="shared" si="20"/>
        <v>2</v>
      </c>
      <c r="J629" t="s">
        <v>2581</v>
      </c>
      <c r="K629">
        <f t="shared" si="19"/>
        <v>16</v>
      </c>
    </row>
    <row r="630" spans="1:11" ht="15" hidden="1" customHeight="1" x14ac:dyDescent="0.25">
      <c r="A630" s="2" t="s">
        <v>221</v>
      </c>
      <c r="B630" s="2" t="s">
        <v>1631</v>
      </c>
      <c r="C630" s="6" t="str">
        <f>VLOOKUP(A630,contracts!$B$1:$I$506,6,0)</f>
        <v>Sandeep Kumar Nadanalige</v>
      </c>
      <c r="D630" s="2" t="s">
        <v>18</v>
      </c>
      <c r="E630" s="2" t="s">
        <v>1399</v>
      </c>
      <c r="F630" s="4">
        <v>1</v>
      </c>
      <c r="G630" s="4">
        <v>10300</v>
      </c>
      <c r="H630" t="str">
        <f>_xlfn.IFNA(VLOOKUP(A630,contracts!$B$2:$F$506,5,0),"")</f>
        <v>Activated</v>
      </c>
      <c r="I630">
        <f t="shared" si="20"/>
        <v>2</v>
      </c>
      <c r="J630" t="s">
        <v>2598</v>
      </c>
      <c r="K630">
        <f t="shared" si="19"/>
        <v>16</v>
      </c>
    </row>
    <row r="631" spans="1:11" ht="15" hidden="1" customHeight="1" x14ac:dyDescent="0.25">
      <c r="A631" s="2" t="s">
        <v>468</v>
      </c>
      <c r="B631" s="2" t="s">
        <v>1996</v>
      </c>
      <c r="C631" s="6" t="str">
        <f>VLOOKUP(A631,contracts!$B$1:$I$506,6,0)</f>
        <v>APPSTER LLP</v>
      </c>
      <c r="D631" s="2" t="s">
        <v>122</v>
      </c>
      <c r="E631" s="2" t="s">
        <v>1399</v>
      </c>
      <c r="F631" s="4">
        <v>1</v>
      </c>
      <c r="G631" s="4">
        <v>10000</v>
      </c>
      <c r="H631" t="str">
        <f>_xlfn.IFNA(VLOOKUP(A631,contracts!$B$2:$F$506,5,0),"")</f>
        <v>Activated</v>
      </c>
      <c r="I631">
        <f t="shared" si="20"/>
        <v>1</v>
      </c>
      <c r="J631" t="s">
        <v>2600</v>
      </c>
      <c r="K631">
        <f t="shared" si="19"/>
        <v>16</v>
      </c>
    </row>
    <row r="632" spans="1:11" ht="15" hidden="1" customHeight="1" x14ac:dyDescent="0.25">
      <c r="A632" s="2" t="s">
        <v>468</v>
      </c>
      <c r="B632" s="2" t="s">
        <v>1995</v>
      </c>
      <c r="C632" s="6" t="str">
        <f>VLOOKUP(A632,contracts!$B$1:$I$506,6,0)</f>
        <v>APPSTER LLP</v>
      </c>
      <c r="D632" s="2" t="s">
        <v>122</v>
      </c>
      <c r="E632" s="2" t="s">
        <v>1399</v>
      </c>
      <c r="F632" s="4">
        <v>1</v>
      </c>
      <c r="G632" s="4">
        <v>10000</v>
      </c>
      <c r="H632" t="str">
        <f>_xlfn.IFNA(VLOOKUP(A632,contracts!$B$2:$F$506,5,0),"")</f>
        <v>Activated</v>
      </c>
      <c r="I632">
        <f t="shared" si="20"/>
        <v>1</v>
      </c>
      <c r="J632" t="s">
        <v>2600</v>
      </c>
      <c r="K632">
        <f t="shared" si="19"/>
        <v>16</v>
      </c>
    </row>
    <row r="633" spans="1:11" ht="15" hidden="1" customHeight="1" x14ac:dyDescent="0.25">
      <c r="A633" s="2" t="s">
        <v>468</v>
      </c>
      <c r="B633" s="2" t="s">
        <v>1990</v>
      </c>
      <c r="C633" s="6" t="str">
        <f>VLOOKUP(A633,contracts!$B$1:$I$506,6,0)</f>
        <v>APPSTER LLP</v>
      </c>
      <c r="D633" s="2" t="s">
        <v>122</v>
      </c>
      <c r="E633" s="2" t="s">
        <v>1399</v>
      </c>
      <c r="F633" s="4">
        <v>1</v>
      </c>
      <c r="G633" s="4">
        <v>10000</v>
      </c>
      <c r="H633" t="str">
        <f>_xlfn.IFNA(VLOOKUP(A633,contracts!$B$2:$F$506,5,0),"")</f>
        <v>Activated</v>
      </c>
      <c r="I633">
        <f t="shared" si="20"/>
        <v>1</v>
      </c>
      <c r="J633" t="s">
        <v>2600</v>
      </c>
      <c r="K633">
        <f t="shared" si="19"/>
        <v>16</v>
      </c>
    </row>
    <row r="634" spans="1:11" ht="15" hidden="1" customHeight="1" x14ac:dyDescent="0.25">
      <c r="A634" s="2" t="s">
        <v>468</v>
      </c>
      <c r="B634" s="2" t="s">
        <v>1989</v>
      </c>
      <c r="C634" s="6" t="str">
        <f>VLOOKUP(A634,contracts!$B$1:$I$506,6,0)</f>
        <v>APPSTER LLP</v>
      </c>
      <c r="D634" s="2" t="s">
        <v>122</v>
      </c>
      <c r="E634" s="2" t="s">
        <v>1399</v>
      </c>
      <c r="F634" s="4">
        <v>1</v>
      </c>
      <c r="G634" s="4">
        <v>10000</v>
      </c>
      <c r="H634" t="str">
        <f>_xlfn.IFNA(VLOOKUP(A634,contracts!$B$2:$F$506,5,0),"")</f>
        <v>Activated</v>
      </c>
      <c r="I634">
        <f t="shared" si="20"/>
        <v>1</v>
      </c>
      <c r="J634" t="s">
        <v>2600</v>
      </c>
      <c r="K634">
        <f t="shared" si="19"/>
        <v>16</v>
      </c>
    </row>
    <row r="635" spans="1:11" ht="15" hidden="1" customHeight="1" x14ac:dyDescent="0.25">
      <c r="A635" s="2" t="s">
        <v>468</v>
      </c>
      <c r="B635" s="2" t="s">
        <v>2004</v>
      </c>
      <c r="C635" s="6" t="str">
        <f>VLOOKUP(A635,contracts!$B$1:$I$506,6,0)</f>
        <v>APPSTER LLP</v>
      </c>
      <c r="D635" s="2" t="s">
        <v>122</v>
      </c>
      <c r="E635" s="2" t="s">
        <v>1399</v>
      </c>
      <c r="F635" s="4">
        <v>1</v>
      </c>
      <c r="G635" s="4">
        <v>10000</v>
      </c>
      <c r="H635" t="str">
        <f>_xlfn.IFNA(VLOOKUP(A635,contracts!$B$2:$F$506,5,0),"")</f>
        <v>Activated</v>
      </c>
      <c r="I635">
        <f t="shared" si="20"/>
        <v>1</v>
      </c>
      <c r="J635" t="s">
        <v>2600</v>
      </c>
      <c r="K635">
        <f t="shared" si="19"/>
        <v>16</v>
      </c>
    </row>
    <row r="636" spans="1:11" ht="15" hidden="1" customHeight="1" x14ac:dyDescent="0.25">
      <c r="A636" s="2" t="s">
        <v>468</v>
      </c>
      <c r="B636" s="2" t="s">
        <v>2003</v>
      </c>
      <c r="C636" s="6" t="str">
        <f>VLOOKUP(A636,contracts!$B$1:$I$506,6,0)</f>
        <v>APPSTER LLP</v>
      </c>
      <c r="D636" s="2" t="s">
        <v>122</v>
      </c>
      <c r="E636" s="2" t="s">
        <v>1399</v>
      </c>
      <c r="F636" s="4">
        <v>1</v>
      </c>
      <c r="G636" s="4">
        <v>10000</v>
      </c>
      <c r="H636" t="str">
        <f>_xlfn.IFNA(VLOOKUP(A636,contracts!$B$2:$F$506,5,0),"")</f>
        <v>Activated</v>
      </c>
      <c r="I636">
        <f t="shared" si="20"/>
        <v>1</v>
      </c>
      <c r="J636" t="s">
        <v>2600</v>
      </c>
      <c r="K636">
        <f t="shared" si="19"/>
        <v>16</v>
      </c>
    </row>
    <row r="637" spans="1:11" ht="15" hidden="1" customHeight="1" x14ac:dyDescent="0.25">
      <c r="A637" s="2" t="s">
        <v>468</v>
      </c>
      <c r="B637" s="2" t="s">
        <v>2002</v>
      </c>
      <c r="C637" s="6" t="str">
        <f>VLOOKUP(A637,contracts!$B$1:$I$506,6,0)</f>
        <v>APPSTER LLP</v>
      </c>
      <c r="D637" s="2" t="s">
        <v>122</v>
      </c>
      <c r="E637" s="2" t="s">
        <v>1399</v>
      </c>
      <c r="F637" s="4">
        <v>1</v>
      </c>
      <c r="G637" s="4">
        <v>10000</v>
      </c>
      <c r="H637" t="str">
        <f>_xlfn.IFNA(VLOOKUP(A637,contracts!$B$2:$F$506,5,0),"")</f>
        <v>Activated</v>
      </c>
      <c r="I637">
        <f t="shared" si="20"/>
        <v>1</v>
      </c>
      <c r="J637" t="s">
        <v>2600</v>
      </c>
      <c r="K637">
        <f t="shared" si="19"/>
        <v>16</v>
      </c>
    </row>
    <row r="638" spans="1:11" ht="15" hidden="1" customHeight="1" x14ac:dyDescent="0.25">
      <c r="A638" s="2" t="s">
        <v>468</v>
      </c>
      <c r="B638" s="2" t="s">
        <v>2001</v>
      </c>
      <c r="C638" s="6" t="str">
        <f>VLOOKUP(A638,contracts!$B$1:$I$506,6,0)</f>
        <v>APPSTER LLP</v>
      </c>
      <c r="D638" s="2" t="s">
        <v>122</v>
      </c>
      <c r="E638" s="2" t="s">
        <v>1399</v>
      </c>
      <c r="F638" s="4">
        <v>1</v>
      </c>
      <c r="G638" s="4">
        <v>10000</v>
      </c>
      <c r="H638" t="str">
        <f>_xlfn.IFNA(VLOOKUP(A638,contracts!$B$2:$F$506,5,0),"")</f>
        <v>Activated</v>
      </c>
      <c r="I638">
        <f t="shared" si="20"/>
        <v>1</v>
      </c>
      <c r="J638" t="s">
        <v>2600</v>
      </c>
      <c r="K638">
        <f t="shared" si="19"/>
        <v>16</v>
      </c>
    </row>
    <row r="639" spans="1:11" ht="15" hidden="1" customHeight="1" x14ac:dyDescent="0.25">
      <c r="A639" s="2" t="s">
        <v>468</v>
      </c>
      <c r="B639" s="2" t="s">
        <v>2000</v>
      </c>
      <c r="C639" s="6" t="str">
        <f>VLOOKUP(A639,contracts!$B$1:$I$506,6,0)</f>
        <v>APPSTER LLP</v>
      </c>
      <c r="D639" s="2" t="s">
        <v>122</v>
      </c>
      <c r="E639" s="2" t="s">
        <v>1399</v>
      </c>
      <c r="F639" s="4">
        <v>1</v>
      </c>
      <c r="G639" s="4">
        <v>10000</v>
      </c>
      <c r="H639" t="str">
        <f>_xlfn.IFNA(VLOOKUP(A639,contracts!$B$2:$F$506,5,0),"")</f>
        <v>Activated</v>
      </c>
      <c r="I639">
        <f t="shared" si="20"/>
        <v>1</v>
      </c>
      <c r="J639" t="s">
        <v>2600</v>
      </c>
      <c r="K639">
        <f t="shared" si="19"/>
        <v>16</v>
      </c>
    </row>
    <row r="640" spans="1:11" ht="15" hidden="1" customHeight="1" x14ac:dyDescent="0.25">
      <c r="A640" s="2" t="s">
        <v>468</v>
      </c>
      <c r="B640" s="2" t="s">
        <v>1999</v>
      </c>
      <c r="C640" s="6" t="str">
        <f>VLOOKUP(A640,contracts!$B$1:$I$506,6,0)</f>
        <v>APPSTER LLP</v>
      </c>
      <c r="D640" s="2" t="s">
        <v>122</v>
      </c>
      <c r="E640" s="2" t="s">
        <v>1399</v>
      </c>
      <c r="F640" s="4">
        <v>1</v>
      </c>
      <c r="G640" s="4">
        <v>10000</v>
      </c>
      <c r="H640" t="str">
        <f>_xlfn.IFNA(VLOOKUP(A640,contracts!$B$2:$F$506,5,0),"")</f>
        <v>Activated</v>
      </c>
      <c r="I640">
        <f t="shared" si="20"/>
        <v>1</v>
      </c>
      <c r="J640" t="s">
        <v>2600</v>
      </c>
      <c r="K640">
        <f t="shared" si="19"/>
        <v>16</v>
      </c>
    </row>
    <row r="641" spans="1:11" ht="15" hidden="1" customHeight="1" x14ac:dyDescent="0.25">
      <c r="A641" s="2" t="s">
        <v>468</v>
      </c>
      <c r="B641" s="2" t="s">
        <v>1998</v>
      </c>
      <c r="C641" s="6" t="str">
        <f>VLOOKUP(A641,contracts!$B$1:$I$506,6,0)</f>
        <v>APPSTER LLP</v>
      </c>
      <c r="D641" s="2" t="s">
        <v>122</v>
      </c>
      <c r="E641" s="2" t="s">
        <v>1399</v>
      </c>
      <c r="F641" s="4">
        <v>1</v>
      </c>
      <c r="G641" s="4">
        <v>10000</v>
      </c>
      <c r="H641" t="str">
        <f>_xlfn.IFNA(VLOOKUP(A641,contracts!$B$2:$F$506,5,0),"")</f>
        <v>Activated</v>
      </c>
      <c r="I641">
        <f t="shared" si="20"/>
        <v>1</v>
      </c>
      <c r="J641" t="s">
        <v>2600</v>
      </c>
      <c r="K641">
        <f t="shared" si="19"/>
        <v>16</v>
      </c>
    </row>
    <row r="642" spans="1:11" ht="15" hidden="1" customHeight="1" x14ac:dyDescent="0.25">
      <c r="A642" s="2" t="s">
        <v>468</v>
      </c>
      <c r="B642" s="2" t="s">
        <v>1997</v>
      </c>
      <c r="C642" s="6" t="str">
        <f>VLOOKUP(A642,contracts!$B$1:$I$506,6,0)</f>
        <v>APPSTER LLP</v>
      </c>
      <c r="D642" s="2" t="s">
        <v>122</v>
      </c>
      <c r="E642" s="2" t="s">
        <v>1399</v>
      </c>
      <c r="F642" s="4">
        <v>1</v>
      </c>
      <c r="G642" s="4">
        <v>10000</v>
      </c>
      <c r="H642" t="str">
        <f>_xlfn.IFNA(VLOOKUP(A642,contracts!$B$2:$F$506,5,0),"")</f>
        <v>Activated</v>
      </c>
      <c r="I642">
        <f t="shared" si="20"/>
        <v>1</v>
      </c>
      <c r="J642" t="s">
        <v>2600</v>
      </c>
      <c r="K642">
        <f t="shared" si="19"/>
        <v>16</v>
      </c>
    </row>
    <row r="643" spans="1:11" ht="15" hidden="1" customHeight="1" x14ac:dyDescent="0.25">
      <c r="A643" s="2" t="s">
        <v>468</v>
      </c>
      <c r="B643" s="2" t="s">
        <v>1994</v>
      </c>
      <c r="C643" s="6" t="str">
        <f>VLOOKUP(A643,contracts!$B$1:$I$506,6,0)</f>
        <v>APPSTER LLP</v>
      </c>
      <c r="D643" s="2" t="s">
        <v>122</v>
      </c>
      <c r="E643" s="2" t="s">
        <v>1399</v>
      </c>
      <c r="F643" s="4">
        <v>1</v>
      </c>
      <c r="G643" s="4">
        <v>10000</v>
      </c>
      <c r="H643" t="str">
        <f>_xlfn.IFNA(VLOOKUP(A643,contracts!$B$2:$F$506,5,0),"")</f>
        <v>Activated</v>
      </c>
      <c r="I643">
        <f t="shared" si="20"/>
        <v>1</v>
      </c>
      <c r="J643" t="s">
        <v>2600</v>
      </c>
      <c r="K643">
        <f t="shared" ref="K643:K706" si="21">LEN(B643)</f>
        <v>16</v>
      </c>
    </row>
    <row r="644" spans="1:11" ht="15" hidden="1" customHeight="1" x14ac:dyDescent="0.25">
      <c r="A644" s="2" t="s">
        <v>468</v>
      </c>
      <c r="B644" s="2" t="s">
        <v>1993</v>
      </c>
      <c r="C644" s="6" t="str">
        <f>VLOOKUP(A644,contracts!$B$1:$I$506,6,0)</f>
        <v>APPSTER LLP</v>
      </c>
      <c r="D644" s="2" t="s">
        <v>122</v>
      </c>
      <c r="E644" s="2" t="s">
        <v>1399</v>
      </c>
      <c r="F644" s="4">
        <v>1</v>
      </c>
      <c r="G644" s="4">
        <v>10000</v>
      </c>
      <c r="H644" t="str">
        <f>_xlfn.IFNA(VLOOKUP(A644,contracts!$B$2:$F$506,5,0),"")</f>
        <v>Activated</v>
      </c>
      <c r="I644">
        <f t="shared" si="20"/>
        <v>1</v>
      </c>
      <c r="J644" t="s">
        <v>2600</v>
      </c>
      <c r="K644">
        <f t="shared" si="21"/>
        <v>16</v>
      </c>
    </row>
    <row r="645" spans="1:11" ht="15" hidden="1" customHeight="1" x14ac:dyDescent="0.25">
      <c r="A645" s="2" t="s">
        <v>468</v>
      </c>
      <c r="B645" s="2" t="s">
        <v>1992</v>
      </c>
      <c r="C645" s="6" t="str">
        <f>VLOOKUP(A645,contracts!$B$1:$I$506,6,0)</f>
        <v>APPSTER LLP</v>
      </c>
      <c r="D645" s="2" t="s">
        <v>122</v>
      </c>
      <c r="E645" s="2" t="s">
        <v>1399</v>
      </c>
      <c r="F645" s="4">
        <v>1</v>
      </c>
      <c r="G645" s="4">
        <v>10000</v>
      </c>
      <c r="H645" t="str">
        <f>_xlfn.IFNA(VLOOKUP(A645,contracts!$B$2:$F$506,5,0),"")</f>
        <v>Activated</v>
      </c>
      <c r="I645">
        <f t="shared" si="20"/>
        <v>1</v>
      </c>
      <c r="J645" t="s">
        <v>2600</v>
      </c>
      <c r="K645">
        <f t="shared" si="21"/>
        <v>16</v>
      </c>
    </row>
    <row r="646" spans="1:11" ht="15" hidden="1" customHeight="1" x14ac:dyDescent="0.25">
      <c r="A646" s="2" t="s">
        <v>468</v>
      </c>
      <c r="B646" s="2" t="s">
        <v>1991</v>
      </c>
      <c r="C646" s="6" t="str">
        <f>VLOOKUP(A646,contracts!$B$1:$I$506,6,0)</f>
        <v>APPSTER LLP</v>
      </c>
      <c r="D646" s="2" t="s">
        <v>122</v>
      </c>
      <c r="E646" s="2" t="s">
        <v>1399</v>
      </c>
      <c r="F646" s="4">
        <v>1</v>
      </c>
      <c r="G646" s="4">
        <v>10000</v>
      </c>
      <c r="H646" t="str">
        <f>_xlfn.IFNA(VLOOKUP(A646,contracts!$B$2:$F$506,5,0),"")</f>
        <v>Activated</v>
      </c>
      <c r="I646">
        <f t="shared" si="20"/>
        <v>1</v>
      </c>
      <c r="J646" t="s">
        <v>2600</v>
      </c>
      <c r="K646">
        <f t="shared" si="21"/>
        <v>16</v>
      </c>
    </row>
    <row r="647" spans="1:11" ht="30" hidden="1" customHeight="1" x14ac:dyDescent="0.25">
      <c r="A647" s="2" t="s">
        <v>1225</v>
      </c>
      <c r="B647" s="2" t="s">
        <v>1630</v>
      </c>
      <c r="C647" s="6" t="str">
        <f>VLOOKUP(A647,contracts!$B$1:$I$506,6,0)</f>
        <v>Keystride</v>
      </c>
      <c r="D647" s="2" t="s">
        <v>18</v>
      </c>
      <c r="E647" s="2" t="s">
        <v>1399</v>
      </c>
      <c r="F647" s="4">
        <v>1</v>
      </c>
      <c r="G647" s="4">
        <v>9499</v>
      </c>
      <c r="H647" t="str">
        <f>_xlfn.IFNA(VLOOKUP(A647,contracts!$B$2:$F$506,5,0),"")</f>
        <v>Activated</v>
      </c>
      <c r="I647">
        <f t="shared" si="20"/>
        <v>2</v>
      </c>
      <c r="J647" t="s">
        <v>1446</v>
      </c>
      <c r="K647">
        <f t="shared" si="21"/>
        <v>16</v>
      </c>
    </row>
    <row r="648" spans="1:11" ht="15" hidden="1" customHeight="1" x14ac:dyDescent="0.25">
      <c r="A648" s="2" t="s">
        <v>221</v>
      </c>
      <c r="B648" s="2" t="s">
        <v>1630</v>
      </c>
      <c r="C648" s="6" t="str">
        <f>VLOOKUP(A648,contracts!$B$1:$I$506,6,0)</f>
        <v>Sandeep Kumar Nadanalige</v>
      </c>
      <c r="D648" s="2" t="s">
        <v>18</v>
      </c>
      <c r="E648" s="2" t="s">
        <v>1399</v>
      </c>
      <c r="F648" s="4">
        <v>1</v>
      </c>
      <c r="G648" s="4">
        <v>10300</v>
      </c>
      <c r="H648" t="str">
        <f>_xlfn.IFNA(VLOOKUP(A648,contracts!$B$2:$F$506,5,0),"")</f>
        <v>Activated</v>
      </c>
      <c r="I648">
        <f t="shared" si="20"/>
        <v>2</v>
      </c>
      <c r="J648" t="s">
        <v>2598</v>
      </c>
      <c r="K648">
        <f t="shared" si="21"/>
        <v>16</v>
      </c>
    </row>
    <row r="649" spans="1:11" ht="15" hidden="1" customHeight="1" x14ac:dyDescent="0.25">
      <c r="A649" s="2" t="s">
        <v>582</v>
      </c>
      <c r="B649" s="2" t="s">
        <v>1868</v>
      </c>
      <c r="C649" s="6" t="str">
        <f>VLOOKUP(A649,contracts!$B$1:$I$506,6,0)</f>
        <v>ScaleneWorks People Solution LLP</v>
      </c>
      <c r="D649" s="2" t="s">
        <v>18</v>
      </c>
      <c r="E649" s="2" t="s">
        <v>1399</v>
      </c>
      <c r="F649" s="4">
        <v>1</v>
      </c>
      <c r="G649" s="4">
        <v>9000</v>
      </c>
      <c r="H649" t="str">
        <f>_xlfn.IFNA(VLOOKUP(A649,contracts!$B$2:$F$506,5,0),"")</f>
        <v>Activated</v>
      </c>
      <c r="I649">
        <f t="shared" si="20"/>
        <v>2</v>
      </c>
      <c r="J649" t="s">
        <v>2582</v>
      </c>
      <c r="K649">
        <f t="shared" si="21"/>
        <v>16</v>
      </c>
    </row>
    <row r="650" spans="1:11" ht="15" hidden="1" customHeight="1" x14ac:dyDescent="0.25">
      <c r="A650" s="2" t="s">
        <v>468</v>
      </c>
      <c r="B650" s="2" t="s">
        <v>1817</v>
      </c>
      <c r="C650" s="6" t="str">
        <f>VLOOKUP(A650,contracts!$B$1:$I$506,6,0)</f>
        <v>APPSTER LLP</v>
      </c>
      <c r="D650" s="2" t="s">
        <v>122</v>
      </c>
      <c r="E650" s="2" t="s">
        <v>1399</v>
      </c>
      <c r="F650" s="4">
        <v>1</v>
      </c>
      <c r="G650" s="4">
        <v>10000</v>
      </c>
      <c r="H650" t="str">
        <f>_xlfn.IFNA(VLOOKUP(A650,contracts!$B$2:$F$506,5,0),"")</f>
        <v>Activated</v>
      </c>
      <c r="I650">
        <f t="shared" si="20"/>
        <v>1</v>
      </c>
      <c r="J650" t="s">
        <v>2600</v>
      </c>
      <c r="K650">
        <f t="shared" si="21"/>
        <v>16</v>
      </c>
    </row>
    <row r="651" spans="1:11" ht="15" hidden="1" customHeight="1" x14ac:dyDescent="0.25">
      <c r="A651" s="2" t="s">
        <v>1207</v>
      </c>
      <c r="B651" s="2" t="s">
        <v>1868</v>
      </c>
      <c r="C651" s="6" t="str">
        <f>VLOOKUP(A651,contracts!$B$1:$I$506,6,0)</f>
        <v>Newtechways</v>
      </c>
      <c r="D651" s="2" t="s">
        <v>18</v>
      </c>
      <c r="E651" s="2" t="s">
        <v>1546</v>
      </c>
      <c r="F651" s="4">
        <v>1</v>
      </c>
      <c r="G651" s="4">
        <v>5500</v>
      </c>
      <c r="H651" t="str">
        <f>_xlfn.IFNA(VLOOKUP(A651,contracts!$B$2:$F$506,5,0),"")</f>
        <v>Activated</v>
      </c>
      <c r="I651">
        <f t="shared" si="20"/>
        <v>2</v>
      </c>
      <c r="J651" t="s">
        <v>2598</v>
      </c>
      <c r="K651">
        <f t="shared" si="21"/>
        <v>16</v>
      </c>
    </row>
    <row r="652" spans="1:11" ht="15" hidden="1" customHeight="1" x14ac:dyDescent="0.25">
      <c r="A652" s="2" t="s">
        <v>251</v>
      </c>
      <c r="B652" s="2" t="s">
        <v>1436</v>
      </c>
      <c r="C652" s="6" t="str">
        <f>VLOOKUP(A652,contracts!$B$1:$I$506,6,0)</f>
        <v>dDriven Data Sciences &amp; Analytics Pvt. Ltd.</v>
      </c>
      <c r="D652" s="2" t="s">
        <v>18</v>
      </c>
      <c r="E652" s="2" t="s">
        <v>1399</v>
      </c>
      <c r="F652" s="4">
        <v>1</v>
      </c>
      <c r="G652" s="4">
        <v>8500</v>
      </c>
      <c r="H652" t="str">
        <f>_xlfn.IFNA(VLOOKUP(A652,contracts!$B$2:$F$506,5,0),"")</f>
        <v>Activated</v>
      </c>
      <c r="I652">
        <f t="shared" si="20"/>
        <v>2</v>
      </c>
      <c r="J652" t="s">
        <v>2583</v>
      </c>
      <c r="K652">
        <f t="shared" si="21"/>
        <v>16</v>
      </c>
    </row>
    <row r="653" spans="1:11" ht="15" hidden="1" customHeight="1" x14ac:dyDescent="0.25">
      <c r="A653" s="2" t="s">
        <v>548</v>
      </c>
      <c r="B653" s="2" t="s">
        <v>1436</v>
      </c>
      <c r="C653" s="6" t="str">
        <f>VLOOKUP(A653,contracts!$B$1:$I$506,6,0)</f>
        <v>EULOGIA INFOTECH PRIVATE LIMITED</v>
      </c>
      <c r="D653" s="2" t="s">
        <v>18</v>
      </c>
      <c r="E653" s="2" t="s">
        <v>1399</v>
      </c>
      <c r="F653" s="4">
        <v>1</v>
      </c>
      <c r="G653" s="4">
        <v>8500</v>
      </c>
      <c r="H653" t="str">
        <f>_xlfn.IFNA(VLOOKUP(A653,contracts!$B$2:$F$506,5,0),"")</f>
        <v>Activated</v>
      </c>
      <c r="I653">
        <f t="shared" si="20"/>
        <v>2</v>
      </c>
      <c r="J653" t="s">
        <v>2598</v>
      </c>
      <c r="K653">
        <f t="shared" si="21"/>
        <v>16</v>
      </c>
    </row>
    <row r="654" spans="1:11" ht="15" hidden="1" customHeight="1" x14ac:dyDescent="0.25">
      <c r="A654" s="2" t="s">
        <v>1016</v>
      </c>
      <c r="B654" s="2" t="s">
        <v>1595</v>
      </c>
      <c r="C654" s="6" t="str">
        <f>VLOOKUP(A654,contracts!$B$1:$I$506,6,0)</f>
        <v>The Boston Consulting Group (India) Private Ltd</v>
      </c>
      <c r="D654" s="2" t="s">
        <v>18</v>
      </c>
      <c r="E654" s="2" t="s">
        <v>1403</v>
      </c>
      <c r="F654" s="4">
        <v>14</v>
      </c>
      <c r="G654" s="4">
        <v>280000</v>
      </c>
      <c r="H654" t="str">
        <f>_xlfn.IFNA(VLOOKUP(A654,contracts!$B$2:$F$506,5,0),"")</f>
        <v>Activated</v>
      </c>
      <c r="I654">
        <f t="shared" si="20"/>
        <v>2</v>
      </c>
      <c r="J654" t="s">
        <v>2584</v>
      </c>
      <c r="K654">
        <f t="shared" si="21"/>
        <v>16</v>
      </c>
    </row>
    <row r="655" spans="1:11" ht="15" hidden="1" customHeight="1" x14ac:dyDescent="0.25">
      <c r="A655" s="2" t="s">
        <v>1294</v>
      </c>
      <c r="B655" s="2" t="s">
        <v>1595</v>
      </c>
      <c r="C655" s="6" t="str">
        <f>VLOOKUP(A655,contracts!$B$1:$I$506,6,0)</f>
        <v>LinkDigi Spaces Private Limited</v>
      </c>
      <c r="D655" s="2" t="s">
        <v>18</v>
      </c>
      <c r="E655" s="2" t="s">
        <v>1403</v>
      </c>
      <c r="F655" s="4">
        <v>14</v>
      </c>
      <c r="G655" s="4">
        <v>332626</v>
      </c>
      <c r="H655" t="str">
        <f>_xlfn.IFNA(VLOOKUP(A655,contracts!$B$2:$F$506,5,0),"")</f>
        <v>Activated</v>
      </c>
      <c r="I655">
        <f t="shared" si="20"/>
        <v>2</v>
      </c>
      <c r="J655" t="s">
        <v>2598</v>
      </c>
      <c r="K655">
        <f t="shared" si="21"/>
        <v>16</v>
      </c>
    </row>
    <row r="656" spans="1:11" ht="15" hidden="1" customHeight="1" x14ac:dyDescent="0.25">
      <c r="A656" s="2" t="s">
        <v>386</v>
      </c>
      <c r="B656" s="2" t="s">
        <v>1494</v>
      </c>
      <c r="C656" s="6" t="str">
        <f>VLOOKUP(A656,contracts!$B$1:$I$506,6,0)</f>
        <v>UANDH Private Limited</v>
      </c>
      <c r="D656" s="2" t="s">
        <v>198</v>
      </c>
      <c r="E656" s="2" t="s">
        <v>1401</v>
      </c>
      <c r="F656" s="4">
        <v>1</v>
      </c>
      <c r="G656" s="4">
        <v>13000</v>
      </c>
      <c r="H656" t="str">
        <f>_xlfn.IFNA(VLOOKUP(A656,contracts!$B$2:$F$506,5,0),"")</f>
        <v>Activated</v>
      </c>
      <c r="I656">
        <f t="shared" si="20"/>
        <v>2</v>
      </c>
      <c r="J656" t="s">
        <v>2598</v>
      </c>
      <c r="K656">
        <f t="shared" si="21"/>
        <v>16</v>
      </c>
    </row>
    <row r="657" spans="1:11" ht="15" hidden="1" customHeight="1" x14ac:dyDescent="0.25">
      <c r="A657" s="2" t="s">
        <v>1151</v>
      </c>
      <c r="B657" s="2" t="s">
        <v>1494</v>
      </c>
      <c r="C657" s="6" t="str">
        <f>VLOOKUP(A657,contracts!$B$1:$I$506,6,0)</f>
        <v>Intec Capital Limited</v>
      </c>
      <c r="D657" s="2" t="s">
        <v>198</v>
      </c>
      <c r="E657" s="2" t="s">
        <v>1401</v>
      </c>
      <c r="F657" s="4">
        <v>1</v>
      </c>
      <c r="G657" s="4">
        <v>10000</v>
      </c>
      <c r="H657" t="str">
        <f>_xlfn.IFNA(VLOOKUP(A657,contracts!$B$2:$F$506,5,0),"")</f>
        <v>Month on Month</v>
      </c>
      <c r="I657">
        <f t="shared" si="20"/>
        <v>2</v>
      </c>
      <c r="J657" t="s">
        <v>2420</v>
      </c>
      <c r="K657">
        <f t="shared" si="21"/>
        <v>16</v>
      </c>
    </row>
    <row r="658" spans="1:11" ht="15" hidden="1" customHeight="1" x14ac:dyDescent="0.25">
      <c r="A658" s="2" t="s">
        <v>468</v>
      </c>
      <c r="B658" s="2" t="s">
        <v>1775</v>
      </c>
      <c r="C658" s="6" t="str">
        <f>VLOOKUP(A658,contracts!$B$1:$I$506,6,0)</f>
        <v>APPSTER LLP</v>
      </c>
      <c r="D658" s="2" t="s">
        <v>122</v>
      </c>
      <c r="E658" s="2" t="s">
        <v>1399</v>
      </c>
      <c r="F658" s="4">
        <v>1</v>
      </c>
      <c r="G658" s="4">
        <v>10000</v>
      </c>
      <c r="H658" t="str">
        <f>_xlfn.IFNA(VLOOKUP(A658,contracts!$B$2:$F$506,5,0),"")</f>
        <v>Activated</v>
      </c>
      <c r="I658">
        <f t="shared" si="20"/>
        <v>1</v>
      </c>
      <c r="J658" t="s">
        <v>2600</v>
      </c>
      <c r="K658">
        <f t="shared" si="21"/>
        <v>16</v>
      </c>
    </row>
    <row r="659" spans="1:11" ht="15" hidden="1" customHeight="1" x14ac:dyDescent="0.25">
      <c r="A659" s="2" t="s">
        <v>635</v>
      </c>
      <c r="B659" s="2" t="s">
        <v>1899</v>
      </c>
      <c r="C659" s="6" t="str">
        <f>VLOOKUP(A659,contracts!$B$1:$I$506,6,0)</f>
        <v>Purple Sketch Digital</v>
      </c>
      <c r="D659" s="2" t="s">
        <v>298</v>
      </c>
      <c r="E659" s="2" t="s">
        <v>1401</v>
      </c>
      <c r="F659" s="4">
        <v>1</v>
      </c>
      <c r="G659" s="4">
        <v>11667</v>
      </c>
      <c r="H659" t="str">
        <f>_xlfn.IFNA(VLOOKUP(A659,contracts!$B$2:$F$506,5,0),"")</f>
        <v>Activated</v>
      </c>
      <c r="I659">
        <f t="shared" si="20"/>
        <v>1</v>
      </c>
      <c r="J659" t="s">
        <v>2600</v>
      </c>
      <c r="K659">
        <f t="shared" si="21"/>
        <v>16</v>
      </c>
    </row>
    <row r="660" spans="1:11" ht="15" hidden="1" customHeight="1" x14ac:dyDescent="0.25">
      <c r="A660" s="2" t="s">
        <v>635</v>
      </c>
      <c r="B660" s="2" t="s">
        <v>2315</v>
      </c>
      <c r="C660" s="6" t="str">
        <f>VLOOKUP(A660,contracts!$B$1:$I$506,6,0)</f>
        <v>Purple Sketch Digital</v>
      </c>
      <c r="D660" s="2" t="s">
        <v>298</v>
      </c>
      <c r="E660" s="2" t="s">
        <v>1401</v>
      </c>
      <c r="F660" s="4">
        <v>1</v>
      </c>
      <c r="G660" s="4">
        <v>11666</v>
      </c>
      <c r="H660" t="str">
        <f>_xlfn.IFNA(VLOOKUP(A660,contracts!$B$2:$F$506,5,0),"")</f>
        <v>Activated</v>
      </c>
      <c r="I660">
        <f t="shared" si="20"/>
        <v>1</v>
      </c>
      <c r="J660" t="s">
        <v>2600</v>
      </c>
      <c r="K660">
        <f t="shared" si="21"/>
        <v>16</v>
      </c>
    </row>
    <row r="661" spans="1:11" ht="15" hidden="1" customHeight="1" x14ac:dyDescent="0.25">
      <c r="A661" s="2" t="s">
        <v>635</v>
      </c>
      <c r="B661" s="2" t="s">
        <v>1900</v>
      </c>
      <c r="C661" s="6" t="str">
        <f>VLOOKUP(A661,contracts!$B$1:$I$506,6,0)</f>
        <v>Purple Sketch Digital</v>
      </c>
      <c r="D661" s="2" t="s">
        <v>298</v>
      </c>
      <c r="E661" s="2" t="s">
        <v>1401</v>
      </c>
      <c r="F661" s="4">
        <v>1</v>
      </c>
      <c r="G661" s="4">
        <v>11667</v>
      </c>
      <c r="H661" t="str">
        <f>_xlfn.IFNA(VLOOKUP(A661,contracts!$B$2:$F$506,5,0),"")</f>
        <v>Activated</v>
      </c>
      <c r="I661">
        <f t="shared" si="20"/>
        <v>1</v>
      </c>
      <c r="J661" t="s">
        <v>2600</v>
      </c>
      <c r="K661">
        <f t="shared" si="21"/>
        <v>16</v>
      </c>
    </row>
    <row r="662" spans="1:11" ht="15" hidden="1" customHeight="1" x14ac:dyDescent="0.25">
      <c r="A662" s="2" t="s">
        <v>468</v>
      </c>
      <c r="B662" s="2" t="s">
        <v>1668</v>
      </c>
      <c r="C662" s="6" t="str">
        <f>VLOOKUP(A662,contracts!$B$1:$I$506,6,0)</f>
        <v>APPSTER LLP</v>
      </c>
      <c r="D662" s="2" t="s">
        <v>122</v>
      </c>
      <c r="E662" s="2" t="s">
        <v>1401</v>
      </c>
      <c r="F662" s="4">
        <v>1</v>
      </c>
      <c r="G662" s="4">
        <v>12000</v>
      </c>
      <c r="H662" t="str">
        <f>_xlfn.IFNA(VLOOKUP(A662,contracts!$B$2:$F$506,5,0),"")</f>
        <v>Activated</v>
      </c>
      <c r="I662">
        <f t="shared" si="20"/>
        <v>1</v>
      </c>
      <c r="J662" t="s">
        <v>2600</v>
      </c>
      <c r="K662">
        <f t="shared" si="21"/>
        <v>16</v>
      </c>
    </row>
    <row r="663" spans="1:11" ht="15" hidden="1" customHeight="1" x14ac:dyDescent="0.25">
      <c r="A663" s="2" t="s">
        <v>468</v>
      </c>
      <c r="B663" s="2" t="s">
        <v>1667</v>
      </c>
      <c r="C663" s="6" t="str">
        <f>VLOOKUP(A663,contracts!$B$1:$I$506,6,0)</f>
        <v>APPSTER LLP</v>
      </c>
      <c r="D663" s="2" t="s">
        <v>122</v>
      </c>
      <c r="E663" s="2" t="s">
        <v>1401</v>
      </c>
      <c r="F663" s="4">
        <v>1</v>
      </c>
      <c r="G663" s="4">
        <v>12000</v>
      </c>
      <c r="H663" t="str">
        <f>_xlfn.IFNA(VLOOKUP(A663,contracts!$B$2:$F$506,5,0),"")</f>
        <v>Activated</v>
      </c>
      <c r="I663">
        <f t="shared" si="20"/>
        <v>1</v>
      </c>
      <c r="J663" t="s">
        <v>2600</v>
      </c>
      <c r="K663">
        <f t="shared" si="21"/>
        <v>16</v>
      </c>
    </row>
    <row r="664" spans="1:11" ht="15" hidden="1" customHeight="1" x14ac:dyDescent="0.25">
      <c r="A664" s="2" t="s">
        <v>468</v>
      </c>
      <c r="B664" s="2" t="s">
        <v>1666</v>
      </c>
      <c r="C664" s="6" t="str">
        <f>VLOOKUP(A664,contracts!$B$1:$I$506,6,0)</f>
        <v>APPSTER LLP</v>
      </c>
      <c r="D664" s="2" t="s">
        <v>122</v>
      </c>
      <c r="E664" s="2" t="s">
        <v>1401</v>
      </c>
      <c r="F664" s="4">
        <v>1</v>
      </c>
      <c r="G664" s="4">
        <v>12000</v>
      </c>
      <c r="H664" t="str">
        <f>_xlfn.IFNA(VLOOKUP(A664,contracts!$B$2:$F$506,5,0),"")</f>
        <v>Activated</v>
      </c>
      <c r="I664">
        <f t="shared" si="20"/>
        <v>1</v>
      </c>
      <c r="J664" t="s">
        <v>2600</v>
      </c>
      <c r="K664">
        <f t="shared" si="21"/>
        <v>16</v>
      </c>
    </row>
    <row r="665" spans="1:11" ht="15" hidden="1" customHeight="1" x14ac:dyDescent="0.25">
      <c r="A665" s="2" t="s">
        <v>468</v>
      </c>
      <c r="B665" s="2" t="s">
        <v>1665</v>
      </c>
      <c r="C665" s="6" t="str">
        <f>VLOOKUP(A665,contracts!$B$1:$I$506,6,0)</f>
        <v>APPSTER LLP</v>
      </c>
      <c r="D665" s="2" t="s">
        <v>122</v>
      </c>
      <c r="E665" s="2" t="s">
        <v>1401</v>
      </c>
      <c r="F665" s="4">
        <v>1</v>
      </c>
      <c r="G665" s="4">
        <v>12000</v>
      </c>
      <c r="H665" t="str">
        <f>_xlfn.IFNA(VLOOKUP(A665,contracts!$B$2:$F$506,5,0),"")</f>
        <v>Activated</v>
      </c>
      <c r="I665">
        <f t="shared" si="20"/>
        <v>1</v>
      </c>
      <c r="J665" t="s">
        <v>2600</v>
      </c>
      <c r="K665">
        <f t="shared" si="21"/>
        <v>16</v>
      </c>
    </row>
    <row r="666" spans="1:11" ht="15" hidden="1" customHeight="1" x14ac:dyDescent="0.25">
      <c r="A666" s="2" t="s">
        <v>468</v>
      </c>
      <c r="B666" s="2" t="s">
        <v>1664</v>
      </c>
      <c r="C666" s="6" t="str">
        <f>VLOOKUP(A666,contracts!$B$1:$I$506,6,0)</f>
        <v>APPSTER LLP</v>
      </c>
      <c r="D666" s="2" t="s">
        <v>122</v>
      </c>
      <c r="E666" s="2" t="s">
        <v>1401</v>
      </c>
      <c r="F666" s="4">
        <v>1</v>
      </c>
      <c r="G666" s="4">
        <v>12000</v>
      </c>
      <c r="H666" t="str">
        <f>_xlfn.IFNA(VLOOKUP(A666,contracts!$B$2:$F$506,5,0),"")</f>
        <v>Activated</v>
      </c>
      <c r="I666">
        <f t="shared" si="20"/>
        <v>1</v>
      </c>
      <c r="J666" t="s">
        <v>2600</v>
      </c>
      <c r="K666">
        <f t="shared" si="21"/>
        <v>16</v>
      </c>
    </row>
    <row r="667" spans="1:11" ht="15" hidden="1" customHeight="1" x14ac:dyDescent="0.25">
      <c r="A667" s="2" t="s">
        <v>468</v>
      </c>
      <c r="B667" s="2" t="s">
        <v>1663</v>
      </c>
      <c r="C667" s="6" t="str">
        <f>VLOOKUP(A667,contracts!$B$1:$I$506,6,0)</f>
        <v>APPSTER LLP</v>
      </c>
      <c r="D667" s="2" t="s">
        <v>122</v>
      </c>
      <c r="E667" s="2" t="s">
        <v>1401</v>
      </c>
      <c r="F667" s="4">
        <v>1</v>
      </c>
      <c r="G667" s="4">
        <v>12000</v>
      </c>
      <c r="H667" t="str">
        <f>_xlfn.IFNA(VLOOKUP(A667,contracts!$B$2:$F$506,5,0),"")</f>
        <v>Activated</v>
      </c>
      <c r="I667">
        <f t="shared" si="20"/>
        <v>1</v>
      </c>
      <c r="J667" t="s">
        <v>2600</v>
      </c>
      <c r="K667">
        <f t="shared" si="21"/>
        <v>16</v>
      </c>
    </row>
    <row r="668" spans="1:11" ht="15" hidden="1" customHeight="1" x14ac:dyDescent="0.25">
      <c r="A668" s="2" t="s">
        <v>468</v>
      </c>
      <c r="B668" s="2" t="s">
        <v>1662</v>
      </c>
      <c r="C668" s="6" t="str">
        <f>VLOOKUP(A668,contracts!$B$1:$I$506,6,0)</f>
        <v>APPSTER LLP</v>
      </c>
      <c r="D668" s="2" t="s">
        <v>122</v>
      </c>
      <c r="E668" s="2" t="s">
        <v>1401</v>
      </c>
      <c r="F668" s="4">
        <v>1</v>
      </c>
      <c r="G668" s="4">
        <v>12000</v>
      </c>
      <c r="H668" t="str">
        <f>_xlfn.IFNA(VLOOKUP(A668,contracts!$B$2:$F$506,5,0),"")</f>
        <v>Activated</v>
      </c>
      <c r="I668">
        <f t="shared" si="20"/>
        <v>1</v>
      </c>
      <c r="J668" t="s">
        <v>2600</v>
      </c>
      <c r="K668">
        <f t="shared" si="21"/>
        <v>16</v>
      </c>
    </row>
    <row r="669" spans="1:11" ht="15" hidden="1" customHeight="1" x14ac:dyDescent="0.25">
      <c r="A669" s="2" t="s">
        <v>452</v>
      </c>
      <c r="B669" s="2" t="s">
        <v>1474</v>
      </c>
      <c r="C669" s="6" t="str">
        <f>VLOOKUP(A669,contracts!$B$1:$I$506,6,0)</f>
        <v>Anand Rathi</v>
      </c>
      <c r="D669" s="2" t="s">
        <v>186</v>
      </c>
      <c r="E669" s="2" t="s">
        <v>1403</v>
      </c>
      <c r="F669" s="4">
        <v>10</v>
      </c>
      <c r="G669" s="4">
        <v>155000</v>
      </c>
      <c r="H669" t="str">
        <f>_xlfn.IFNA(VLOOKUP(A669,contracts!$B$2:$F$506,5,0),"")</f>
        <v>Activated</v>
      </c>
      <c r="I669">
        <f t="shared" si="20"/>
        <v>1</v>
      </c>
      <c r="J669" t="s">
        <v>2600</v>
      </c>
      <c r="K669">
        <f t="shared" si="21"/>
        <v>16</v>
      </c>
    </row>
    <row r="670" spans="1:11" ht="15" hidden="1" customHeight="1" x14ac:dyDescent="0.25">
      <c r="A670" s="2" t="s">
        <v>452</v>
      </c>
      <c r="B670" s="2" t="s">
        <v>2314</v>
      </c>
      <c r="C670" s="6" t="str">
        <f>VLOOKUP(A670,contracts!$B$1:$I$506,6,0)</f>
        <v>Anand Rathi</v>
      </c>
      <c r="D670" s="2" t="s">
        <v>186</v>
      </c>
      <c r="E670" s="2" t="s">
        <v>1403</v>
      </c>
      <c r="F670" s="4">
        <v>6</v>
      </c>
      <c r="G670" s="4">
        <v>93000</v>
      </c>
      <c r="H670" t="str">
        <f>_xlfn.IFNA(VLOOKUP(A670,contracts!$B$2:$F$506,5,0),"")</f>
        <v>Activated</v>
      </c>
      <c r="I670">
        <f t="shared" si="20"/>
        <v>1</v>
      </c>
      <c r="J670" t="s">
        <v>2600</v>
      </c>
      <c r="K670">
        <f t="shared" si="21"/>
        <v>16</v>
      </c>
    </row>
    <row r="671" spans="1:11" ht="15" hidden="1" customHeight="1" x14ac:dyDescent="0.25">
      <c r="A671" s="2" t="s">
        <v>374</v>
      </c>
      <c r="B671" s="2" t="s">
        <v>2313</v>
      </c>
      <c r="C671" s="6" t="str">
        <f>VLOOKUP(A671,contracts!$B$1:$I$506,6,0)</f>
        <v>Agentz.ai</v>
      </c>
      <c r="D671" s="2" t="s">
        <v>191</v>
      </c>
      <c r="E671" s="2" t="s">
        <v>1399</v>
      </c>
      <c r="F671" s="4">
        <v>1</v>
      </c>
      <c r="G671" s="4">
        <v>9000</v>
      </c>
      <c r="H671" t="str">
        <f>_xlfn.IFNA(VLOOKUP(A671,contracts!$B$2:$F$506,5,0),"")</f>
        <v>Activated</v>
      </c>
      <c r="I671">
        <f t="shared" si="20"/>
        <v>1</v>
      </c>
      <c r="J671" t="s">
        <v>2600</v>
      </c>
      <c r="K671">
        <f t="shared" si="21"/>
        <v>16</v>
      </c>
    </row>
    <row r="672" spans="1:11" ht="15" hidden="1" customHeight="1" x14ac:dyDescent="0.25">
      <c r="A672" s="2" t="s">
        <v>374</v>
      </c>
      <c r="B672" s="2" t="s">
        <v>2312</v>
      </c>
      <c r="C672" s="6" t="str">
        <f>VLOOKUP(A672,contracts!$B$1:$I$506,6,0)</f>
        <v>Agentz.ai</v>
      </c>
      <c r="D672" s="2" t="s">
        <v>191</v>
      </c>
      <c r="E672" s="2" t="s">
        <v>1399</v>
      </c>
      <c r="F672" s="4">
        <v>1</v>
      </c>
      <c r="G672" s="4">
        <v>9000</v>
      </c>
      <c r="H672" t="str">
        <f>_xlfn.IFNA(VLOOKUP(A672,contracts!$B$2:$F$506,5,0),"")</f>
        <v>Activated</v>
      </c>
      <c r="I672">
        <f t="shared" si="20"/>
        <v>1</v>
      </c>
      <c r="J672" t="s">
        <v>2600</v>
      </c>
      <c r="K672">
        <f t="shared" si="21"/>
        <v>16</v>
      </c>
    </row>
    <row r="673" spans="1:11" ht="15" hidden="1" customHeight="1" x14ac:dyDescent="0.25">
      <c r="A673" s="2" t="s">
        <v>374</v>
      </c>
      <c r="B673" s="2" t="s">
        <v>2311</v>
      </c>
      <c r="C673" s="6" t="str">
        <f>VLOOKUP(A673,contracts!$B$1:$I$506,6,0)</f>
        <v>Agentz.ai</v>
      </c>
      <c r="D673" s="2" t="s">
        <v>191</v>
      </c>
      <c r="E673" s="2" t="s">
        <v>1399</v>
      </c>
      <c r="F673" s="4">
        <v>1</v>
      </c>
      <c r="G673" s="4">
        <v>9000</v>
      </c>
      <c r="H673" t="str">
        <f>_xlfn.IFNA(VLOOKUP(A673,contracts!$B$2:$F$506,5,0),"")</f>
        <v>Activated</v>
      </c>
      <c r="I673">
        <f t="shared" si="20"/>
        <v>1</v>
      </c>
      <c r="J673" t="s">
        <v>2600</v>
      </c>
      <c r="K673">
        <f t="shared" si="21"/>
        <v>16</v>
      </c>
    </row>
    <row r="674" spans="1:11" ht="15" hidden="1" customHeight="1" x14ac:dyDescent="0.25">
      <c r="A674" s="2" t="s">
        <v>374</v>
      </c>
      <c r="B674" s="2" t="s">
        <v>2310</v>
      </c>
      <c r="C674" s="6" t="str">
        <f>VLOOKUP(A674,contracts!$B$1:$I$506,6,0)</f>
        <v>Agentz.ai</v>
      </c>
      <c r="D674" s="2" t="s">
        <v>191</v>
      </c>
      <c r="E674" s="2" t="s">
        <v>1399</v>
      </c>
      <c r="F674" s="4">
        <v>1</v>
      </c>
      <c r="G674" s="4">
        <v>9000</v>
      </c>
      <c r="H674" t="str">
        <f>_xlfn.IFNA(VLOOKUP(A674,contracts!$B$2:$F$506,5,0),"")</f>
        <v>Activated</v>
      </c>
      <c r="I674">
        <f t="shared" si="20"/>
        <v>1</v>
      </c>
      <c r="J674" t="s">
        <v>2600</v>
      </c>
      <c r="K674">
        <f t="shared" si="21"/>
        <v>16</v>
      </c>
    </row>
    <row r="675" spans="1:11" ht="15" hidden="1" customHeight="1" x14ac:dyDescent="0.25">
      <c r="A675" s="2" t="s">
        <v>374</v>
      </c>
      <c r="B675" s="2" t="s">
        <v>2309</v>
      </c>
      <c r="C675" s="6" t="str">
        <f>VLOOKUP(A675,contracts!$B$1:$I$506,6,0)</f>
        <v>Agentz.ai</v>
      </c>
      <c r="D675" s="2" t="s">
        <v>191</v>
      </c>
      <c r="E675" s="2" t="s">
        <v>1399</v>
      </c>
      <c r="F675" s="4">
        <v>1</v>
      </c>
      <c r="G675" s="4">
        <v>9000</v>
      </c>
      <c r="H675" t="str">
        <f>_xlfn.IFNA(VLOOKUP(A675,contracts!$B$2:$F$506,5,0),"")</f>
        <v>Activated</v>
      </c>
      <c r="I675">
        <f t="shared" si="20"/>
        <v>1</v>
      </c>
      <c r="J675" t="s">
        <v>2600</v>
      </c>
      <c r="K675">
        <f t="shared" si="21"/>
        <v>16</v>
      </c>
    </row>
    <row r="676" spans="1:11" ht="15" hidden="1" customHeight="1" x14ac:dyDescent="0.25">
      <c r="A676" s="2" t="s">
        <v>433</v>
      </c>
      <c r="B676" s="2" t="s">
        <v>2308</v>
      </c>
      <c r="C676" s="6" t="str">
        <f>VLOOKUP(A676,contracts!$B$1:$I$506,6,0)</f>
        <v>Instartlogic India Private Limited</v>
      </c>
      <c r="D676" s="2" t="s">
        <v>182</v>
      </c>
      <c r="E676" s="2" t="s">
        <v>1403</v>
      </c>
      <c r="F676" s="4">
        <v>6</v>
      </c>
      <c r="G676" s="4">
        <v>105000</v>
      </c>
      <c r="H676" t="str">
        <f>_xlfn.IFNA(VLOOKUP(A676,contracts!$B$2:$F$506,5,0),"")</f>
        <v>Activated</v>
      </c>
      <c r="I676">
        <f t="shared" si="20"/>
        <v>1</v>
      </c>
      <c r="J676" t="s">
        <v>2600</v>
      </c>
      <c r="K676">
        <f t="shared" si="21"/>
        <v>16</v>
      </c>
    </row>
    <row r="677" spans="1:11" ht="15" hidden="1" customHeight="1" x14ac:dyDescent="0.25">
      <c r="A677" s="2" t="s">
        <v>433</v>
      </c>
      <c r="B677" s="2" t="s">
        <v>2307</v>
      </c>
      <c r="C677" s="6" t="str">
        <f>VLOOKUP(A677,contracts!$B$1:$I$506,6,0)</f>
        <v>Instartlogic India Private Limited</v>
      </c>
      <c r="D677" s="2" t="s">
        <v>182</v>
      </c>
      <c r="E677" s="2" t="s">
        <v>1403</v>
      </c>
      <c r="F677" s="4">
        <v>3</v>
      </c>
      <c r="G677" s="4">
        <v>52500</v>
      </c>
      <c r="H677" t="str">
        <f>_xlfn.IFNA(VLOOKUP(A677,contracts!$B$2:$F$506,5,0),"")</f>
        <v>Activated</v>
      </c>
      <c r="I677">
        <f t="shared" si="20"/>
        <v>1</v>
      </c>
      <c r="J677" t="s">
        <v>2600</v>
      </c>
      <c r="K677">
        <f t="shared" si="21"/>
        <v>16</v>
      </c>
    </row>
    <row r="678" spans="1:11" ht="15" hidden="1" customHeight="1" x14ac:dyDescent="0.25">
      <c r="A678" s="2" t="s">
        <v>889</v>
      </c>
      <c r="B678" s="2" t="s">
        <v>1644</v>
      </c>
      <c r="C678" s="6" t="str">
        <f>VLOOKUP(A678,contracts!$B$1:$I$506,6,0)</f>
        <v>dDriven Data Sciences &amp; Analytics Pvt. Ltd.</v>
      </c>
      <c r="D678" s="2" t="s">
        <v>18</v>
      </c>
      <c r="E678" s="2" t="s">
        <v>1399</v>
      </c>
      <c r="F678" s="4">
        <v>1</v>
      </c>
      <c r="G678" s="4">
        <v>8500</v>
      </c>
      <c r="H678" t="str">
        <f>_xlfn.IFNA(VLOOKUP(A678,contracts!$B$2:$F$506,5,0),"")</f>
        <v>Activated</v>
      </c>
      <c r="I678">
        <f t="shared" ref="I678:I741" si="22">COUNTIFS($B$2:$B$1232,B678)</f>
        <v>1</v>
      </c>
      <c r="J678" t="s">
        <v>2600</v>
      </c>
      <c r="K678">
        <f t="shared" si="21"/>
        <v>16</v>
      </c>
    </row>
    <row r="679" spans="1:11" ht="15" customHeight="1" x14ac:dyDescent="0.25">
      <c r="A679" s="2" t="s">
        <v>551</v>
      </c>
      <c r="B679" s="2" t="s">
        <v>1904</v>
      </c>
      <c r="C679" s="6" t="str">
        <f>VLOOKUP(A679,contracts!$B$1:$I$506,6,0)</f>
        <v>Yellow Lion Group</v>
      </c>
      <c r="D679" s="2" t="s">
        <v>12</v>
      </c>
      <c r="E679" s="2" t="s">
        <v>1399</v>
      </c>
      <c r="F679" s="4">
        <v>1</v>
      </c>
      <c r="G679" s="4">
        <v>6500</v>
      </c>
      <c r="H679" t="str">
        <f>_xlfn.IFNA(VLOOKUP(A679,contracts!$B$2:$F$506,5,0),"")</f>
        <v>Formal Notice Given</v>
      </c>
      <c r="I679">
        <f t="shared" si="22"/>
        <v>1</v>
      </c>
      <c r="J679" t="s">
        <v>2600</v>
      </c>
      <c r="K679">
        <f t="shared" si="21"/>
        <v>17</v>
      </c>
    </row>
    <row r="680" spans="1:11" ht="15" customHeight="1" x14ac:dyDescent="0.25">
      <c r="A680" s="2" t="s">
        <v>551</v>
      </c>
      <c r="B680" s="2" t="s">
        <v>1903</v>
      </c>
      <c r="C680" s="6" t="str">
        <f>VLOOKUP(A680,contracts!$B$1:$I$506,6,0)</f>
        <v>Yellow Lion Group</v>
      </c>
      <c r="D680" s="2" t="s">
        <v>12</v>
      </c>
      <c r="E680" s="2" t="s">
        <v>1399</v>
      </c>
      <c r="F680" s="4">
        <v>1</v>
      </c>
      <c r="G680" s="4">
        <v>6500</v>
      </c>
      <c r="H680" t="str">
        <f>_xlfn.IFNA(VLOOKUP(A680,contracts!$B$2:$F$506,5,0),"")</f>
        <v>Formal Notice Given</v>
      </c>
      <c r="I680">
        <f t="shared" si="22"/>
        <v>1</v>
      </c>
      <c r="J680" t="s">
        <v>2600</v>
      </c>
      <c r="K680">
        <f t="shared" si="21"/>
        <v>17</v>
      </c>
    </row>
    <row r="681" spans="1:11" ht="15" customHeight="1" x14ac:dyDescent="0.25">
      <c r="A681" s="2" t="s">
        <v>551</v>
      </c>
      <c r="B681" s="2" t="s">
        <v>1490</v>
      </c>
      <c r="C681" s="6" t="str">
        <f>VLOOKUP(A681,contracts!$B$1:$I$506,6,0)</f>
        <v>Yellow Lion Group</v>
      </c>
      <c r="D681" s="2" t="s">
        <v>12</v>
      </c>
      <c r="E681" s="2" t="s">
        <v>1399</v>
      </c>
      <c r="F681" s="4">
        <v>1</v>
      </c>
      <c r="G681" s="4">
        <v>6500</v>
      </c>
      <c r="H681" t="str">
        <f>_xlfn.IFNA(VLOOKUP(A681,contracts!$B$2:$F$506,5,0),"")</f>
        <v>Formal Notice Given</v>
      </c>
      <c r="I681">
        <f t="shared" si="22"/>
        <v>1</v>
      </c>
      <c r="J681" t="s">
        <v>2600</v>
      </c>
      <c r="K681">
        <f t="shared" si="21"/>
        <v>17</v>
      </c>
    </row>
    <row r="682" spans="1:11" ht="15" customHeight="1" x14ac:dyDescent="0.25">
      <c r="A682" s="2" t="s">
        <v>551</v>
      </c>
      <c r="B682" s="2" t="s">
        <v>1489</v>
      </c>
      <c r="C682" s="6" t="str">
        <f>VLOOKUP(A682,contracts!$B$1:$I$506,6,0)</f>
        <v>Yellow Lion Group</v>
      </c>
      <c r="D682" s="2" t="s">
        <v>12</v>
      </c>
      <c r="E682" s="2" t="s">
        <v>1399</v>
      </c>
      <c r="F682" s="4">
        <v>1</v>
      </c>
      <c r="G682" s="4">
        <v>6500</v>
      </c>
      <c r="H682" t="str">
        <f>_xlfn.IFNA(VLOOKUP(A682,contracts!$B$2:$F$506,5,0),"")</f>
        <v>Formal Notice Given</v>
      </c>
      <c r="I682">
        <f t="shared" si="22"/>
        <v>1</v>
      </c>
      <c r="J682" t="s">
        <v>2600</v>
      </c>
      <c r="K682">
        <f t="shared" si="21"/>
        <v>17</v>
      </c>
    </row>
    <row r="683" spans="1:11" ht="15" customHeight="1" x14ac:dyDescent="0.25">
      <c r="A683" s="2" t="s">
        <v>551</v>
      </c>
      <c r="B683" s="2" t="s">
        <v>1488</v>
      </c>
      <c r="C683" s="6" t="str">
        <f>VLOOKUP(A683,contracts!$B$1:$I$506,6,0)</f>
        <v>Yellow Lion Group</v>
      </c>
      <c r="D683" s="2" t="s">
        <v>12</v>
      </c>
      <c r="E683" s="2" t="s">
        <v>1399</v>
      </c>
      <c r="F683" s="4">
        <v>1</v>
      </c>
      <c r="G683" s="4">
        <v>6500</v>
      </c>
      <c r="H683" t="str">
        <f>_xlfn.IFNA(VLOOKUP(A683,contracts!$B$2:$F$506,5,0),"")</f>
        <v>Formal Notice Given</v>
      </c>
      <c r="I683">
        <f t="shared" si="22"/>
        <v>1</v>
      </c>
      <c r="J683" t="s">
        <v>2600</v>
      </c>
      <c r="K683">
        <f t="shared" si="21"/>
        <v>17</v>
      </c>
    </row>
    <row r="684" spans="1:11" ht="15" customHeight="1" x14ac:dyDescent="0.25">
      <c r="A684" s="2" t="s">
        <v>551</v>
      </c>
      <c r="B684" s="2" t="s">
        <v>2139</v>
      </c>
      <c r="C684" s="6" t="str">
        <f>VLOOKUP(A684,contracts!$B$1:$I$506,6,0)</f>
        <v>Yellow Lion Group</v>
      </c>
      <c r="D684" s="2" t="s">
        <v>12</v>
      </c>
      <c r="E684" s="2" t="s">
        <v>1399</v>
      </c>
      <c r="F684" s="4">
        <v>1</v>
      </c>
      <c r="G684" s="4">
        <v>6500</v>
      </c>
      <c r="H684" t="str">
        <f>_xlfn.IFNA(VLOOKUP(A684,contracts!$B$2:$F$506,5,0),"")</f>
        <v>Formal Notice Given</v>
      </c>
      <c r="I684">
        <f t="shared" si="22"/>
        <v>1</v>
      </c>
      <c r="J684" t="s">
        <v>2600</v>
      </c>
      <c r="K684">
        <f t="shared" si="21"/>
        <v>17</v>
      </c>
    </row>
    <row r="685" spans="1:11" ht="15" customHeight="1" x14ac:dyDescent="0.25">
      <c r="A685" s="2" t="s">
        <v>551</v>
      </c>
      <c r="B685" s="2" t="s">
        <v>2083</v>
      </c>
      <c r="C685" s="6" t="str">
        <f>VLOOKUP(A685,contracts!$B$1:$I$506,6,0)</f>
        <v>Yellow Lion Group</v>
      </c>
      <c r="D685" s="2" t="s">
        <v>12</v>
      </c>
      <c r="E685" s="2" t="s">
        <v>1399</v>
      </c>
      <c r="F685" s="4">
        <v>1</v>
      </c>
      <c r="G685" s="4">
        <v>6500</v>
      </c>
      <c r="H685" t="str">
        <f>_xlfn.IFNA(VLOOKUP(A685,contracts!$B$2:$F$506,5,0),"")</f>
        <v>Formal Notice Given</v>
      </c>
      <c r="I685">
        <f t="shared" si="22"/>
        <v>1</v>
      </c>
      <c r="J685" t="s">
        <v>2600</v>
      </c>
      <c r="K685">
        <f t="shared" si="21"/>
        <v>17</v>
      </c>
    </row>
    <row r="686" spans="1:11" ht="15" customHeight="1" x14ac:dyDescent="0.25">
      <c r="A686" s="2" t="s">
        <v>551</v>
      </c>
      <c r="B686" s="2" t="s">
        <v>1402</v>
      </c>
      <c r="C686" s="6" t="str">
        <f>VLOOKUP(A686,contracts!$B$1:$I$506,6,0)</f>
        <v>Yellow Lion Group</v>
      </c>
      <c r="D686" s="2" t="s">
        <v>12</v>
      </c>
      <c r="E686" s="2" t="s">
        <v>1399</v>
      </c>
      <c r="F686" s="4">
        <v>1</v>
      </c>
      <c r="G686" s="4">
        <v>6500</v>
      </c>
      <c r="H686" t="str">
        <f>_xlfn.IFNA(VLOOKUP(A686,contracts!$B$2:$F$506,5,0),"")</f>
        <v>Formal Notice Given</v>
      </c>
      <c r="I686">
        <f t="shared" si="22"/>
        <v>1</v>
      </c>
      <c r="J686" t="s">
        <v>2600</v>
      </c>
      <c r="K686">
        <f t="shared" si="21"/>
        <v>17</v>
      </c>
    </row>
    <row r="687" spans="1:11" ht="15" hidden="1" customHeight="1" x14ac:dyDescent="0.25">
      <c r="A687" s="2" t="s">
        <v>227</v>
      </c>
      <c r="B687" s="2" t="s">
        <v>2134</v>
      </c>
      <c r="C687" s="6" t="str">
        <f>VLOOKUP(A687,contracts!$B$1:$I$506,6,0)</f>
        <v>TransFunnel</v>
      </c>
      <c r="D687" s="2" t="s">
        <v>198</v>
      </c>
      <c r="E687" s="2" t="s">
        <v>1401</v>
      </c>
      <c r="F687" s="4">
        <v>1</v>
      </c>
      <c r="G687" s="4">
        <v>9000</v>
      </c>
      <c r="H687" t="str">
        <f>_xlfn.IFNA(VLOOKUP(A687,contracts!$B$2:$F$506,5,0),"")</f>
        <v>Activated</v>
      </c>
      <c r="I687">
        <f t="shared" si="22"/>
        <v>2</v>
      </c>
      <c r="J687" t="s">
        <v>2598</v>
      </c>
      <c r="K687">
        <f t="shared" si="21"/>
        <v>16</v>
      </c>
    </row>
    <row r="688" spans="1:11" ht="15" hidden="1" customHeight="1" x14ac:dyDescent="0.25">
      <c r="A688" s="2" t="s">
        <v>1165</v>
      </c>
      <c r="B688" s="2" t="s">
        <v>2134</v>
      </c>
      <c r="C688" s="6" t="str">
        <f>VLOOKUP(A688,contracts!$B$1:$I$506,6,0)</f>
        <v>Twistedpair Technologies Pvt. Ltd</v>
      </c>
      <c r="D688" s="2" t="s">
        <v>198</v>
      </c>
      <c r="E688" s="2" t="s">
        <v>1401</v>
      </c>
      <c r="F688" s="4">
        <v>1</v>
      </c>
      <c r="G688" s="4">
        <v>11499</v>
      </c>
      <c r="H688" t="str">
        <f>_xlfn.IFNA(VLOOKUP(A688,contracts!$B$2:$F$506,5,0),"")</f>
        <v>Month on Month</v>
      </c>
      <c r="I688">
        <f t="shared" si="22"/>
        <v>2</v>
      </c>
      <c r="J688" t="s">
        <v>2585</v>
      </c>
      <c r="K688">
        <f t="shared" si="21"/>
        <v>16</v>
      </c>
    </row>
    <row r="689" spans="1:11" ht="15" hidden="1" customHeight="1" x14ac:dyDescent="0.25">
      <c r="A689" s="2" t="s">
        <v>468</v>
      </c>
      <c r="B689" s="2" t="s">
        <v>2242</v>
      </c>
      <c r="C689" s="6" t="str">
        <f>VLOOKUP(A689,contracts!$B$1:$I$506,6,0)</f>
        <v>APPSTER LLP</v>
      </c>
      <c r="D689" s="2" t="s">
        <v>122</v>
      </c>
      <c r="E689" s="2" t="s">
        <v>1403</v>
      </c>
      <c r="F689" s="4">
        <v>10</v>
      </c>
      <c r="G689" s="4">
        <v>185000</v>
      </c>
      <c r="H689" t="str">
        <f>_xlfn.IFNA(VLOOKUP(A689,contracts!$B$2:$F$506,5,0),"")</f>
        <v>Activated</v>
      </c>
      <c r="I689">
        <f t="shared" si="22"/>
        <v>1</v>
      </c>
      <c r="J689" t="s">
        <v>2600</v>
      </c>
      <c r="K689">
        <f t="shared" si="21"/>
        <v>16</v>
      </c>
    </row>
    <row r="690" spans="1:11" ht="15" hidden="1" customHeight="1" x14ac:dyDescent="0.25">
      <c r="A690" s="2" t="s">
        <v>468</v>
      </c>
      <c r="B690" s="2" t="s">
        <v>2241</v>
      </c>
      <c r="C690" s="6" t="str">
        <f>VLOOKUP(A690,contracts!$B$1:$I$506,6,0)</f>
        <v>APPSTER LLP</v>
      </c>
      <c r="D690" s="2" t="s">
        <v>122</v>
      </c>
      <c r="E690" s="2" t="s">
        <v>1403</v>
      </c>
      <c r="F690" s="4">
        <v>10</v>
      </c>
      <c r="G690" s="4">
        <v>185000</v>
      </c>
      <c r="H690" t="str">
        <f>_xlfn.IFNA(VLOOKUP(A690,contracts!$B$2:$F$506,5,0),"")</f>
        <v>Activated</v>
      </c>
      <c r="I690">
        <f t="shared" si="22"/>
        <v>1</v>
      </c>
      <c r="J690" t="s">
        <v>2600</v>
      </c>
      <c r="K690">
        <f t="shared" si="21"/>
        <v>16</v>
      </c>
    </row>
    <row r="691" spans="1:11" ht="15" hidden="1" customHeight="1" x14ac:dyDescent="0.25">
      <c r="A691" s="2" t="s">
        <v>468</v>
      </c>
      <c r="B691" s="2" t="s">
        <v>2085</v>
      </c>
      <c r="C691" s="6" t="str">
        <f>VLOOKUP(A691,contracts!$B$1:$I$506,6,0)</f>
        <v>APPSTER LLP</v>
      </c>
      <c r="D691" s="2" t="s">
        <v>122</v>
      </c>
      <c r="E691" s="2" t="s">
        <v>1403</v>
      </c>
      <c r="F691" s="4">
        <v>4</v>
      </c>
      <c r="G691" s="4">
        <v>74000</v>
      </c>
      <c r="H691" t="str">
        <f>_xlfn.IFNA(VLOOKUP(A691,contracts!$B$2:$F$506,5,0),"")</f>
        <v>Activated</v>
      </c>
      <c r="I691">
        <f t="shared" si="22"/>
        <v>1</v>
      </c>
      <c r="J691" t="s">
        <v>2600</v>
      </c>
      <c r="K691">
        <f t="shared" si="21"/>
        <v>16</v>
      </c>
    </row>
    <row r="692" spans="1:11" ht="15" hidden="1" customHeight="1" x14ac:dyDescent="0.25">
      <c r="A692" s="2" t="s">
        <v>468</v>
      </c>
      <c r="B692" s="2" t="s">
        <v>2158</v>
      </c>
      <c r="C692" s="6" t="str">
        <f>VLOOKUP(A692,contracts!$B$1:$I$506,6,0)</f>
        <v>APPSTER LLP</v>
      </c>
      <c r="D692" s="2" t="s">
        <v>122</v>
      </c>
      <c r="E692" s="2" t="s">
        <v>1401</v>
      </c>
      <c r="F692" s="4">
        <v>1</v>
      </c>
      <c r="G692" s="4">
        <v>12000</v>
      </c>
      <c r="H692" t="str">
        <f>_xlfn.IFNA(VLOOKUP(A692,contracts!$B$2:$F$506,5,0),"")</f>
        <v>Activated</v>
      </c>
      <c r="I692">
        <f t="shared" si="22"/>
        <v>1</v>
      </c>
      <c r="J692" t="s">
        <v>2600</v>
      </c>
      <c r="K692">
        <f t="shared" si="21"/>
        <v>16</v>
      </c>
    </row>
    <row r="693" spans="1:11" ht="15" hidden="1" customHeight="1" x14ac:dyDescent="0.25">
      <c r="A693" s="2" t="s">
        <v>466</v>
      </c>
      <c r="B693" s="2" t="s">
        <v>2306</v>
      </c>
      <c r="C693" s="6" t="str">
        <f>VLOOKUP(A693,contracts!$B$1:$I$506,6,0)</f>
        <v>Singhi Advisors &amp; Financial Services LLP</v>
      </c>
      <c r="D693" s="2" t="s">
        <v>298</v>
      </c>
      <c r="E693" s="2" t="s">
        <v>1403</v>
      </c>
      <c r="F693" s="4">
        <v>1</v>
      </c>
      <c r="G693" s="4">
        <v>16500</v>
      </c>
      <c r="H693" t="str">
        <f>_xlfn.IFNA(VLOOKUP(A693,contracts!$B$2:$F$506,5,0),"")</f>
        <v>Activated</v>
      </c>
      <c r="I693">
        <f t="shared" si="22"/>
        <v>1</v>
      </c>
      <c r="J693" t="s">
        <v>2600</v>
      </c>
      <c r="K693">
        <f t="shared" si="21"/>
        <v>16</v>
      </c>
    </row>
    <row r="694" spans="1:11" ht="15" hidden="1" customHeight="1" x14ac:dyDescent="0.25">
      <c r="A694" s="2" t="s">
        <v>466</v>
      </c>
      <c r="B694" s="2" t="s">
        <v>2305</v>
      </c>
      <c r="C694" s="6" t="str">
        <f>VLOOKUP(A694,contracts!$B$1:$I$506,6,0)</f>
        <v>Singhi Advisors &amp; Financial Services LLP</v>
      </c>
      <c r="D694" s="2" t="s">
        <v>298</v>
      </c>
      <c r="E694" s="2" t="s">
        <v>1403</v>
      </c>
      <c r="F694" s="4">
        <v>1</v>
      </c>
      <c r="G694" s="4">
        <v>16500</v>
      </c>
      <c r="H694" t="str">
        <f>_xlfn.IFNA(VLOOKUP(A694,contracts!$B$2:$F$506,5,0),"")</f>
        <v>Activated</v>
      </c>
      <c r="I694">
        <f t="shared" si="22"/>
        <v>1</v>
      </c>
      <c r="J694" t="s">
        <v>2600</v>
      </c>
      <c r="K694">
        <f t="shared" si="21"/>
        <v>16</v>
      </c>
    </row>
    <row r="695" spans="1:11" ht="15" hidden="1" customHeight="1" x14ac:dyDescent="0.25">
      <c r="A695" s="2" t="s">
        <v>1235</v>
      </c>
      <c r="B695" s="2" t="s">
        <v>1435</v>
      </c>
      <c r="C695" s="6" t="str">
        <f>VLOOKUP(A695,contracts!$B$1:$I$506,6,0)</f>
        <v>Start Rn D</v>
      </c>
      <c r="D695" s="2" t="s">
        <v>12</v>
      </c>
      <c r="E695" s="2" t="s">
        <v>1401</v>
      </c>
      <c r="F695" s="4">
        <v>1</v>
      </c>
      <c r="G695" s="4">
        <v>12000</v>
      </c>
      <c r="H695" t="str">
        <f>_xlfn.IFNA(VLOOKUP(A695,contracts!$B$2:$F$506,5,0),"")</f>
        <v>Activated</v>
      </c>
      <c r="I695">
        <f t="shared" si="22"/>
        <v>2</v>
      </c>
      <c r="J695" t="s">
        <v>1423</v>
      </c>
      <c r="K695">
        <f t="shared" si="21"/>
        <v>17</v>
      </c>
    </row>
    <row r="696" spans="1:11" ht="15" hidden="1" customHeight="1" x14ac:dyDescent="0.25">
      <c r="A696" s="2" t="s">
        <v>738</v>
      </c>
      <c r="B696" s="2" t="s">
        <v>1571</v>
      </c>
      <c r="C696" s="6" t="str">
        <f>VLOOKUP(A696,contracts!$B$1:$I$506,6,0)</f>
        <v>Obotap ESolutions Private Limited</v>
      </c>
      <c r="D696" s="2" t="s">
        <v>154</v>
      </c>
      <c r="E696" s="2" t="s">
        <v>1401</v>
      </c>
      <c r="F696" s="4">
        <v>1</v>
      </c>
      <c r="G696" s="4">
        <v>10001</v>
      </c>
      <c r="H696" t="str">
        <f>_xlfn.IFNA(VLOOKUP(A696,contracts!$B$2:$F$506,5,0),"")</f>
        <v>Activated</v>
      </c>
      <c r="I696">
        <f t="shared" si="22"/>
        <v>1</v>
      </c>
      <c r="J696" t="s">
        <v>2600</v>
      </c>
      <c r="K696">
        <f t="shared" si="21"/>
        <v>12</v>
      </c>
    </row>
    <row r="697" spans="1:11" ht="15" hidden="1" customHeight="1" x14ac:dyDescent="0.25">
      <c r="A697" s="2" t="s">
        <v>738</v>
      </c>
      <c r="B697" s="2" t="s">
        <v>1574</v>
      </c>
      <c r="C697" s="6" t="str">
        <f>VLOOKUP(A697,contracts!$B$1:$I$506,6,0)</f>
        <v>Obotap ESolutions Private Limited</v>
      </c>
      <c r="D697" s="2" t="s">
        <v>154</v>
      </c>
      <c r="E697" s="2" t="s">
        <v>1401</v>
      </c>
      <c r="F697" s="4">
        <v>1</v>
      </c>
      <c r="G697" s="4">
        <v>10001</v>
      </c>
      <c r="H697" t="str">
        <f>_xlfn.IFNA(VLOOKUP(A697,contracts!$B$2:$F$506,5,0),"")</f>
        <v>Activated</v>
      </c>
      <c r="I697">
        <f t="shared" si="22"/>
        <v>1</v>
      </c>
      <c r="J697" t="s">
        <v>2600</v>
      </c>
      <c r="K697">
        <f t="shared" si="21"/>
        <v>12</v>
      </c>
    </row>
    <row r="698" spans="1:11" ht="15" hidden="1" customHeight="1" x14ac:dyDescent="0.25">
      <c r="A698" s="2" t="s">
        <v>738</v>
      </c>
      <c r="B698" s="2" t="s">
        <v>1573</v>
      </c>
      <c r="C698" s="6" t="str">
        <f>VLOOKUP(A698,contracts!$B$1:$I$506,6,0)</f>
        <v>Obotap ESolutions Private Limited</v>
      </c>
      <c r="D698" s="2" t="s">
        <v>154</v>
      </c>
      <c r="E698" s="2" t="s">
        <v>1401</v>
      </c>
      <c r="F698" s="4">
        <v>1</v>
      </c>
      <c r="G698" s="4">
        <v>10001</v>
      </c>
      <c r="H698" t="str">
        <f>_xlfn.IFNA(VLOOKUP(A698,contracts!$B$2:$F$506,5,0),"")</f>
        <v>Activated</v>
      </c>
      <c r="I698">
        <f t="shared" si="22"/>
        <v>1</v>
      </c>
      <c r="J698" t="s">
        <v>2600</v>
      </c>
      <c r="K698">
        <f t="shared" si="21"/>
        <v>12</v>
      </c>
    </row>
    <row r="699" spans="1:11" ht="15" hidden="1" customHeight="1" x14ac:dyDescent="0.25">
      <c r="A699" s="2" t="s">
        <v>738</v>
      </c>
      <c r="B699" s="2" t="s">
        <v>1572</v>
      </c>
      <c r="C699" s="6" t="str">
        <f>VLOOKUP(A699,contracts!$B$1:$I$506,6,0)</f>
        <v>Obotap ESolutions Private Limited</v>
      </c>
      <c r="D699" s="2" t="s">
        <v>154</v>
      </c>
      <c r="E699" s="2" t="s">
        <v>1401</v>
      </c>
      <c r="F699" s="4">
        <v>1</v>
      </c>
      <c r="G699" s="4">
        <v>10001</v>
      </c>
      <c r="H699" t="str">
        <f>_xlfn.IFNA(VLOOKUP(A699,contracts!$B$2:$F$506,5,0),"")</f>
        <v>Activated</v>
      </c>
      <c r="I699">
        <f t="shared" si="22"/>
        <v>1</v>
      </c>
      <c r="J699" t="s">
        <v>2600</v>
      </c>
      <c r="K699">
        <f t="shared" si="21"/>
        <v>12</v>
      </c>
    </row>
    <row r="700" spans="1:11" ht="15" hidden="1" customHeight="1" x14ac:dyDescent="0.25">
      <c r="A700" s="2" t="s">
        <v>594</v>
      </c>
      <c r="B700" s="2" t="s">
        <v>2304</v>
      </c>
      <c r="C700" s="6" t="str">
        <f>VLOOKUP(A700,contracts!$B$1:$I$506,6,0)</f>
        <v>Legion Realty Services</v>
      </c>
      <c r="D700" s="2" t="s">
        <v>182</v>
      </c>
      <c r="E700" s="2" t="s">
        <v>1403</v>
      </c>
      <c r="F700" s="4">
        <v>3</v>
      </c>
      <c r="G700" s="4">
        <v>51000</v>
      </c>
      <c r="H700" t="str">
        <f>_xlfn.IFNA(VLOOKUP(A700,contracts!$B$2:$F$506,5,0),"")</f>
        <v>Activated</v>
      </c>
      <c r="I700">
        <f t="shared" si="22"/>
        <v>1</v>
      </c>
      <c r="J700" t="s">
        <v>2600</v>
      </c>
      <c r="K700">
        <f t="shared" si="21"/>
        <v>16</v>
      </c>
    </row>
    <row r="701" spans="1:11" ht="15" hidden="1" customHeight="1" x14ac:dyDescent="0.25">
      <c r="A701" s="2" t="s">
        <v>468</v>
      </c>
      <c r="B701" s="2" t="s">
        <v>2240</v>
      </c>
      <c r="C701" s="6" t="str">
        <f>VLOOKUP(A701,contracts!$B$1:$I$506,6,0)</f>
        <v>APPSTER LLP</v>
      </c>
      <c r="D701" s="2" t="s">
        <v>122</v>
      </c>
      <c r="E701" s="2" t="s">
        <v>1403</v>
      </c>
      <c r="F701" s="4">
        <v>10</v>
      </c>
      <c r="G701" s="4">
        <v>185000</v>
      </c>
      <c r="H701" t="str">
        <f>_xlfn.IFNA(VLOOKUP(A701,contracts!$B$2:$F$506,5,0),"")</f>
        <v>Activated</v>
      </c>
      <c r="I701">
        <f t="shared" si="22"/>
        <v>1</v>
      </c>
      <c r="J701" t="s">
        <v>2600</v>
      </c>
      <c r="K701">
        <f t="shared" si="21"/>
        <v>16</v>
      </c>
    </row>
    <row r="702" spans="1:11" ht="15" hidden="1" customHeight="1" x14ac:dyDescent="0.25">
      <c r="A702" s="2" t="s">
        <v>374</v>
      </c>
      <c r="B702" s="2" t="s">
        <v>2303</v>
      </c>
      <c r="C702" s="6" t="str">
        <f>VLOOKUP(A702,contracts!$B$1:$I$506,6,0)</f>
        <v>Agentz.ai</v>
      </c>
      <c r="D702" s="2" t="s">
        <v>191</v>
      </c>
      <c r="E702" s="2" t="s">
        <v>1399</v>
      </c>
      <c r="F702" s="4">
        <v>1</v>
      </c>
      <c r="G702" s="4">
        <v>9000</v>
      </c>
      <c r="H702" t="str">
        <f>_xlfn.IFNA(VLOOKUP(A702,contracts!$B$2:$F$506,5,0),"")</f>
        <v>Activated</v>
      </c>
      <c r="I702">
        <f t="shared" si="22"/>
        <v>1</v>
      </c>
      <c r="J702" t="s">
        <v>2600</v>
      </c>
      <c r="K702">
        <f t="shared" si="21"/>
        <v>16</v>
      </c>
    </row>
    <row r="703" spans="1:11" ht="30" hidden="1" customHeight="1" x14ac:dyDescent="0.25">
      <c r="A703" s="2" t="s">
        <v>1277</v>
      </c>
      <c r="B703" s="2" t="s">
        <v>1435</v>
      </c>
      <c r="C703" s="6" t="str">
        <f>VLOOKUP(A703,contracts!$B$1:$I$506,6,0)</f>
        <v>Lobo Capital</v>
      </c>
      <c r="D703" s="2" t="s">
        <v>12</v>
      </c>
      <c r="E703" s="2" t="s">
        <v>1401</v>
      </c>
      <c r="F703" s="4">
        <v>1</v>
      </c>
      <c r="G703" s="4">
        <v>11475</v>
      </c>
      <c r="H703" t="str">
        <f>_xlfn.IFNA(VLOOKUP(A703,contracts!$B$2:$F$506,5,0),"")</f>
        <v>Month on Month</v>
      </c>
      <c r="I703">
        <f t="shared" si="22"/>
        <v>2</v>
      </c>
      <c r="J703" t="s">
        <v>2598</v>
      </c>
      <c r="K703">
        <f t="shared" si="21"/>
        <v>17</v>
      </c>
    </row>
    <row r="704" spans="1:11" ht="15" hidden="1" customHeight="1" x14ac:dyDescent="0.25">
      <c r="A704" s="2" t="s">
        <v>607</v>
      </c>
      <c r="B704" s="2" t="s">
        <v>1710</v>
      </c>
      <c r="C704" s="6" t="str">
        <f>VLOOKUP(A704,contracts!$B$1:$I$506,6,0)</f>
        <v>Luxeva India Private Limited</v>
      </c>
      <c r="D704" s="2" t="s">
        <v>298</v>
      </c>
      <c r="E704" s="2" t="s">
        <v>1403</v>
      </c>
      <c r="F704" s="4">
        <v>7</v>
      </c>
      <c r="G704" s="4">
        <v>71050</v>
      </c>
      <c r="H704" t="str">
        <f>_xlfn.IFNA(VLOOKUP(A704,contracts!$B$2:$F$506,5,0),"")</f>
        <v>Activated</v>
      </c>
      <c r="I704">
        <f t="shared" si="22"/>
        <v>1</v>
      </c>
      <c r="J704" t="s">
        <v>2600</v>
      </c>
      <c r="K704">
        <f t="shared" si="21"/>
        <v>16</v>
      </c>
    </row>
    <row r="705" spans="1:11" ht="15" hidden="1" customHeight="1" x14ac:dyDescent="0.25">
      <c r="A705" s="2" t="s">
        <v>607</v>
      </c>
      <c r="B705" s="2" t="s">
        <v>1709</v>
      </c>
      <c r="C705" s="6" t="str">
        <f>VLOOKUP(A705,contracts!$B$1:$I$506,6,0)</f>
        <v>Luxeva India Private Limited</v>
      </c>
      <c r="D705" s="2" t="s">
        <v>298</v>
      </c>
      <c r="E705" s="2" t="s">
        <v>1403</v>
      </c>
      <c r="F705" s="4">
        <v>8</v>
      </c>
      <c r="G705" s="4">
        <v>81200</v>
      </c>
      <c r="H705" t="str">
        <f>_xlfn.IFNA(VLOOKUP(A705,contracts!$B$2:$F$506,5,0),"")</f>
        <v>Activated</v>
      </c>
      <c r="I705">
        <f t="shared" si="22"/>
        <v>1</v>
      </c>
      <c r="J705" t="s">
        <v>2600</v>
      </c>
      <c r="K705">
        <f t="shared" si="21"/>
        <v>16</v>
      </c>
    </row>
    <row r="706" spans="1:11" ht="15" hidden="1" customHeight="1" x14ac:dyDescent="0.25">
      <c r="A706" s="2" t="s">
        <v>607</v>
      </c>
      <c r="B706" s="2" t="s">
        <v>1708</v>
      </c>
      <c r="C706" s="6" t="str">
        <f>VLOOKUP(A706,contracts!$B$1:$I$506,6,0)</f>
        <v>Luxeva India Private Limited</v>
      </c>
      <c r="D706" s="2" t="s">
        <v>298</v>
      </c>
      <c r="E706" s="2" t="s">
        <v>1403</v>
      </c>
      <c r="F706" s="4">
        <v>4</v>
      </c>
      <c r="G706" s="4">
        <v>40600</v>
      </c>
      <c r="H706" t="str">
        <f>_xlfn.IFNA(VLOOKUP(A706,contracts!$B$2:$F$506,5,0),"")</f>
        <v>Activated</v>
      </c>
      <c r="I706">
        <f t="shared" si="22"/>
        <v>1</v>
      </c>
      <c r="J706" t="s">
        <v>2600</v>
      </c>
      <c r="K706">
        <f t="shared" si="21"/>
        <v>16</v>
      </c>
    </row>
    <row r="707" spans="1:11" ht="15" hidden="1" customHeight="1" x14ac:dyDescent="0.25">
      <c r="A707" s="2" t="s">
        <v>607</v>
      </c>
      <c r="B707" s="2" t="s">
        <v>2302</v>
      </c>
      <c r="C707" s="6" t="str">
        <f>VLOOKUP(A707,contracts!$B$1:$I$506,6,0)</f>
        <v>Luxeva India Private Limited</v>
      </c>
      <c r="D707" s="2" t="s">
        <v>298</v>
      </c>
      <c r="E707" s="2" t="s">
        <v>1403</v>
      </c>
      <c r="F707" s="4">
        <v>7</v>
      </c>
      <c r="G707" s="4">
        <v>71050</v>
      </c>
      <c r="H707" t="str">
        <f>_xlfn.IFNA(VLOOKUP(A707,contracts!$B$2:$F$506,5,0),"")</f>
        <v>Activated</v>
      </c>
      <c r="I707">
        <f t="shared" si="22"/>
        <v>1</v>
      </c>
      <c r="J707" t="s">
        <v>2600</v>
      </c>
      <c r="K707">
        <f t="shared" ref="K707:K770" si="23">LEN(B707)</f>
        <v>16</v>
      </c>
    </row>
    <row r="708" spans="1:11" ht="15" hidden="1" customHeight="1" x14ac:dyDescent="0.25">
      <c r="A708" s="2" t="s">
        <v>607</v>
      </c>
      <c r="B708" s="2" t="s">
        <v>1842</v>
      </c>
      <c r="C708" s="6" t="str">
        <f>VLOOKUP(A708,contracts!$B$1:$I$506,6,0)</f>
        <v>Luxeva India Private Limited</v>
      </c>
      <c r="D708" s="2" t="s">
        <v>298</v>
      </c>
      <c r="E708" s="2" t="s">
        <v>1403</v>
      </c>
      <c r="F708" s="4">
        <v>10</v>
      </c>
      <c r="G708" s="4">
        <v>101500</v>
      </c>
      <c r="H708" t="str">
        <f>_xlfn.IFNA(VLOOKUP(A708,contracts!$B$2:$F$506,5,0),"")</f>
        <v>Activated</v>
      </c>
      <c r="I708">
        <f t="shared" si="22"/>
        <v>1</v>
      </c>
      <c r="J708" t="s">
        <v>2600</v>
      </c>
      <c r="K708">
        <f t="shared" si="23"/>
        <v>16</v>
      </c>
    </row>
    <row r="709" spans="1:11" ht="15" hidden="1" customHeight="1" x14ac:dyDescent="0.25">
      <c r="A709" s="2" t="s">
        <v>607</v>
      </c>
      <c r="B709" s="2" t="s">
        <v>1849</v>
      </c>
      <c r="C709" s="6" t="str">
        <f>VLOOKUP(A709,contracts!$B$1:$I$506,6,0)</f>
        <v>Luxeva India Private Limited</v>
      </c>
      <c r="D709" s="2" t="s">
        <v>298</v>
      </c>
      <c r="E709" s="2" t="s">
        <v>1403</v>
      </c>
      <c r="F709" s="4">
        <v>10</v>
      </c>
      <c r="G709" s="4">
        <v>101500</v>
      </c>
      <c r="H709" t="str">
        <f>_xlfn.IFNA(VLOOKUP(A709,contracts!$B$2:$F$506,5,0),"")</f>
        <v>Activated</v>
      </c>
      <c r="I709">
        <f t="shared" si="22"/>
        <v>1</v>
      </c>
      <c r="J709" t="s">
        <v>2600</v>
      </c>
      <c r="K709">
        <f t="shared" si="23"/>
        <v>16</v>
      </c>
    </row>
    <row r="710" spans="1:11" ht="15" hidden="1" customHeight="1" x14ac:dyDescent="0.25">
      <c r="A710" s="2" t="s">
        <v>607</v>
      </c>
      <c r="B710" s="2" t="s">
        <v>1850</v>
      </c>
      <c r="C710" s="6" t="str">
        <f>VLOOKUP(A710,contracts!$B$1:$I$506,6,0)</f>
        <v>Luxeva India Private Limited</v>
      </c>
      <c r="D710" s="2" t="s">
        <v>298</v>
      </c>
      <c r="E710" s="2" t="s">
        <v>1403</v>
      </c>
      <c r="F710" s="4">
        <v>10</v>
      </c>
      <c r="G710" s="4">
        <v>101500</v>
      </c>
      <c r="H710" t="str">
        <f>_xlfn.IFNA(VLOOKUP(A710,contracts!$B$2:$F$506,5,0),"")</f>
        <v>Activated</v>
      </c>
      <c r="I710">
        <f t="shared" si="22"/>
        <v>1</v>
      </c>
      <c r="J710" t="s">
        <v>2600</v>
      </c>
      <c r="K710">
        <f t="shared" si="23"/>
        <v>16</v>
      </c>
    </row>
    <row r="711" spans="1:11" ht="15" hidden="1" customHeight="1" x14ac:dyDescent="0.25">
      <c r="A711" s="2" t="s">
        <v>607</v>
      </c>
      <c r="B711" s="2" t="s">
        <v>2301</v>
      </c>
      <c r="C711" s="6" t="str">
        <f>VLOOKUP(A711,contracts!$B$1:$I$506,6,0)</f>
        <v>Luxeva India Private Limited</v>
      </c>
      <c r="D711" s="2" t="s">
        <v>298</v>
      </c>
      <c r="E711" s="2" t="s">
        <v>1403</v>
      </c>
      <c r="F711" s="4">
        <v>4</v>
      </c>
      <c r="G711" s="4">
        <v>40600</v>
      </c>
      <c r="H711" t="str">
        <f>_xlfn.IFNA(VLOOKUP(A711,contracts!$B$2:$F$506,5,0),"")</f>
        <v>Activated</v>
      </c>
      <c r="I711">
        <f t="shared" si="22"/>
        <v>1</v>
      </c>
      <c r="J711" t="s">
        <v>2600</v>
      </c>
      <c r="K711">
        <f t="shared" si="23"/>
        <v>16</v>
      </c>
    </row>
    <row r="712" spans="1:11" ht="15" hidden="1" customHeight="1" x14ac:dyDescent="0.25">
      <c r="A712" s="2" t="s">
        <v>607</v>
      </c>
      <c r="B712" s="2" t="s">
        <v>1711</v>
      </c>
      <c r="C712" s="6" t="str">
        <f>VLOOKUP(A712,contracts!$B$1:$I$506,6,0)</f>
        <v>Luxeva India Private Limited</v>
      </c>
      <c r="D712" s="2" t="s">
        <v>298</v>
      </c>
      <c r="E712" s="2" t="s">
        <v>1403</v>
      </c>
      <c r="F712" s="4">
        <v>13</v>
      </c>
      <c r="G712" s="4">
        <v>131950</v>
      </c>
      <c r="H712" t="str">
        <f>_xlfn.IFNA(VLOOKUP(A712,contracts!$B$2:$F$506,5,0),"")</f>
        <v>Activated</v>
      </c>
      <c r="I712">
        <f t="shared" si="22"/>
        <v>1</v>
      </c>
      <c r="J712" t="s">
        <v>2600</v>
      </c>
      <c r="K712">
        <f t="shared" si="23"/>
        <v>16</v>
      </c>
    </row>
    <row r="713" spans="1:11" ht="15" hidden="1" customHeight="1" x14ac:dyDescent="0.25">
      <c r="A713" s="2" t="s">
        <v>607</v>
      </c>
      <c r="B713" s="2" t="s">
        <v>2300</v>
      </c>
      <c r="C713" s="6" t="str">
        <f>VLOOKUP(A713,contracts!$B$1:$I$506,6,0)</f>
        <v>Luxeva India Private Limited</v>
      </c>
      <c r="D713" s="2" t="s">
        <v>298</v>
      </c>
      <c r="E713" s="2" t="s">
        <v>1401</v>
      </c>
      <c r="F713" s="4">
        <v>1</v>
      </c>
      <c r="G713" s="4">
        <v>7650</v>
      </c>
      <c r="H713" t="str">
        <f>_xlfn.IFNA(VLOOKUP(A713,contracts!$B$2:$F$506,5,0),"")</f>
        <v>Activated</v>
      </c>
      <c r="I713">
        <f t="shared" si="22"/>
        <v>1</v>
      </c>
      <c r="J713" t="s">
        <v>2600</v>
      </c>
      <c r="K713">
        <f t="shared" si="23"/>
        <v>16</v>
      </c>
    </row>
    <row r="714" spans="1:11" ht="15" hidden="1" customHeight="1" x14ac:dyDescent="0.25">
      <c r="A714" s="2" t="s">
        <v>607</v>
      </c>
      <c r="B714" s="2" t="s">
        <v>2299</v>
      </c>
      <c r="C714" s="6" t="str">
        <f>VLOOKUP(A714,contracts!$B$1:$I$506,6,0)</f>
        <v>Luxeva India Private Limited</v>
      </c>
      <c r="D714" s="2" t="s">
        <v>298</v>
      </c>
      <c r="E714" s="2" t="s">
        <v>1401</v>
      </c>
      <c r="F714" s="4">
        <v>1</v>
      </c>
      <c r="G714" s="4">
        <v>7650</v>
      </c>
      <c r="H714" t="str">
        <f>_xlfn.IFNA(VLOOKUP(A714,contracts!$B$2:$F$506,5,0),"")</f>
        <v>Activated</v>
      </c>
      <c r="I714">
        <f t="shared" si="22"/>
        <v>1</v>
      </c>
      <c r="J714" t="s">
        <v>2600</v>
      </c>
      <c r="K714">
        <f t="shared" si="23"/>
        <v>16</v>
      </c>
    </row>
    <row r="715" spans="1:11" ht="15" hidden="1" customHeight="1" x14ac:dyDescent="0.25">
      <c r="A715" s="2" t="s">
        <v>607</v>
      </c>
      <c r="B715" s="2" t="s">
        <v>2298</v>
      </c>
      <c r="C715" s="6" t="str">
        <f>VLOOKUP(A715,contracts!$B$1:$I$506,6,0)</f>
        <v>Luxeva India Private Limited</v>
      </c>
      <c r="D715" s="2" t="s">
        <v>298</v>
      </c>
      <c r="E715" s="2" t="s">
        <v>1401</v>
      </c>
      <c r="F715" s="4">
        <v>1</v>
      </c>
      <c r="G715" s="4">
        <v>7650</v>
      </c>
      <c r="H715" t="str">
        <f>_xlfn.IFNA(VLOOKUP(A715,contracts!$B$2:$F$506,5,0),"")</f>
        <v>Activated</v>
      </c>
      <c r="I715">
        <f t="shared" si="22"/>
        <v>1</v>
      </c>
      <c r="J715" t="s">
        <v>2600</v>
      </c>
      <c r="K715">
        <f t="shared" si="23"/>
        <v>16</v>
      </c>
    </row>
    <row r="716" spans="1:11" ht="15" hidden="1" customHeight="1" x14ac:dyDescent="0.25">
      <c r="A716" s="2" t="s">
        <v>607</v>
      </c>
      <c r="B716" s="2" t="s">
        <v>2297</v>
      </c>
      <c r="C716" s="6" t="str">
        <f>VLOOKUP(A716,contracts!$B$1:$I$506,6,0)</f>
        <v>Luxeva India Private Limited</v>
      </c>
      <c r="D716" s="2" t="s">
        <v>298</v>
      </c>
      <c r="E716" s="2" t="s">
        <v>1401</v>
      </c>
      <c r="F716" s="4">
        <v>1</v>
      </c>
      <c r="G716" s="4">
        <v>7650</v>
      </c>
      <c r="H716" t="str">
        <f>_xlfn.IFNA(VLOOKUP(A716,contracts!$B$2:$F$506,5,0),"")</f>
        <v>Activated</v>
      </c>
      <c r="I716">
        <f t="shared" si="22"/>
        <v>1</v>
      </c>
      <c r="J716" t="s">
        <v>2600</v>
      </c>
      <c r="K716">
        <f t="shared" si="23"/>
        <v>16</v>
      </c>
    </row>
    <row r="717" spans="1:11" ht="15" hidden="1" customHeight="1" x14ac:dyDescent="0.25">
      <c r="A717" s="2" t="s">
        <v>607</v>
      </c>
      <c r="B717" s="2" t="s">
        <v>2296</v>
      </c>
      <c r="C717" s="6" t="str">
        <f>VLOOKUP(A717,contracts!$B$1:$I$506,6,0)</f>
        <v>Luxeva India Private Limited</v>
      </c>
      <c r="D717" s="2" t="s">
        <v>298</v>
      </c>
      <c r="E717" s="2" t="s">
        <v>1401</v>
      </c>
      <c r="F717" s="4">
        <v>1</v>
      </c>
      <c r="G717" s="4">
        <v>7650</v>
      </c>
      <c r="H717" t="str">
        <f>_xlfn.IFNA(VLOOKUP(A717,contracts!$B$2:$F$506,5,0),"")</f>
        <v>Activated</v>
      </c>
      <c r="I717">
        <f t="shared" si="22"/>
        <v>1</v>
      </c>
      <c r="J717" t="s">
        <v>2600</v>
      </c>
      <c r="K717">
        <f t="shared" si="23"/>
        <v>16</v>
      </c>
    </row>
    <row r="718" spans="1:11" ht="15" hidden="1" customHeight="1" x14ac:dyDescent="0.25">
      <c r="A718" s="2" t="s">
        <v>607</v>
      </c>
      <c r="B718" s="2" t="s">
        <v>2295</v>
      </c>
      <c r="C718" s="6" t="str">
        <f>VLOOKUP(A718,contracts!$B$1:$I$506,6,0)</f>
        <v>Luxeva India Private Limited</v>
      </c>
      <c r="D718" s="2" t="s">
        <v>298</v>
      </c>
      <c r="E718" s="2" t="s">
        <v>1401</v>
      </c>
      <c r="F718" s="4">
        <v>1</v>
      </c>
      <c r="G718" s="4">
        <v>7650</v>
      </c>
      <c r="H718" t="str">
        <f>_xlfn.IFNA(VLOOKUP(A718,contracts!$B$2:$F$506,5,0),"")</f>
        <v>Activated</v>
      </c>
      <c r="I718">
        <f t="shared" si="22"/>
        <v>1</v>
      </c>
      <c r="J718" t="s">
        <v>2600</v>
      </c>
      <c r="K718">
        <f t="shared" si="23"/>
        <v>16</v>
      </c>
    </row>
    <row r="719" spans="1:11" ht="15" hidden="1" customHeight="1" x14ac:dyDescent="0.25">
      <c r="A719" s="2" t="s">
        <v>607</v>
      </c>
      <c r="B719" s="2" t="s">
        <v>2294</v>
      </c>
      <c r="C719" s="6" t="str">
        <f>VLOOKUP(A719,contracts!$B$1:$I$506,6,0)</f>
        <v>Luxeva India Private Limited</v>
      </c>
      <c r="D719" s="2" t="s">
        <v>298</v>
      </c>
      <c r="E719" s="2" t="s">
        <v>1401</v>
      </c>
      <c r="F719" s="4">
        <v>1</v>
      </c>
      <c r="G719" s="4">
        <v>7650</v>
      </c>
      <c r="H719" t="str">
        <f>_xlfn.IFNA(VLOOKUP(A719,contracts!$B$2:$F$506,5,0),"")</f>
        <v>Activated</v>
      </c>
      <c r="I719">
        <f t="shared" si="22"/>
        <v>1</v>
      </c>
      <c r="J719" t="s">
        <v>2600</v>
      </c>
      <c r="K719">
        <f t="shared" si="23"/>
        <v>16</v>
      </c>
    </row>
    <row r="720" spans="1:11" ht="15" hidden="1" customHeight="1" x14ac:dyDescent="0.25">
      <c r="A720" s="2" t="s">
        <v>607</v>
      </c>
      <c r="B720" s="2" t="s">
        <v>2293</v>
      </c>
      <c r="C720" s="6" t="str">
        <f>VLOOKUP(A720,contracts!$B$1:$I$506,6,0)</f>
        <v>Luxeva India Private Limited</v>
      </c>
      <c r="D720" s="2" t="s">
        <v>298</v>
      </c>
      <c r="E720" s="2" t="s">
        <v>1401</v>
      </c>
      <c r="F720" s="4">
        <v>1</v>
      </c>
      <c r="G720" s="4">
        <v>7650</v>
      </c>
      <c r="H720" t="str">
        <f>_xlfn.IFNA(VLOOKUP(A720,contracts!$B$2:$F$506,5,0),"")</f>
        <v>Activated</v>
      </c>
      <c r="I720">
        <f t="shared" si="22"/>
        <v>1</v>
      </c>
      <c r="J720" t="s">
        <v>2600</v>
      </c>
      <c r="K720">
        <f t="shared" si="23"/>
        <v>16</v>
      </c>
    </row>
    <row r="721" spans="1:11" ht="15" hidden="1" customHeight="1" x14ac:dyDescent="0.25">
      <c r="A721" s="2" t="s">
        <v>607</v>
      </c>
      <c r="B721" s="2" t="s">
        <v>1684</v>
      </c>
      <c r="C721" s="6" t="str">
        <f>VLOOKUP(A721,contracts!$B$1:$I$506,6,0)</f>
        <v>Luxeva India Private Limited</v>
      </c>
      <c r="D721" s="2" t="s">
        <v>298</v>
      </c>
      <c r="E721" s="2" t="s">
        <v>1401</v>
      </c>
      <c r="F721" s="4">
        <v>1</v>
      </c>
      <c r="G721" s="4">
        <v>7650</v>
      </c>
      <c r="H721" t="str">
        <f>_xlfn.IFNA(VLOOKUP(A721,contracts!$B$2:$F$506,5,0),"")</f>
        <v>Activated</v>
      </c>
      <c r="I721">
        <f t="shared" si="22"/>
        <v>1</v>
      </c>
      <c r="J721" t="s">
        <v>2600</v>
      </c>
      <c r="K721">
        <f t="shared" si="23"/>
        <v>16</v>
      </c>
    </row>
    <row r="722" spans="1:11" ht="15" hidden="1" customHeight="1" x14ac:dyDescent="0.25">
      <c r="A722" s="2" t="s">
        <v>607</v>
      </c>
      <c r="B722" s="2" t="s">
        <v>1683</v>
      </c>
      <c r="C722" s="6" t="str">
        <f>VLOOKUP(A722,contracts!$B$1:$I$506,6,0)</f>
        <v>Luxeva India Private Limited</v>
      </c>
      <c r="D722" s="2" t="s">
        <v>298</v>
      </c>
      <c r="E722" s="2" t="s">
        <v>1401</v>
      </c>
      <c r="F722" s="4">
        <v>1</v>
      </c>
      <c r="G722" s="4">
        <v>7650</v>
      </c>
      <c r="H722" t="str">
        <f>_xlfn.IFNA(VLOOKUP(A722,contracts!$B$2:$F$506,5,0),"")</f>
        <v>Activated</v>
      </c>
      <c r="I722">
        <f t="shared" si="22"/>
        <v>1</v>
      </c>
      <c r="J722" t="s">
        <v>2600</v>
      </c>
      <c r="K722">
        <f t="shared" si="23"/>
        <v>16</v>
      </c>
    </row>
    <row r="723" spans="1:11" ht="15" hidden="1" customHeight="1" x14ac:dyDescent="0.25">
      <c r="A723" s="2" t="s">
        <v>607</v>
      </c>
      <c r="B723" s="2" t="s">
        <v>2292</v>
      </c>
      <c r="C723" s="6" t="str">
        <f>VLOOKUP(A723,contracts!$B$1:$I$506,6,0)</f>
        <v>Luxeva India Private Limited</v>
      </c>
      <c r="D723" s="2" t="s">
        <v>298</v>
      </c>
      <c r="E723" s="2" t="s">
        <v>1401</v>
      </c>
      <c r="F723" s="4">
        <v>1</v>
      </c>
      <c r="G723" s="4">
        <v>7650</v>
      </c>
      <c r="H723" t="str">
        <f>_xlfn.IFNA(VLOOKUP(A723,contracts!$B$2:$F$506,5,0),"")</f>
        <v>Activated</v>
      </c>
      <c r="I723">
        <f t="shared" si="22"/>
        <v>1</v>
      </c>
      <c r="J723" t="s">
        <v>2600</v>
      </c>
      <c r="K723">
        <f t="shared" si="23"/>
        <v>16</v>
      </c>
    </row>
    <row r="724" spans="1:11" ht="15" hidden="1" customHeight="1" x14ac:dyDescent="0.25">
      <c r="A724" s="2" t="s">
        <v>607</v>
      </c>
      <c r="B724" s="2" t="s">
        <v>2291</v>
      </c>
      <c r="C724" s="6" t="str">
        <f>VLOOKUP(A724,contracts!$B$1:$I$506,6,0)</f>
        <v>Luxeva India Private Limited</v>
      </c>
      <c r="D724" s="2" t="s">
        <v>298</v>
      </c>
      <c r="E724" s="2" t="s">
        <v>1401</v>
      </c>
      <c r="F724" s="4">
        <v>1</v>
      </c>
      <c r="G724" s="4">
        <v>7650</v>
      </c>
      <c r="H724" t="str">
        <f>_xlfn.IFNA(VLOOKUP(A724,contracts!$B$2:$F$506,5,0),"")</f>
        <v>Activated</v>
      </c>
      <c r="I724">
        <f t="shared" si="22"/>
        <v>1</v>
      </c>
      <c r="J724" t="s">
        <v>2600</v>
      </c>
      <c r="K724">
        <f t="shared" si="23"/>
        <v>16</v>
      </c>
    </row>
    <row r="725" spans="1:11" ht="15" hidden="1" customHeight="1" x14ac:dyDescent="0.25">
      <c r="A725" s="2" t="s">
        <v>607</v>
      </c>
      <c r="B725" s="2" t="s">
        <v>2290</v>
      </c>
      <c r="C725" s="6" t="str">
        <f>VLOOKUP(A725,contracts!$B$1:$I$506,6,0)</f>
        <v>Luxeva India Private Limited</v>
      </c>
      <c r="D725" s="2" t="s">
        <v>298</v>
      </c>
      <c r="E725" s="2" t="s">
        <v>1401</v>
      </c>
      <c r="F725" s="4">
        <v>1</v>
      </c>
      <c r="G725" s="4">
        <v>7650</v>
      </c>
      <c r="H725" t="str">
        <f>_xlfn.IFNA(VLOOKUP(A725,contracts!$B$2:$F$506,5,0),"")</f>
        <v>Activated</v>
      </c>
      <c r="I725">
        <f t="shared" si="22"/>
        <v>1</v>
      </c>
      <c r="J725" t="s">
        <v>2600</v>
      </c>
      <c r="K725">
        <f t="shared" si="23"/>
        <v>16</v>
      </c>
    </row>
    <row r="726" spans="1:11" ht="15" hidden="1" customHeight="1" x14ac:dyDescent="0.25">
      <c r="A726" s="2" t="s">
        <v>607</v>
      </c>
      <c r="B726" s="2" t="s">
        <v>2289</v>
      </c>
      <c r="C726" s="6" t="str">
        <f>VLOOKUP(A726,contracts!$B$1:$I$506,6,0)</f>
        <v>Luxeva India Private Limited</v>
      </c>
      <c r="D726" s="2" t="s">
        <v>298</v>
      </c>
      <c r="E726" s="2" t="s">
        <v>1401</v>
      </c>
      <c r="F726" s="4">
        <v>1</v>
      </c>
      <c r="G726" s="4">
        <v>7650</v>
      </c>
      <c r="H726" t="str">
        <f>_xlfn.IFNA(VLOOKUP(A726,contracts!$B$2:$F$506,5,0),"")</f>
        <v>Activated</v>
      </c>
      <c r="I726">
        <f t="shared" si="22"/>
        <v>1</v>
      </c>
      <c r="J726" t="s">
        <v>2600</v>
      </c>
      <c r="K726">
        <f t="shared" si="23"/>
        <v>16</v>
      </c>
    </row>
    <row r="727" spans="1:11" ht="15" hidden="1" customHeight="1" x14ac:dyDescent="0.25">
      <c r="A727" s="2" t="s">
        <v>618</v>
      </c>
      <c r="B727" s="2" t="s">
        <v>2257</v>
      </c>
      <c r="C727" s="6" t="str">
        <f>VLOOKUP(A727,contracts!$B$1:$I$506,6,0)</f>
        <v>HUSYS CONSULTING PRIVATE LIMITED</v>
      </c>
      <c r="D727" s="2" t="s">
        <v>182</v>
      </c>
      <c r="E727" s="2" t="s">
        <v>1403</v>
      </c>
      <c r="F727" s="4">
        <v>25</v>
      </c>
      <c r="G727" s="4">
        <v>450000</v>
      </c>
      <c r="H727" t="str">
        <f>_xlfn.IFNA(VLOOKUP(A727,contracts!$B$2:$F$506,5,0),"")</f>
        <v>Activated</v>
      </c>
      <c r="I727">
        <f t="shared" si="22"/>
        <v>1</v>
      </c>
      <c r="J727" t="s">
        <v>2600</v>
      </c>
      <c r="K727">
        <f t="shared" si="23"/>
        <v>16</v>
      </c>
    </row>
    <row r="728" spans="1:11" ht="15" hidden="1" customHeight="1" x14ac:dyDescent="0.25">
      <c r="A728" s="2" t="s">
        <v>353</v>
      </c>
      <c r="B728" s="2" t="s">
        <v>2104</v>
      </c>
      <c r="C728" s="6" t="str">
        <f>VLOOKUP(A728,contracts!$B$1:$I$506,6,0)</f>
        <v>Feministaa</v>
      </c>
      <c r="D728" s="2" t="s">
        <v>198</v>
      </c>
      <c r="E728" s="2" t="s">
        <v>1401</v>
      </c>
      <c r="F728" s="4">
        <v>1</v>
      </c>
      <c r="G728" s="4">
        <v>13499</v>
      </c>
      <c r="H728" t="str">
        <f>_xlfn.IFNA(VLOOKUP(A728,contracts!$B$2:$F$506,5,0),"")</f>
        <v>Activated</v>
      </c>
      <c r="I728">
        <f t="shared" si="22"/>
        <v>1</v>
      </c>
      <c r="J728" t="s">
        <v>2600</v>
      </c>
      <c r="K728">
        <f t="shared" si="23"/>
        <v>16</v>
      </c>
    </row>
    <row r="729" spans="1:11" ht="15" hidden="1" customHeight="1" x14ac:dyDescent="0.25">
      <c r="A729" s="2" t="s">
        <v>353</v>
      </c>
      <c r="B729" s="2" t="s">
        <v>1504</v>
      </c>
      <c r="C729" s="6" t="str">
        <f>VLOOKUP(A729,contracts!$B$1:$I$506,6,0)</f>
        <v>Feministaa</v>
      </c>
      <c r="D729" s="2" t="s">
        <v>198</v>
      </c>
      <c r="E729" s="2" t="s">
        <v>1401</v>
      </c>
      <c r="F729" s="4">
        <v>1</v>
      </c>
      <c r="G729" s="4">
        <v>13499</v>
      </c>
      <c r="H729" t="str">
        <f>_xlfn.IFNA(VLOOKUP(A729,contracts!$B$2:$F$506,5,0),"")</f>
        <v>Activated</v>
      </c>
      <c r="I729">
        <f t="shared" si="22"/>
        <v>1</v>
      </c>
      <c r="J729" t="s">
        <v>2600</v>
      </c>
      <c r="K729">
        <f t="shared" si="23"/>
        <v>16</v>
      </c>
    </row>
    <row r="730" spans="1:11" ht="15" hidden="1" customHeight="1" x14ac:dyDescent="0.25">
      <c r="A730" s="2" t="s">
        <v>181</v>
      </c>
      <c r="B730" s="2" t="s">
        <v>2288</v>
      </c>
      <c r="C730" s="6" t="str">
        <f>VLOOKUP(A730,contracts!$B$1:$I$506,6,0)</f>
        <v>HUSYS CONSULTING PRIVATE LIMITED</v>
      </c>
      <c r="D730" s="2" t="s">
        <v>182</v>
      </c>
      <c r="E730" s="2" t="s">
        <v>1403</v>
      </c>
      <c r="F730" s="4">
        <v>25</v>
      </c>
      <c r="G730" s="4">
        <v>450000</v>
      </c>
      <c r="H730" t="str">
        <f>_xlfn.IFNA(VLOOKUP(A730,contracts!$B$2:$F$506,5,0),"")</f>
        <v>Activated</v>
      </c>
      <c r="I730">
        <f t="shared" si="22"/>
        <v>1</v>
      </c>
      <c r="J730" t="s">
        <v>2600</v>
      </c>
      <c r="K730">
        <f t="shared" si="23"/>
        <v>16</v>
      </c>
    </row>
    <row r="731" spans="1:11" ht="15" hidden="1" customHeight="1" x14ac:dyDescent="0.25">
      <c r="A731" s="2" t="s">
        <v>506</v>
      </c>
      <c r="B731" s="2" t="s">
        <v>2284</v>
      </c>
      <c r="C731" s="6" t="str">
        <f>VLOOKUP(A731,contracts!$B$1:$I$506,6,0)</f>
        <v>DEININGER Management Consultants Private Limited</v>
      </c>
      <c r="D731" s="2" t="s">
        <v>298</v>
      </c>
      <c r="E731" s="2" t="s">
        <v>1403</v>
      </c>
      <c r="F731" s="4">
        <v>1</v>
      </c>
      <c r="G731" s="4">
        <v>15500</v>
      </c>
      <c r="H731" t="str">
        <f>_xlfn.IFNA(VLOOKUP(A731,contracts!$B$2:$F$506,5,0),"")</f>
        <v>Activated</v>
      </c>
      <c r="I731">
        <f t="shared" si="22"/>
        <v>1</v>
      </c>
      <c r="J731" t="s">
        <v>2600</v>
      </c>
      <c r="K731">
        <f t="shared" si="23"/>
        <v>16</v>
      </c>
    </row>
    <row r="732" spans="1:11" ht="15" hidden="1" customHeight="1" x14ac:dyDescent="0.25">
      <c r="A732" s="2" t="s">
        <v>506</v>
      </c>
      <c r="B732" s="2" t="s">
        <v>2283</v>
      </c>
      <c r="C732" s="6" t="str">
        <f>VLOOKUP(A732,contracts!$B$1:$I$506,6,0)</f>
        <v>DEININGER Management Consultants Private Limited</v>
      </c>
      <c r="D732" s="2" t="s">
        <v>298</v>
      </c>
      <c r="E732" s="2" t="s">
        <v>1403</v>
      </c>
      <c r="F732" s="4">
        <v>4</v>
      </c>
      <c r="G732" s="4">
        <v>62000</v>
      </c>
      <c r="H732" t="str">
        <f>_xlfn.IFNA(VLOOKUP(A732,contracts!$B$2:$F$506,5,0),"")</f>
        <v>Activated</v>
      </c>
      <c r="I732">
        <f t="shared" si="22"/>
        <v>1</v>
      </c>
      <c r="J732" t="s">
        <v>2600</v>
      </c>
      <c r="K732">
        <f t="shared" si="23"/>
        <v>16</v>
      </c>
    </row>
    <row r="733" spans="1:11" ht="15" hidden="1" customHeight="1" x14ac:dyDescent="0.25">
      <c r="A733" s="2" t="s">
        <v>506</v>
      </c>
      <c r="B733" s="2" t="s">
        <v>2282</v>
      </c>
      <c r="C733" s="6" t="str">
        <f>VLOOKUP(A733,contracts!$B$1:$I$506,6,0)</f>
        <v>DEININGER Management Consultants Private Limited</v>
      </c>
      <c r="D733" s="2" t="s">
        <v>298</v>
      </c>
      <c r="E733" s="2" t="s">
        <v>1403</v>
      </c>
      <c r="F733" s="4">
        <v>2</v>
      </c>
      <c r="G733" s="4">
        <v>31000</v>
      </c>
      <c r="H733" t="str">
        <f>_xlfn.IFNA(VLOOKUP(A733,contracts!$B$2:$F$506,5,0),"")</f>
        <v>Activated</v>
      </c>
      <c r="I733">
        <f t="shared" si="22"/>
        <v>1</v>
      </c>
      <c r="J733" t="s">
        <v>2600</v>
      </c>
      <c r="K733">
        <f t="shared" si="23"/>
        <v>16</v>
      </c>
    </row>
    <row r="734" spans="1:11" ht="15" hidden="1" customHeight="1" x14ac:dyDescent="0.25">
      <c r="A734" s="2" t="s">
        <v>471</v>
      </c>
      <c r="B734" s="2" t="s">
        <v>2281</v>
      </c>
      <c r="C734" s="6" t="str">
        <f>VLOOKUP(A734,contracts!$B$1:$I$506,6,0)</f>
        <v>Unbox Technologies Pvt Ltd</v>
      </c>
      <c r="D734" s="2" t="s">
        <v>298</v>
      </c>
      <c r="E734" s="2" t="s">
        <v>1401</v>
      </c>
      <c r="F734" s="4">
        <v>1</v>
      </c>
      <c r="G734" s="4">
        <v>9501</v>
      </c>
      <c r="H734" t="str">
        <f>_xlfn.IFNA(VLOOKUP(A734,contracts!$B$2:$F$506,5,0),"")</f>
        <v>Activated</v>
      </c>
      <c r="I734">
        <f t="shared" si="22"/>
        <v>1</v>
      </c>
      <c r="J734" t="s">
        <v>2600</v>
      </c>
      <c r="K734">
        <f t="shared" si="23"/>
        <v>16</v>
      </c>
    </row>
    <row r="735" spans="1:11" ht="15" hidden="1" customHeight="1" x14ac:dyDescent="0.25">
      <c r="A735" s="2" t="s">
        <v>471</v>
      </c>
      <c r="B735" s="2" t="s">
        <v>2280</v>
      </c>
      <c r="C735" s="6" t="str">
        <f>VLOOKUP(A735,contracts!$B$1:$I$506,6,0)</f>
        <v>Unbox Technologies Pvt Ltd</v>
      </c>
      <c r="D735" s="2" t="s">
        <v>298</v>
      </c>
      <c r="E735" s="2" t="s">
        <v>1401</v>
      </c>
      <c r="F735" s="4">
        <v>1</v>
      </c>
      <c r="G735" s="4">
        <v>9501</v>
      </c>
      <c r="H735" t="str">
        <f>_xlfn.IFNA(VLOOKUP(A735,contracts!$B$2:$F$506,5,0),"")</f>
        <v>Activated</v>
      </c>
      <c r="I735">
        <f t="shared" si="22"/>
        <v>1</v>
      </c>
      <c r="J735" t="s">
        <v>2600</v>
      </c>
      <c r="K735">
        <f t="shared" si="23"/>
        <v>16</v>
      </c>
    </row>
    <row r="736" spans="1:11" ht="15" hidden="1" customHeight="1" x14ac:dyDescent="0.25">
      <c r="A736" s="2" t="s">
        <v>471</v>
      </c>
      <c r="B736" s="2" t="s">
        <v>2279</v>
      </c>
      <c r="C736" s="6" t="str">
        <f>VLOOKUP(A736,contracts!$B$1:$I$506,6,0)</f>
        <v>Unbox Technologies Pvt Ltd</v>
      </c>
      <c r="D736" s="2" t="s">
        <v>298</v>
      </c>
      <c r="E736" s="2" t="s">
        <v>1401</v>
      </c>
      <c r="F736" s="4">
        <v>1</v>
      </c>
      <c r="G736" s="4">
        <v>9501</v>
      </c>
      <c r="H736" t="str">
        <f>_xlfn.IFNA(VLOOKUP(A736,contracts!$B$2:$F$506,5,0),"")</f>
        <v>Activated</v>
      </c>
      <c r="I736">
        <f t="shared" si="22"/>
        <v>1</v>
      </c>
      <c r="J736" t="s">
        <v>2600</v>
      </c>
      <c r="K736">
        <f t="shared" si="23"/>
        <v>16</v>
      </c>
    </row>
    <row r="737" spans="1:11" ht="15" hidden="1" customHeight="1" x14ac:dyDescent="0.25">
      <c r="A737" s="2" t="s">
        <v>471</v>
      </c>
      <c r="B737" s="2" t="s">
        <v>2278</v>
      </c>
      <c r="C737" s="6" t="str">
        <f>VLOOKUP(A737,contracts!$B$1:$I$506,6,0)</f>
        <v>Unbox Technologies Pvt Ltd</v>
      </c>
      <c r="D737" s="2" t="s">
        <v>298</v>
      </c>
      <c r="E737" s="2" t="s">
        <v>1401</v>
      </c>
      <c r="F737" s="4">
        <v>1</v>
      </c>
      <c r="G737" s="4">
        <v>9501</v>
      </c>
      <c r="H737" t="str">
        <f>_xlfn.IFNA(VLOOKUP(A737,contracts!$B$2:$F$506,5,0),"")</f>
        <v>Activated</v>
      </c>
      <c r="I737">
        <f t="shared" si="22"/>
        <v>1</v>
      </c>
      <c r="J737" t="s">
        <v>2600</v>
      </c>
      <c r="K737">
        <f t="shared" si="23"/>
        <v>16</v>
      </c>
    </row>
    <row r="738" spans="1:11" ht="15" hidden="1" customHeight="1" x14ac:dyDescent="0.25">
      <c r="A738" s="2" t="s">
        <v>471</v>
      </c>
      <c r="B738" s="2" t="s">
        <v>2277</v>
      </c>
      <c r="C738" s="6" t="str">
        <f>VLOOKUP(A738,contracts!$B$1:$I$506,6,0)</f>
        <v>Unbox Technologies Pvt Ltd</v>
      </c>
      <c r="D738" s="2" t="s">
        <v>298</v>
      </c>
      <c r="E738" s="2" t="s">
        <v>1401</v>
      </c>
      <c r="F738" s="4">
        <v>1</v>
      </c>
      <c r="G738" s="4">
        <v>9501</v>
      </c>
      <c r="H738" t="str">
        <f>_xlfn.IFNA(VLOOKUP(A738,contracts!$B$2:$F$506,5,0),"")</f>
        <v>Activated</v>
      </c>
      <c r="I738">
        <f t="shared" si="22"/>
        <v>1</v>
      </c>
      <c r="J738" t="s">
        <v>2600</v>
      </c>
      <c r="K738">
        <f t="shared" si="23"/>
        <v>16</v>
      </c>
    </row>
    <row r="739" spans="1:11" ht="15" hidden="1" customHeight="1" x14ac:dyDescent="0.25">
      <c r="A739" s="2" t="s">
        <v>471</v>
      </c>
      <c r="B739" s="2" t="s">
        <v>2276</v>
      </c>
      <c r="C739" s="6" t="str">
        <f>VLOOKUP(A739,contracts!$B$1:$I$506,6,0)</f>
        <v>Unbox Technologies Pvt Ltd</v>
      </c>
      <c r="D739" s="2" t="s">
        <v>298</v>
      </c>
      <c r="E739" s="2" t="s">
        <v>1401</v>
      </c>
      <c r="F739" s="4">
        <v>1</v>
      </c>
      <c r="G739" s="4">
        <v>9501</v>
      </c>
      <c r="H739" t="str">
        <f>_xlfn.IFNA(VLOOKUP(A739,contracts!$B$2:$F$506,5,0),"")</f>
        <v>Activated</v>
      </c>
      <c r="I739">
        <f t="shared" si="22"/>
        <v>1</v>
      </c>
      <c r="J739" t="s">
        <v>2600</v>
      </c>
      <c r="K739">
        <f t="shared" si="23"/>
        <v>16</v>
      </c>
    </row>
    <row r="740" spans="1:11" ht="15" hidden="1" customHeight="1" x14ac:dyDescent="0.25">
      <c r="A740" s="2" t="s">
        <v>471</v>
      </c>
      <c r="B740" s="2" t="s">
        <v>2275</v>
      </c>
      <c r="C740" s="6" t="str">
        <f>VLOOKUP(A740,contracts!$B$1:$I$506,6,0)</f>
        <v>Unbox Technologies Pvt Ltd</v>
      </c>
      <c r="D740" s="2" t="s">
        <v>298</v>
      </c>
      <c r="E740" s="2" t="s">
        <v>1401</v>
      </c>
      <c r="F740" s="4">
        <v>1</v>
      </c>
      <c r="G740" s="4">
        <v>9501</v>
      </c>
      <c r="H740" t="str">
        <f>_xlfn.IFNA(VLOOKUP(A740,contracts!$B$2:$F$506,5,0),"")</f>
        <v>Activated</v>
      </c>
      <c r="I740">
        <f t="shared" si="22"/>
        <v>1</v>
      </c>
      <c r="J740" t="s">
        <v>2600</v>
      </c>
      <c r="K740">
        <f t="shared" si="23"/>
        <v>16</v>
      </c>
    </row>
    <row r="741" spans="1:11" ht="15" hidden="1" customHeight="1" x14ac:dyDescent="0.25">
      <c r="A741" s="2" t="s">
        <v>471</v>
      </c>
      <c r="B741" s="2" t="s">
        <v>2274</v>
      </c>
      <c r="C741" s="6" t="str">
        <f>VLOOKUP(A741,contracts!$B$1:$I$506,6,0)</f>
        <v>Unbox Technologies Pvt Ltd</v>
      </c>
      <c r="D741" s="2" t="s">
        <v>298</v>
      </c>
      <c r="E741" s="2" t="s">
        <v>1401</v>
      </c>
      <c r="F741" s="4">
        <v>1</v>
      </c>
      <c r="G741" s="4">
        <v>9501</v>
      </c>
      <c r="H741" t="str">
        <f>_xlfn.IFNA(VLOOKUP(A741,contracts!$B$2:$F$506,5,0),"")</f>
        <v>Activated</v>
      </c>
      <c r="I741">
        <f t="shared" si="22"/>
        <v>1</v>
      </c>
      <c r="J741" t="s">
        <v>2600</v>
      </c>
      <c r="K741">
        <f t="shared" si="23"/>
        <v>16</v>
      </c>
    </row>
    <row r="742" spans="1:11" ht="15" hidden="1" customHeight="1" x14ac:dyDescent="0.25">
      <c r="A742" s="2" t="s">
        <v>471</v>
      </c>
      <c r="B742" s="2" t="s">
        <v>2273</v>
      </c>
      <c r="C742" s="6" t="str">
        <f>VLOOKUP(A742,contracts!$B$1:$I$506,6,0)</f>
        <v>Unbox Technologies Pvt Ltd</v>
      </c>
      <c r="D742" s="2" t="s">
        <v>298</v>
      </c>
      <c r="E742" s="2" t="s">
        <v>1401</v>
      </c>
      <c r="F742" s="4">
        <v>1</v>
      </c>
      <c r="G742" s="4">
        <v>9501</v>
      </c>
      <c r="H742" t="str">
        <f>_xlfn.IFNA(VLOOKUP(A742,contracts!$B$2:$F$506,5,0),"")</f>
        <v>Activated</v>
      </c>
      <c r="I742">
        <f t="shared" ref="I742:I805" si="24">COUNTIFS($B$2:$B$1232,B742)</f>
        <v>1</v>
      </c>
      <c r="J742" t="s">
        <v>2600</v>
      </c>
      <c r="K742">
        <f t="shared" si="23"/>
        <v>16</v>
      </c>
    </row>
    <row r="743" spans="1:11" ht="15" hidden="1" customHeight="1" x14ac:dyDescent="0.25">
      <c r="A743" s="2" t="s">
        <v>471</v>
      </c>
      <c r="B743" s="2" t="s">
        <v>2272</v>
      </c>
      <c r="C743" s="6" t="str">
        <f>VLOOKUP(A743,contracts!$B$1:$I$506,6,0)</f>
        <v>Unbox Technologies Pvt Ltd</v>
      </c>
      <c r="D743" s="2" t="s">
        <v>298</v>
      </c>
      <c r="E743" s="2" t="s">
        <v>1401</v>
      </c>
      <c r="F743" s="4">
        <v>1</v>
      </c>
      <c r="G743" s="4">
        <v>9501</v>
      </c>
      <c r="H743" t="str">
        <f>_xlfn.IFNA(VLOOKUP(A743,contracts!$B$2:$F$506,5,0),"")</f>
        <v>Activated</v>
      </c>
      <c r="I743">
        <f t="shared" si="24"/>
        <v>1</v>
      </c>
      <c r="J743" t="s">
        <v>2600</v>
      </c>
      <c r="K743">
        <f t="shared" si="23"/>
        <v>16</v>
      </c>
    </row>
    <row r="744" spans="1:11" ht="15" hidden="1" customHeight="1" x14ac:dyDescent="0.25">
      <c r="A744" s="2" t="s">
        <v>471</v>
      </c>
      <c r="B744" s="2" t="s">
        <v>2271</v>
      </c>
      <c r="C744" s="6" t="str">
        <f>VLOOKUP(A744,contracts!$B$1:$I$506,6,0)</f>
        <v>Unbox Technologies Pvt Ltd</v>
      </c>
      <c r="D744" s="2" t="s">
        <v>298</v>
      </c>
      <c r="E744" s="2" t="s">
        <v>1401</v>
      </c>
      <c r="F744" s="4">
        <v>1</v>
      </c>
      <c r="G744" s="4">
        <v>9501</v>
      </c>
      <c r="H744" t="str">
        <f>_xlfn.IFNA(VLOOKUP(A744,contracts!$B$2:$F$506,5,0),"")</f>
        <v>Activated</v>
      </c>
      <c r="I744">
        <f t="shared" si="24"/>
        <v>1</v>
      </c>
      <c r="J744" t="s">
        <v>2600</v>
      </c>
      <c r="K744">
        <f t="shared" si="23"/>
        <v>16</v>
      </c>
    </row>
    <row r="745" spans="1:11" ht="15" hidden="1" customHeight="1" x14ac:dyDescent="0.25">
      <c r="A745" s="2" t="s">
        <v>471</v>
      </c>
      <c r="B745" s="2" t="s">
        <v>2270</v>
      </c>
      <c r="C745" s="6" t="str">
        <f>VLOOKUP(A745,contracts!$B$1:$I$506,6,0)</f>
        <v>Unbox Technologies Pvt Ltd</v>
      </c>
      <c r="D745" s="2" t="s">
        <v>298</v>
      </c>
      <c r="E745" s="2" t="s">
        <v>1401</v>
      </c>
      <c r="F745" s="4">
        <v>1</v>
      </c>
      <c r="G745" s="4">
        <v>9501</v>
      </c>
      <c r="H745" t="str">
        <f>_xlfn.IFNA(VLOOKUP(A745,contracts!$B$2:$F$506,5,0),"")</f>
        <v>Activated</v>
      </c>
      <c r="I745">
        <f t="shared" si="24"/>
        <v>1</v>
      </c>
      <c r="J745" t="s">
        <v>2600</v>
      </c>
      <c r="K745">
        <f t="shared" si="23"/>
        <v>16</v>
      </c>
    </row>
    <row r="746" spans="1:11" ht="15" hidden="1" customHeight="1" x14ac:dyDescent="0.25">
      <c r="A746" s="2" t="s">
        <v>471</v>
      </c>
      <c r="B746" s="2" t="s">
        <v>2269</v>
      </c>
      <c r="C746" s="6" t="str">
        <f>VLOOKUP(A746,contracts!$B$1:$I$506,6,0)</f>
        <v>Unbox Technologies Pvt Ltd</v>
      </c>
      <c r="D746" s="2" t="s">
        <v>298</v>
      </c>
      <c r="E746" s="2" t="s">
        <v>1401</v>
      </c>
      <c r="F746" s="4">
        <v>1</v>
      </c>
      <c r="G746" s="4">
        <v>9501</v>
      </c>
      <c r="H746" t="str">
        <f>_xlfn.IFNA(VLOOKUP(A746,contracts!$B$2:$F$506,5,0),"")</f>
        <v>Activated</v>
      </c>
      <c r="I746">
        <f t="shared" si="24"/>
        <v>1</v>
      </c>
      <c r="J746" t="s">
        <v>2600</v>
      </c>
      <c r="K746">
        <f t="shared" si="23"/>
        <v>16</v>
      </c>
    </row>
    <row r="747" spans="1:11" ht="15" hidden="1" customHeight="1" x14ac:dyDescent="0.25">
      <c r="A747" s="2" t="s">
        <v>471</v>
      </c>
      <c r="B747" s="2" t="s">
        <v>2268</v>
      </c>
      <c r="C747" s="6" t="str">
        <f>VLOOKUP(A747,contracts!$B$1:$I$506,6,0)</f>
        <v>Unbox Technologies Pvt Ltd</v>
      </c>
      <c r="D747" s="2" t="s">
        <v>298</v>
      </c>
      <c r="E747" s="2" t="s">
        <v>1401</v>
      </c>
      <c r="F747" s="4">
        <v>1</v>
      </c>
      <c r="G747" s="4">
        <v>9501</v>
      </c>
      <c r="H747" t="str">
        <f>_xlfn.IFNA(VLOOKUP(A747,contracts!$B$2:$F$506,5,0),"")</f>
        <v>Activated</v>
      </c>
      <c r="I747">
        <f t="shared" si="24"/>
        <v>1</v>
      </c>
      <c r="J747" t="s">
        <v>2600</v>
      </c>
      <c r="K747">
        <f t="shared" si="23"/>
        <v>16</v>
      </c>
    </row>
    <row r="748" spans="1:11" ht="15" hidden="1" customHeight="1" x14ac:dyDescent="0.25">
      <c r="A748" s="2" t="s">
        <v>471</v>
      </c>
      <c r="B748" s="2" t="s">
        <v>2267</v>
      </c>
      <c r="C748" s="6" t="str">
        <f>VLOOKUP(A748,contracts!$B$1:$I$506,6,0)</f>
        <v>Unbox Technologies Pvt Ltd</v>
      </c>
      <c r="D748" s="2" t="s">
        <v>298</v>
      </c>
      <c r="E748" s="2" t="s">
        <v>1401</v>
      </c>
      <c r="F748" s="4">
        <v>1</v>
      </c>
      <c r="G748" s="4">
        <v>9501</v>
      </c>
      <c r="H748" t="str">
        <f>_xlfn.IFNA(VLOOKUP(A748,contracts!$B$2:$F$506,5,0),"")</f>
        <v>Activated</v>
      </c>
      <c r="I748">
        <f t="shared" si="24"/>
        <v>1</v>
      </c>
      <c r="J748" t="s">
        <v>2600</v>
      </c>
      <c r="K748">
        <f t="shared" si="23"/>
        <v>16</v>
      </c>
    </row>
    <row r="749" spans="1:11" ht="15" hidden="1" customHeight="1" x14ac:dyDescent="0.25">
      <c r="A749" s="2" t="s">
        <v>579</v>
      </c>
      <c r="B749" s="2" t="s">
        <v>2264</v>
      </c>
      <c r="C749" s="6" t="str">
        <f>VLOOKUP(A749,contracts!$B$1:$I$506,6,0)</f>
        <v>AMP Fashion Pvt. Ltd.</v>
      </c>
      <c r="D749" s="2" t="s">
        <v>186</v>
      </c>
      <c r="E749" s="2" t="s">
        <v>1399</v>
      </c>
      <c r="F749" s="4">
        <v>1</v>
      </c>
      <c r="G749" s="4">
        <v>13000</v>
      </c>
      <c r="H749" t="str">
        <f>_xlfn.IFNA(VLOOKUP(A749,contracts!$B$2:$F$506,5,0),"")</f>
        <v>Formal Notice Given</v>
      </c>
      <c r="I749">
        <f t="shared" si="24"/>
        <v>1</v>
      </c>
      <c r="J749" t="s">
        <v>2600</v>
      </c>
      <c r="K749">
        <f t="shared" si="23"/>
        <v>16</v>
      </c>
    </row>
    <row r="750" spans="1:11" ht="15" hidden="1" customHeight="1" x14ac:dyDescent="0.25">
      <c r="A750" s="2" t="s">
        <v>579</v>
      </c>
      <c r="B750" s="2" t="s">
        <v>2263</v>
      </c>
      <c r="C750" s="6" t="str">
        <f>VLOOKUP(A750,contracts!$B$1:$I$506,6,0)</f>
        <v>AMP Fashion Pvt. Ltd.</v>
      </c>
      <c r="D750" s="2" t="s">
        <v>186</v>
      </c>
      <c r="E750" s="2" t="s">
        <v>1399</v>
      </c>
      <c r="F750" s="4">
        <v>1</v>
      </c>
      <c r="G750" s="4">
        <v>13000</v>
      </c>
      <c r="H750" t="str">
        <f>_xlfn.IFNA(VLOOKUP(A750,contracts!$B$2:$F$506,5,0),"")</f>
        <v>Formal Notice Given</v>
      </c>
      <c r="I750">
        <f t="shared" si="24"/>
        <v>1</v>
      </c>
      <c r="J750" t="s">
        <v>2600</v>
      </c>
      <c r="K750">
        <f t="shared" si="23"/>
        <v>16</v>
      </c>
    </row>
    <row r="751" spans="1:11" ht="15" hidden="1" customHeight="1" x14ac:dyDescent="0.25">
      <c r="A751" s="2" t="s">
        <v>433</v>
      </c>
      <c r="B751" s="2" t="s">
        <v>2249</v>
      </c>
      <c r="C751" s="6" t="str">
        <f>VLOOKUP(A751,contracts!$B$1:$I$506,6,0)</f>
        <v>Instartlogic India Private Limited</v>
      </c>
      <c r="D751" s="2" t="s">
        <v>182</v>
      </c>
      <c r="E751" s="2" t="s">
        <v>1403</v>
      </c>
      <c r="F751" s="4">
        <v>52</v>
      </c>
      <c r="G751" s="4">
        <v>910000</v>
      </c>
      <c r="H751" t="str">
        <f>_xlfn.IFNA(VLOOKUP(A751,contracts!$B$2:$F$506,5,0),"")</f>
        <v>Activated</v>
      </c>
      <c r="I751">
        <f t="shared" si="24"/>
        <v>1</v>
      </c>
      <c r="J751" t="s">
        <v>2600</v>
      </c>
      <c r="K751">
        <f t="shared" si="23"/>
        <v>16</v>
      </c>
    </row>
    <row r="752" spans="1:11" ht="15" hidden="1" customHeight="1" x14ac:dyDescent="0.25">
      <c r="A752" s="2" t="s">
        <v>254</v>
      </c>
      <c r="B752" s="2" t="s">
        <v>2262</v>
      </c>
      <c r="C752" s="6" t="str">
        <f>VLOOKUP(A752,contracts!$B$1:$I$506,6,0)</f>
        <v>Kkings Events</v>
      </c>
      <c r="D752" s="2" t="s">
        <v>186</v>
      </c>
      <c r="E752" s="2" t="s">
        <v>1399</v>
      </c>
      <c r="F752" s="4">
        <v>1</v>
      </c>
      <c r="G752" s="4">
        <v>14499</v>
      </c>
      <c r="H752" t="str">
        <f>_xlfn.IFNA(VLOOKUP(A752,contracts!$B$2:$F$506,5,0),"")</f>
        <v>Activated</v>
      </c>
      <c r="I752">
        <f t="shared" si="24"/>
        <v>1</v>
      </c>
      <c r="J752" t="s">
        <v>2600</v>
      </c>
      <c r="K752">
        <f t="shared" si="23"/>
        <v>16</v>
      </c>
    </row>
    <row r="753" spans="1:11" ht="15" customHeight="1" x14ac:dyDescent="0.25">
      <c r="A753" s="2" t="s">
        <v>551</v>
      </c>
      <c r="B753" s="2" t="s">
        <v>1927</v>
      </c>
      <c r="C753" s="6" t="str">
        <f>VLOOKUP(A753,contracts!$B$1:$I$506,6,0)</f>
        <v>Yellow Lion Group</v>
      </c>
      <c r="D753" s="2" t="s">
        <v>12</v>
      </c>
      <c r="E753" s="2" t="s">
        <v>1399</v>
      </c>
      <c r="F753" s="4">
        <v>1</v>
      </c>
      <c r="G753" s="4">
        <v>6500</v>
      </c>
      <c r="H753" t="str">
        <f>_xlfn.IFNA(VLOOKUP(A753,contracts!$B$2:$F$506,5,0),"")</f>
        <v>Formal Notice Given</v>
      </c>
      <c r="I753">
        <f t="shared" si="24"/>
        <v>2</v>
      </c>
      <c r="J753" t="s">
        <v>2586</v>
      </c>
      <c r="K753">
        <f t="shared" si="23"/>
        <v>17</v>
      </c>
    </row>
    <row r="754" spans="1:11" ht="15" hidden="1" customHeight="1" x14ac:dyDescent="0.25">
      <c r="A754" s="2" t="s">
        <v>519</v>
      </c>
      <c r="B754" s="2" t="s">
        <v>1484</v>
      </c>
      <c r="C754" s="6" t="str">
        <f>VLOOKUP(A754,contracts!$B$1:$I$506,6,0)</f>
        <v>Prinseps Auctions (P) Ltd</v>
      </c>
      <c r="D754" s="2" t="s">
        <v>186</v>
      </c>
      <c r="E754" s="2" t="s">
        <v>1401</v>
      </c>
      <c r="F754" s="4">
        <v>1</v>
      </c>
      <c r="G754" s="4">
        <v>17000</v>
      </c>
      <c r="H754" t="str">
        <f>_xlfn.IFNA(VLOOKUP(A754,contracts!$B$2:$F$506,5,0),"")</f>
        <v>Activated</v>
      </c>
      <c r="I754">
        <f t="shared" si="24"/>
        <v>1</v>
      </c>
      <c r="J754" t="s">
        <v>2600</v>
      </c>
      <c r="K754">
        <f t="shared" si="23"/>
        <v>16</v>
      </c>
    </row>
    <row r="755" spans="1:11" ht="15" hidden="1" customHeight="1" x14ac:dyDescent="0.25">
      <c r="A755" s="2" t="s">
        <v>519</v>
      </c>
      <c r="B755" s="2" t="s">
        <v>2259</v>
      </c>
      <c r="C755" s="6" t="str">
        <f>VLOOKUP(A755,contracts!$B$1:$I$506,6,0)</f>
        <v>Prinseps Auctions (P) Ltd</v>
      </c>
      <c r="D755" s="2" t="s">
        <v>186</v>
      </c>
      <c r="E755" s="2" t="s">
        <v>1399</v>
      </c>
      <c r="F755" s="4">
        <v>1</v>
      </c>
      <c r="G755" s="4">
        <v>10600</v>
      </c>
      <c r="H755" t="str">
        <f>_xlfn.IFNA(VLOOKUP(A755,contracts!$B$2:$F$506,5,0),"")</f>
        <v>Activated</v>
      </c>
      <c r="I755">
        <f t="shared" si="24"/>
        <v>1</v>
      </c>
      <c r="J755" t="s">
        <v>2600</v>
      </c>
      <c r="K755">
        <f t="shared" si="23"/>
        <v>16</v>
      </c>
    </row>
    <row r="756" spans="1:11" ht="15" hidden="1" customHeight="1" x14ac:dyDescent="0.25">
      <c r="A756" s="2" t="s">
        <v>579</v>
      </c>
      <c r="B756" s="2" t="s">
        <v>2258</v>
      </c>
      <c r="C756" s="6" t="str">
        <f>VLOOKUP(A756,contracts!$B$1:$I$506,6,0)</f>
        <v>AMP Fashion Pvt. Ltd.</v>
      </c>
      <c r="D756" s="2" t="s">
        <v>186</v>
      </c>
      <c r="E756" s="2" t="s">
        <v>1399</v>
      </c>
      <c r="F756" s="4">
        <v>1</v>
      </c>
      <c r="G756" s="4">
        <v>13000</v>
      </c>
      <c r="H756" t="str">
        <f>_xlfn.IFNA(VLOOKUP(A756,contracts!$B$2:$F$506,5,0),"")</f>
        <v>Formal Notice Given</v>
      </c>
      <c r="I756">
        <f t="shared" si="24"/>
        <v>1</v>
      </c>
      <c r="J756" t="s">
        <v>2600</v>
      </c>
      <c r="K756">
        <f t="shared" si="23"/>
        <v>16</v>
      </c>
    </row>
    <row r="757" spans="1:11" ht="15" hidden="1" customHeight="1" x14ac:dyDescent="0.25">
      <c r="A757" s="2" t="s">
        <v>185</v>
      </c>
      <c r="B757" s="2" t="s">
        <v>2120</v>
      </c>
      <c r="C757" s="6" t="str">
        <f>VLOOKUP(A757,contracts!$B$1:$I$506,6,0)</f>
        <v>Sanctum Wealth Management Private Limited</v>
      </c>
      <c r="D757" s="2" t="s">
        <v>186</v>
      </c>
      <c r="E757" s="2" t="s">
        <v>1403</v>
      </c>
      <c r="F757" s="4">
        <v>7</v>
      </c>
      <c r="G757" s="4">
        <v>154000</v>
      </c>
      <c r="H757" t="str">
        <f>_xlfn.IFNA(VLOOKUP(A757,contracts!$B$2:$F$506,5,0),"")</f>
        <v>Activated</v>
      </c>
      <c r="I757">
        <f t="shared" si="24"/>
        <v>1</v>
      </c>
      <c r="J757" t="s">
        <v>2600</v>
      </c>
      <c r="K757">
        <f t="shared" si="23"/>
        <v>16</v>
      </c>
    </row>
    <row r="758" spans="1:11" ht="15" hidden="1" customHeight="1" x14ac:dyDescent="0.25">
      <c r="A758" s="2" t="s">
        <v>185</v>
      </c>
      <c r="B758" s="2" t="s">
        <v>2119</v>
      </c>
      <c r="C758" s="6" t="str">
        <f>VLOOKUP(A758,contracts!$B$1:$I$506,6,0)</f>
        <v>Sanctum Wealth Management Private Limited</v>
      </c>
      <c r="D758" s="2" t="s">
        <v>186</v>
      </c>
      <c r="E758" s="2" t="s">
        <v>1403</v>
      </c>
      <c r="F758" s="4">
        <v>8</v>
      </c>
      <c r="G758" s="4">
        <v>176000</v>
      </c>
      <c r="H758" t="str">
        <f>_xlfn.IFNA(VLOOKUP(A758,contracts!$B$2:$F$506,5,0),"")</f>
        <v>Activated</v>
      </c>
      <c r="I758">
        <f t="shared" si="24"/>
        <v>1</v>
      </c>
      <c r="J758" t="s">
        <v>2600</v>
      </c>
      <c r="K758">
        <f t="shared" si="23"/>
        <v>16</v>
      </c>
    </row>
    <row r="759" spans="1:11" ht="15" hidden="1" customHeight="1" x14ac:dyDescent="0.25">
      <c r="A759" s="2" t="s">
        <v>493</v>
      </c>
      <c r="B759" s="2" t="s">
        <v>2256</v>
      </c>
      <c r="C759" s="6" t="str">
        <f>VLOOKUP(A759,contracts!$B$1:$I$506,6,0)</f>
        <v>Feministaa</v>
      </c>
      <c r="D759" s="2" t="s">
        <v>298</v>
      </c>
      <c r="E759" s="2" t="s">
        <v>1401</v>
      </c>
      <c r="F759" s="4">
        <v>1</v>
      </c>
      <c r="G759" s="4">
        <v>12500</v>
      </c>
      <c r="H759" t="str">
        <f>_xlfn.IFNA(VLOOKUP(A759,contracts!$B$2:$F$506,5,0),"")</f>
        <v>Activated</v>
      </c>
      <c r="I759">
        <f t="shared" si="24"/>
        <v>1</v>
      </c>
      <c r="J759" t="s">
        <v>2600</v>
      </c>
      <c r="K759">
        <f t="shared" si="23"/>
        <v>16</v>
      </c>
    </row>
    <row r="760" spans="1:11" ht="15" hidden="1" customHeight="1" x14ac:dyDescent="0.25">
      <c r="A760" s="2" t="s">
        <v>493</v>
      </c>
      <c r="B760" s="2" t="s">
        <v>2255</v>
      </c>
      <c r="C760" s="6" t="str">
        <f>VLOOKUP(A760,contracts!$B$1:$I$506,6,0)</f>
        <v>Feministaa</v>
      </c>
      <c r="D760" s="2" t="s">
        <v>298</v>
      </c>
      <c r="E760" s="2" t="s">
        <v>1401</v>
      </c>
      <c r="F760" s="4">
        <v>1</v>
      </c>
      <c r="G760" s="4">
        <v>12500</v>
      </c>
      <c r="H760" t="str">
        <f>_xlfn.IFNA(VLOOKUP(A760,contracts!$B$2:$F$506,5,0),"")</f>
        <v>Activated</v>
      </c>
      <c r="I760">
        <f t="shared" si="24"/>
        <v>1</v>
      </c>
      <c r="J760" t="s">
        <v>2600</v>
      </c>
      <c r="K760">
        <f t="shared" si="23"/>
        <v>16</v>
      </c>
    </row>
    <row r="761" spans="1:11" ht="15" hidden="1" customHeight="1" x14ac:dyDescent="0.25">
      <c r="A761" s="2" t="s">
        <v>493</v>
      </c>
      <c r="B761" s="2" t="s">
        <v>2254</v>
      </c>
      <c r="C761" s="6" t="str">
        <f>VLOOKUP(A761,contracts!$B$1:$I$506,6,0)</f>
        <v>Feministaa</v>
      </c>
      <c r="D761" s="2" t="s">
        <v>298</v>
      </c>
      <c r="E761" s="2" t="s">
        <v>1401</v>
      </c>
      <c r="F761" s="4">
        <v>1</v>
      </c>
      <c r="G761" s="4">
        <v>12500</v>
      </c>
      <c r="H761" t="str">
        <f>_xlfn.IFNA(VLOOKUP(A761,contracts!$B$2:$F$506,5,0),"")</f>
        <v>Activated</v>
      </c>
      <c r="I761">
        <f t="shared" si="24"/>
        <v>1</v>
      </c>
      <c r="J761" t="s">
        <v>2600</v>
      </c>
      <c r="K761">
        <f t="shared" si="23"/>
        <v>16</v>
      </c>
    </row>
    <row r="762" spans="1:11" ht="15" hidden="1" customHeight="1" x14ac:dyDescent="0.25">
      <c r="A762" s="2" t="s">
        <v>493</v>
      </c>
      <c r="B762" s="2" t="s">
        <v>2253</v>
      </c>
      <c r="C762" s="6" t="str">
        <f>VLOOKUP(A762,contracts!$B$1:$I$506,6,0)</f>
        <v>Feministaa</v>
      </c>
      <c r="D762" s="2" t="s">
        <v>298</v>
      </c>
      <c r="E762" s="2" t="s">
        <v>1401</v>
      </c>
      <c r="F762" s="4">
        <v>1</v>
      </c>
      <c r="G762" s="4">
        <v>12500</v>
      </c>
      <c r="H762" t="str">
        <f>_xlfn.IFNA(VLOOKUP(A762,contracts!$B$2:$F$506,5,0),"")</f>
        <v>Activated</v>
      </c>
      <c r="I762">
        <f t="shared" si="24"/>
        <v>1</v>
      </c>
      <c r="J762" t="s">
        <v>2600</v>
      </c>
      <c r="K762">
        <f t="shared" si="23"/>
        <v>16</v>
      </c>
    </row>
    <row r="763" spans="1:11" ht="15" hidden="1" customHeight="1" x14ac:dyDescent="0.25">
      <c r="A763" s="2" t="s">
        <v>493</v>
      </c>
      <c r="B763" s="2" t="s">
        <v>2252</v>
      </c>
      <c r="C763" s="6" t="str">
        <f>VLOOKUP(A763,contracts!$B$1:$I$506,6,0)</f>
        <v>Feministaa</v>
      </c>
      <c r="D763" s="2" t="s">
        <v>298</v>
      </c>
      <c r="E763" s="2" t="s">
        <v>1401</v>
      </c>
      <c r="F763" s="4">
        <v>1</v>
      </c>
      <c r="G763" s="4">
        <v>12500</v>
      </c>
      <c r="H763" t="str">
        <f>_xlfn.IFNA(VLOOKUP(A763,contracts!$B$2:$F$506,5,0),"")</f>
        <v>Activated</v>
      </c>
      <c r="I763">
        <f t="shared" si="24"/>
        <v>1</v>
      </c>
      <c r="J763" t="s">
        <v>2600</v>
      </c>
      <c r="K763">
        <f t="shared" si="23"/>
        <v>16</v>
      </c>
    </row>
    <row r="764" spans="1:11" ht="15" hidden="1" customHeight="1" x14ac:dyDescent="0.25">
      <c r="A764" s="2" t="s">
        <v>427</v>
      </c>
      <c r="B764" s="2" t="s">
        <v>2251</v>
      </c>
      <c r="C764" s="6" t="str">
        <f>VLOOKUP(A764,contracts!$B$1:$I$506,6,0)</f>
        <v>Singhi Advisors &amp; Financial Services LLP</v>
      </c>
      <c r="D764" s="2" t="s">
        <v>298</v>
      </c>
      <c r="E764" s="2" t="s">
        <v>1401</v>
      </c>
      <c r="F764" s="4">
        <v>1</v>
      </c>
      <c r="G764" s="4">
        <v>13000</v>
      </c>
      <c r="H764" t="str">
        <f>_xlfn.IFNA(VLOOKUP(A764,contracts!$B$2:$F$506,5,0),"")</f>
        <v>Activated</v>
      </c>
      <c r="I764">
        <f t="shared" si="24"/>
        <v>1</v>
      </c>
      <c r="J764" t="s">
        <v>2600</v>
      </c>
      <c r="K764">
        <f t="shared" si="23"/>
        <v>16</v>
      </c>
    </row>
    <row r="765" spans="1:11" ht="15" hidden="1" customHeight="1" x14ac:dyDescent="0.25">
      <c r="A765" s="2" t="s">
        <v>269</v>
      </c>
      <c r="B765" s="2" t="s">
        <v>2250</v>
      </c>
      <c r="C765" s="6" t="str">
        <f>VLOOKUP(A765,contracts!$B$1:$I$506,6,0)</f>
        <v>Sky Realty</v>
      </c>
      <c r="D765" s="2" t="s">
        <v>186</v>
      </c>
      <c r="E765" s="2" t="s">
        <v>1399</v>
      </c>
      <c r="F765" s="4">
        <v>1</v>
      </c>
      <c r="G765" s="4">
        <v>14499</v>
      </c>
      <c r="H765" t="str">
        <f>_xlfn.IFNA(VLOOKUP(A765,contracts!$B$2:$F$506,5,0),"")</f>
        <v>Activated</v>
      </c>
      <c r="I765">
        <f t="shared" si="24"/>
        <v>1</v>
      </c>
      <c r="J765" t="s">
        <v>2600</v>
      </c>
      <c r="K765">
        <f t="shared" si="23"/>
        <v>16</v>
      </c>
    </row>
    <row r="766" spans="1:11" ht="15" hidden="1" customHeight="1" x14ac:dyDescent="0.25">
      <c r="A766" s="2" t="s">
        <v>612</v>
      </c>
      <c r="B766" s="2" t="s">
        <v>1707</v>
      </c>
      <c r="C766" s="6" t="str">
        <f>VLOOKUP(A766,contracts!$B$1:$I$506,6,0)</f>
        <v>Avidsecure India Private Limited</v>
      </c>
      <c r="D766" s="2" t="s">
        <v>298</v>
      </c>
      <c r="E766" s="2" t="s">
        <v>1403</v>
      </c>
      <c r="F766" s="4">
        <v>8</v>
      </c>
      <c r="G766" s="4">
        <v>128000</v>
      </c>
      <c r="H766" t="str">
        <f>_xlfn.IFNA(VLOOKUP(A766,contracts!$B$2:$F$506,5,0),"")</f>
        <v>Activated</v>
      </c>
      <c r="I766">
        <f t="shared" si="24"/>
        <v>1</v>
      </c>
      <c r="J766" t="s">
        <v>2600</v>
      </c>
      <c r="K766">
        <f t="shared" si="23"/>
        <v>16</v>
      </c>
    </row>
    <row r="767" spans="1:11" ht="15" hidden="1" customHeight="1" x14ac:dyDescent="0.25">
      <c r="A767" s="2" t="s">
        <v>377</v>
      </c>
      <c r="B767" s="2" t="s">
        <v>2245</v>
      </c>
      <c r="C767" s="6" t="str">
        <f>VLOOKUP(A767,contracts!$B$1:$I$506,6,0)</f>
        <v>Marks Emballage Private Limited</v>
      </c>
      <c r="D767" s="2" t="s">
        <v>279</v>
      </c>
      <c r="E767" s="2" t="s">
        <v>1401</v>
      </c>
      <c r="F767" s="4">
        <v>1</v>
      </c>
      <c r="G767" s="4">
        <v>17000</v>
      </c>
      <c r="H767" t="str">
        <f>_xlfn.IFNA(VLOOKUP(A767,contracts!$B$2:$F$506,5,0),"")</f>
        <v>Activated</v>
      </c>
      <c r="I767">
        <f t="shared" si="24"/>
        <v>1</v>
      </c>
      <c r="J767" t="s">
        <v>2600</v>
      </c>
      <c r="K767">
        <f t="shared" si="23"/>
        <v>16</v>
      </c>
    </row>
    <row r="768" spans="1:11" ht="15" hidden="1" customHeight="1" x14ac:dyDescent="0.25">
      <c r="A768" s="2" t="s">
        <v>207</v>
      </c>
      <c r="B768" s="2" t="s">
        <v>2118</v>
      </c>
      <c r="C768" s="6" t="str">
        <f>VLOOKUP(A768,contracts!$B$1:$I$506,6,0)</f>
        <v>ZTE Telecom India Pvt Ltd</v>
      </c>
      <c r="D768" s="2" t="s">
        <v>186</v>
      </c>
      <c r="E768" s="2" t="s">
        <v>1403</v>
      </c>
      <c r="F768" s="4">
        <v>8</v>
      </c>
      <c r="G768" s="4">
        <v>264000</v>
      </c>
      <c r="H768" t="str">
        <f>_xlfn.IFNA(VLOOKUP(A768,contracts!$B$2:$F$506,5,0),"")</f>
        <v>Activated</v>
      </c>
      <c r="I768">
        <f t="shared" si="24"/>
        <v>1</v>
      </c>
      <c r="J768" t="s">
        <v>2600</v>
      </c>
      <c r="K768">
        <f t="shared" si="23"/>
        <v>16</v>
      </c>
    </row>
    <row r="769" spans="1:11" ht="15" hidden="1" customHeight="1" x14ac:dyDescent="0.25">
      <c r="A769" s="2" t="s">
        <v>207</v>
      </c>
      <c r="B769" s="2" t="s">
        <v>2117</v>
      </c>
      <c r="C769" s="6" t="str">
        <f>VLOOKUP(A769,contracts!$B$1:$I$506,6,0)</f>
        <v>ZTE Telecom India Pvt Ltd</v>
      </c>
      <c r="D769" s="2" t="s">
        <v>186</v>
      </c>
      <c r="E769" s="2" t="s">
        <v>1403</v>
      </c>
      <c r="F769" s="4">
        <v>16</v>
      </c>
      <c r="G769" s="4">
        <v>528000</v>
      </c>
      <c r="H769" t="str">
        <f>_xlfn.IFNA(VLOOKUP(A769,contracts!$B$2:$F$506,5,0),"")</f>
        <v>Activated</v>
      </c>
      <c r="I769">
        <f t="shared" si="24"/>
        <v>1</v>
      </c>
      <c r="J769" t="s">
        <v>2600</v>
      </c>
      <c r="K769">
        <f t="shared" si="23"/>
        <v>16</v>
      </c>
    </row>
    <row r="770" spans="1:11" ht="15" hidden="1" customHeight="1" x14ac:dyDescent="0.25">
      <c r="A770" s="2" t="s">
        <v>455</v>
      </c>
      <c r="B770" s="2" t="s">
        <v>1482</v>
      </c>
      <c r="C770" s="6" t="str">
        <f>VLOOKUP(A770,contracts!$B$1:$I$506,6,0)</f>
        <v>Prinseps Auctions (P) Ltd</v>
      </c>
      <c r="D770" s="2" t="s">
        <v>186</v>
      </c>
      <c r="E770" s="2" t="s">
        <v>1401</v>
      </c>
      <c r="F770" s="4">
        <v>1</v>
      </c>
      <c r="G770" s="4">
        <v>30000</v>
      </c>
      <c r="H770" t="str">
        <f>_xlfn.IFNA(VLOOKUP(A770,contracts!$B$2:$F$506,5,0),"")</f>
        <v>Activated</v>
      </c>
      <c r="I770">
        <f t="shared" si="24"/>
        <v>1</v>
      </c>
      <c r="J770" t="s">
        <v>2600</v>
      </c>
      <c r="K770">
        <f t="shared" si="23"/>
        <v>16</v>
      </c>
    </row>
    <row r="771" spans="1:11" ht="15" hidden="1" customHeight="1" x14ac:dyDescent="0.25">
      <c r="A771" s="2" t="s">
        <v>365</v>
      </c>
      <c r="B771" s="2" t="s">
        <v>1784</v>
      </c>
      <c r="C771" s="6" t="str">
        <f>VLOOKUP(A771,contracts!$B$1:$I$506,6,0)</f>
        <v>Optiva India Technologies Private Limited</v>
      </c>
      <c r="D771" s="2" t="s">
        <v>186</v>
      </c>
      <c r="E771" s="2" t="s">
        <v>1403</v>
      </c>
      <c r="F771" s="4">
        <v>6</v>
      </c>
      <c r="G771" s="4">
        <v>240000</v>
      </c>
      <c r="H771" t="str">
        <f>_xlfn.IFNA(VLOOKUP(A771,contracts!$B$2:$F$506,5,0),"")</f>
        <v>Activated</v>
      </c>
      <c r="I771">
        <f t="shared" si="24"/>
        <v>1</v>
      </c>
      <c r="J771" t="s">
        <v>2600</v>
      </c>
      <c r="K771">
        <f t="shared" ref="K771:K834" si="25">LEN(B771)</f>
        <v>16</v>
      </c>
    </row>
    <row r="772" spans="1:11" ht="15" hidden="1" customHeight="1" x14ac:dyDescent="0.25">
      <c r="A772" s="2" t="s">
        <v>563</v>
      </c>
      <c r="B772" s="2" t="s">
        <v>1530</v>
      </c>
      <c r="C772" s="6" t="str">
        <f>VLOOKUP(A772,contracts!$B$1:$I$506,6,0)</f>
        <v>Singularity Furniture Private Limited</v>
      </c>
      <c r="D772" s="2" t="s">
        <v>198</v>
      </c>
      <c r="E772" s="2" t="s">
        <v>1403</v>
      </c>
      <c r="F772" s="4">
        <v>8</v>
      </c>
      <c r="G772" s="4">
        <v>104000</v>
      </c>
      <c r="H772" t="str">
        <f>_xlfn.IFNA(VLOOKUP(A772,contracts!$B$2:$F$506,5,0),"")</f>
        <v>Activated</v>
      </c>
      <c r="I772">
        <f t="shared" si="24"/>
        <v>1</v>
      </c>
      <c r="J772" t="s">
        <v>2600</v>
      </c>
      <c r="K772">
        <f t="shared" si="25"/>
        <v>16</v>
      </c>
    </row>
    <row r="773" spans="1:11" ht="15" hidden="1" customHeight="1" x14ac:dyDescent="0.25">
      <c r="A773" s="2" t="s">
        <v>516</v>
      </c>
      <c r="B773" s="2" t="s">
        <v>2069</v>
      </c>
      <c r="C773" s="6" t="str">
        <f>VLOOKUP(A773,contracts!$B$1:$I$506,6,0)</f>
        <v>Akana Technologies Pvt. Ltd.</v>
      </c>
      <c r="D773" s="2" t="s">
        <v>122</v>
      </c>
      <c r="E773" s="2" t="s">
        <v>1403</v>
      </c>
      <c r="F773" s="4">
        <v>10</v>
      </c>
      <c r="G773" s="4">
        <v>170000</v>
      </c>
      <c r="H773" t="str">
        <f>_xlfn.IFNA(VLOOKUP(A773,contracts!$B$2:$F$506,5,0),"")</f>
        <v>Activated</v>
      </c>
      <c r="I773">
        <f t="shared" si="24"/>
        <v>1</v>
      </c>
      <c r="J773" t="s">
        <v>2600</v>
      </c>
      <c r="K773">
        <f t="shared" si="25"/>
        <v>16</v>
      </c>
    </row>
    <row r="774" spans="1:11" ht="15" hidden="1" customHeight="1" x14ac:dyDescent="0.25">
      <c r="A774" s="2" t="s">
        <v>1000</v>
      </c>
      <c r="B774" s="2" t="s">
        <v>1749</v>
      </c>
      <c r="C774" s="6" t="str">
        <f>VLOOKUP(A774,contracts!$B$1:$I$506,6,0)</f>
        <v>Conduent Business Services India LLP</v>
      </c>
      <c r="D774" s="2" t="s">
        <v>154</v>
      </c>
      <c r="E774" s="2" t="s">
        <v>1403</v>
      </c>
      <c r="F774" s="4">
        <v>12</v>
      </c>
      <c r="G774" s="4">
        <v>176160</v>
      </c>
      <c r="H774" t="str">
        <f>_xlfn.IFNA(VLOOKUP(A774,contracts!$B$2:$F$506,5,0),"")</f>
        <v>Activated</v>
      </c>
      <c r="I774">
        <f t="shared" si="24"/>
        <v>1</v>
      </c>
      <c r="J774" t="s">
        <v>2600</v>
      </c>
      <c r="K774">
        <f t="shared" si="25"/>
        <v>12</v>
      </c>
    </row>
    <row r="775" spans="1:11" ht="15" hidden="1" customHeight="1" x14ac:dyDescent="0.25">
      <c r="A775" s="2" t="s">
        <v>1000</v>
      </c>
      <c r="B775" s="2" t="s">
        <v>1748</v>
      </c>
      <c r="C775" s="6" t="str">
        <f>VLOOKUP(A775,contracts!$B$1:$I$506,6,0)</f>
        <v>Conduent Business Services India LLP</v>
      </c>
      <c r="D775" s="2" t="s">
        <v>154</v>
      </c>
      <c r="E775" s="2" t="s">
        <v>1403</v>
      </c>
      <c r="F775" s="4">
        <v>12</v>
      </c>
      <c r="G775" s="4">
        <v>176160</v>
      </c>
      <c r="H775" t="str">
        <f>_xlfn.IFNA(VLOOKUP(A775,contracts!$B$2:$F$506,5,0),"")</f>
        <v>Activated</v>
      </c>
      <c r="I775">
        <f t="shared" si="24"/>
        <v>1</v>
      </c>
      <c r="J775" t="s">
        <v>2600</v>
      </c>
      <c r="K775">
        <f t="shared" si="25"/>
        <v>12</v>
      </c>
    </row>
    <row r="776" spans="1:11" ht="15" hidden="1" customHeight="1" x14ac:dyDescent="0.25">
      <c r="A776" s="2" t="s">
        <v>1000</v>
      </c>
      <c r="B776" s="2" t="s">
        <v>1556</v>
      </c>
      <c r="C776" s="6" t="str">
        <f>VLOOKUP(A776,contracts!$B$1:$I$506,6,0)</f>
        <v>Conduent Business Services India LLP</v>
      </c>
      <c r="D776" s="2" t="s">
        <v>154</v>
      </c>
      <c r="E776" s="2" t="s">
        <v>1403</v>
      </c>
      <c r="F776" s="4">
        <v>12</v>
      </c>
      <c r="G776" s="4">
        <v>176160</v>
      </c>
      <c r="H776" t="str">
        <f>_xlfn.IFNA(VLOOKUP(A776,contracts!$B$2:$F$506,5,0),"")</f>
        <v>Activated</v>
      </c>
      <c r="I776">
        <f t="shared" si="24"/>
        <v>1</v>
      </c>
      <c r="J776" t="s">
        <v>2600</v>
      </c>
      <c r="K776">
        <f t="shared" si="25"/>
        <v>12</v>
      </c>
    </row>
    <row r="777" spans="1:11" ht="15" hidden="1" customHeight="1" x14ac:dyDescent="0.25">
      <c r="A777" s="2" t="s">
        <v>1000</v>
      </c>
      <c r="B777" s="2" t="s">
        <v>1743</v>
      </c>
      <c r="C777" s="6" t="str">
        <f>VLOOKUP(A777,contracts!$B$1:$I$506,6,0)</f>
        <v>Conduent Business Services India LLP</v>
      </c>
      <c r="D777" s="2" t="s">
        <v>154</v>
      </c>
      <c r="E777" s="2" t="s">
        <v>1403</v>
      </c>
      <c r="F777" s="4">
        <v>7</v>
      </c>
      <c r="G777" s="4">
        <v>102760</v>
      </c>
      <c r="H777" t="str">
        <f>_xlfn.IFNA(VLOOKUP(A777,contracts!$B$2:$F$506,5,0),"")</f>
        <v>Activated</v>
      </c>
      <c r="I777">
        <f t="shared" si="24"/>
        <v>1</v>
      </c>
      <c r="J777" t="s">
        <v>2600</v>
      </c>
      <c r="K777">
        <f t="shared" si="25"/>
        <v>12</v>
      </c>
    </row>
    <row r="778" spans="1:11" ht="30" customHeight="1" x14ac:dyDescent="0.25">
      <c r="A778" s="2" t="s">
        <v>1303</v>
      </c>
      <c r="B778" s="2" t="s">
        <v>1927</v>
      </c>
      <c r="C778" s="6" t="str">
        <f>VLOOKUP(A778,contracts!$B$1:$I$506,6,0)</f>
        <v>Autovert Technologies Private Limited</v>
      </c>
      <c r="D778" s="2" t="s">
        <v>12</v>
      </c>
      <c r="E778" s="2" t="s">
        <v>1399</v>
      </c>
      <c r="F778" s="4">
        <v>1</v>
      </c>
      <c r="G778" s="4">
        <v>9000</v>
      </c>
      <c r="H778" t="str">
        <f>_xlfn.IFNA(VLOOKUP(A778,contracts!$B$2:$F$506,5,0),"")</f>
        <v>Month on Month</v>
      </c>
      <c r="I778">
        <f t="shared" si="24"/>
        <v>2</v>
      </c>
      <c r="J778" t="s">
        <v>2598</v>
      </c>
      <c r="K778">
        <f t="shared" si="25"/>
        <v>17</v>
      </c>
    </row>
    <row r="779" spans="1:11" ht="15" hidden="1" customHeight="1" x14ac:dyDescent="0.25">
      <c r="A779" s="2" t="s">
        <v>767</v>
      </c>
      <c r="B779" s="2" t="s">
        <v>1547</v>
      </c>
      <c r="C779" s="6" t="str">
        <f>VLOOKUP(A779,contracts!$B$1:$I$506,6,0)</f>
        <v>Groomedin Solutions Pvt Ltd</v>
      </c>
      <c r="D779" s="2" t="s">
        <v>12</v>
      </c>
      <c r="E779" s="2" t="s">
        <v>1546</v>
      </c>
      <c r="F779" s="4">
        <v>1</v>
      </c>
      <c r="G779" s="4">
        <v>6499</v>
      </c>
      <c r="H779" t="str">
        <f>_xlfn.IFNA(VLOOKUP(A779,contracts!$B$2:$F$506,5,0),"")</f>
        <v>Month on Month</v>
      </c>
      <c r="I779">
        <f t="shared" si="24"/>
        <v>20</v>
      </c>
      <c r="J779" t="s">
        <v>2600</v>
      </c>
      <c r="K779">
        <f t="shared" si="25"/>
        <v>16</v>
      </c>
    </row>
    <row r="780" spans="1:11" ht="15" hidden="1" customHeight="1" x14ac:dyDescent="0.25">
      <c r="A780" s="2" t="s">
        <v>1064</v>
      </c>
      <c r="B780" s="2" t="s">
        <v>1672</v>
      </c>
      <c r="C780" s="6" t="str">
        <f>VLOOKUP(A780,contracts!$B$1:$I$506,6,0)</f>
        <v>Empagnie Education Private Limited</v>
      </c>
      <c r="D780" s="2" t="s">
        <v>1065</v>
      </c>
      <c r="E780" s="2" t="s">
        <v>1399</v>
      </c>
      <c r="F780" s="4">
        <v>1</v>
      </c>
      <c r="G780" s="4">
        <v>10000</v>
      </c>
      <c r="H780" t="str">
        <f>_xlfn.IFNA(VLOOKUP(A780,contracts!$B$2:$F$506,5,0),"")</f>
        <v>Activated</v>
      </c>
      <c r="I780">
        <f t="shared" si="24"/>
        <v>2</v>
      </c>
      <c r="J780" t="s">
        <v>2609</v>
      </c>
      <c r="K780">
        <f t="shared" si="25"/>
        <v>16</v>
      </c>
    </row>
    <row r="781" spans="1:11" ht="15" hidden="1" customHeight="1" x14ac:dyDescent="0.25">
      <c r="A781" s="2" t="s">
        <v>1083</v>
      </c>
      <c r="B781" s="2" t="s">
        <v>1672</v>
      </c>
      <c r="C781" s="6" t="str">
        <f>VLOOKUP(A781,contracts!$B$1:$I$506,6,0)</f>
        <v>Big Spring Services Private Limited.</v>
      </c>
      <c r="D781" s="2" t="s">
        <v>1065</v>
      </c>
      <c r="E781" s="2" t="s">
        <v>1399</v>
      </c>
      <c r="F781" s="4">
        <v>1</v>
      </c>
      <c r="G781" s="4">
        <v>13999</v>
      </c>
      <c r="H781" t="str">
        <f>_xlfn.IFNA(VLOOKUP(A781,contracts!$B$2:$F$506,5,0),"")</f>
        <v>Activated</v>
      </c>
      <c r="I781">
        <f t="shared" si="24"/>
        <v>2</v>
      </c>
      <c r="J781" t="s">
        <v>2610</v>
      </c>
      <c r="K781">
        <f t="shared" si="25"/>
        <v>16</v>
      </c>
    </row>
    <row r="782" spans="1:11" ht="15" hidden="1" customHeight="1" x14ac:dyDescent="0.25">
      <c r="A782" s="2" t="s">
        <v>1280</v>
      </c>
      <c r="B782" s="2" t="s">
        <v>1977</v>
      </c>
      <c r="C782" s="6" t="str">
        <f>VLOOKUP(A782,contracts!$B$1:$I$506,6,0)</f>
        <v>Zapyle</v>
      </c>
      <c r="D782" s="2" t="s">
        <v>198</v>
      </c>
      <c r="E782" s="2" t="s">
        <v>1403</v>
      </c>
      <c r="F782" s="4">
        <v>12</v>
      </c>
      <c r="G782" s="4">
        <v>0</v>
      </c>
      <c r="H782" t="str">
        <f>_xlfn.IFNA(VLOOKUP(A782,contracts!$B$2:$F$506,5,0),"")</f>
        <v>Activated</v>
      </c>
      <c r="I782">
        <f t="shared" si="24"/>
        <v>1</v>
      </c>
      <c r="J782" t="s">
        <v>2600</v>
      </c>
      <c r="K782">
        <f t="shared" si="25"/>
        <v>16</v>
      </c>
    </row>
    <row r="783" spans="1:11" ht="15" hidden="1" customHeight="1" x14ac:dyDescent="0.25">
      <c r="A783" s="2" t="s">
        <v>126</v>
      </c>
      <c r="B783" s="2" t="s">
        <v>1547</v>
      </c>
      <c r="C783" s="6" t="str">
        <f>VLOOKUP(A783,contracts!$B$1:$I$506,6,0)</f>
        <v>Stylumia Intelligence Technology Pvt Ltd</v>
      </c>
      <c r="D783" s="2" t="s">
        <v>12</v>
      </c>
      <c r="E783" s="2" t="s">
        <v>1546</v>
      </c>
      <c r="F783" s="4">
        <v>1</v>
      </c>
      <c r="G783" s="4">
        <v>6000</v>
      </c>
      <c r="H783" t="str">
        <f>_xlfn.IFNA(VLOOKUP(A783,contracts!$B$2:$F$506,5,0),"")</f>
        <v>Activated</v>
      </c>
      <c r="I783">
        <f t="shared" si="24"/>
        <v>20</v>
      </c>
      <c r="J783" t="s">
        <v>2600</v>
      </c>
      <c r="K783">
        <f t="shared" si="25"/>
        <v>16</v>
      </c>
    </row>
    <row r="784" spans="1:11" ht="15" hidden="1" customHeight="1" x14ac:dyDescent="0.25">
      <c r="A784" s="2" t="s">
        <v>976</v>
      </c>
      <c r="B784" s="2" t="s">
        <v>1580</v>
      </c>
      <c r="C784" s="6" t="str">
        <f>VLOOKUP(A784,contracts!$B$1:$I$506,6,0)</f>
        <v>Virtual Tech Gurus India Pvt Ltd</v>
      </c>
      <c r="D784" s="2" t="s">
        <v>154</v>
      </c>
      <c r="E784" s="2" t="s">
        <v>1401</v>
      </c>
      <c r="F784" s="4">
        <v>1</v>
      </c>
      <c r="G784" s="4">
        <v>10500</v>
      </c>
      <c r="H784" t="str">
        <f>_xlfn.IFNA(VLOOKUP(A784,contracts!$B$2:$F$506,5,0),"")</f>
        <v>Formal Notice Given</v>
      </c>
      <c r="I784">
        <f t="shared" si="24"/>
        <v>2</v>
      </c>
      <c r="J784" t="s">
        <v>2600</v>
      </c>
      <c r="K784">
        <f t="shared" si="25"/>
        <v>12</v>
      </c>
    </row>
    <row r="785" spans="1:11" ht="15" hidden="1" customHeight="1" x14ac:dyDescent="0.25">
      <c r="A785" s="2" t="s">
        <v>174</v>
      </c>
      <c r="B785" s="2" t="s">
        <v>2235</v>
      </c>
      <c r="C785" s="6" t="str">
        <f>VLOOKUP(A785,contracts!$B$1:$I$506,6,0)</f>
        <v>ARCTERN HEALTHCARE PRIVATE LIMITED</v>
      </c>
      <c r="D785" s="2" t="s">
        <v>122</v>
      </c>
      <c r="E785" s="2" t="s">
        <v>1403</v>
      </c>
      <c r="F785" s="4">
        <v>10</v>
      </c>
      <c r="G785" s="4">
        <v>120000</v>
      </c>
      <c r="H785" t="str">
        <f>_xlfn.IFNA(VLOOKUP(A785,contracts!$B$2:$F$506,5,0),"")</f>
        <v>Activated</v>
      </c>
      <c r="I785">
        <f t="shared" si="24"/>
        <v>1</v>
      </c>
      <c r="J785" t="s">
        <v>2600</v>
      </c>
      <c r="K785">
        <f t="shared" si="25"/>
        <v>16</v>
      </c>
    </row>
    <row r="786" spans="1:11" ht="15" hidden="1" customHeight="1" x14ac:dyDescent="0.25">
      <c r="A786" s="2" t="s">
        <v>1018</v>
      </c>
      <c r="B786" s="2" t="s">
        <v>2171</v>
      </c>
      <c r="C786" s="6" t="str">
        <f>VLOOKUP(A786,contracts!$B$1:$I$506,6,0)</f>
        <v>Digisense CustomerIQ Pvt. Ltd.</v>
      </c>
      <c r="D786" s="2" t="s">
        <v>186</v>
      </c>
      <c r="E786" s="2" t="s">
        <v>1399</v>
      </c>
      <c r="F786" s="4">
        <v>1</v>
      </c>
      <c r="G786" s="4">
        <v>10499</v>
      </c>
      <c r="H786" t="str">
        <f>_xlfn.IFNA(VLOOKUP(A786,contracts!$B$2:$F$506,5,0),"")</f>
        <v>Activated</v>
      </c>
      <c r="I786">
        <f t="shared" si="24"/>
        <v>1</v>
      </c>
      <c r="J786" t="s">
        <v>2600</v>
      </c>
      <c r="K786">
        <f t="shared" si="25"/>
        <v>16</v>
      </c>
    </row>
    <row r="787" spans="1:11" ht="15" hidden="1" customHeight="1" x14ac:dyDescent="0.25">
      <c r="A787" s="2" t="s">
        <v>755</v>
      </c>
      <c r="B787" s="2" t="s">
        <v>1407</v>
      </c>
      <c r="C787" s="6" t="str">
        <f>VLOOKUP(A787,contracts!$B$1:$I$506,6,0)</f>
        <v>Shoffr Pte. Ltd.</v>
      </c>
      <c r="D787" s="2" t="s">
        <v>12</v>
      </c>
      <c r="E787" s="2" t="s">
        <v>1401</v>
      </c>
      <c r="F787" s="4">
        <v>1</v>
      </c>
      <c r="G787" s="4">
        <v>11500</v>
      </c>
      <c r="H787" t="str">
        <f>_xlfn.IFNA(VLOOKUP(A787,contracts!$B$2:$F$506,5,0),"")</f>
        <v>Month on Month</v>
      </c>
      <c r="I787">
        <f t="shared" si="24"/>
        <v>1</v>
      </c>
      <c r="J787" t="s">
        <v>2600</v>
      </c>
      <c r="K787">
        <f t="shared" si="25"/>
        <v>16</v>
      </c>
    </row>
    <row r="788" spans="1:11" ht="15" hidden="1" customHeight="1" x14ac:dyDescent="0.25">
      <c r="A788" s="2" t="s">
        <v>755</v>
      </c>
      <c r="B788" s="2" t="s">
        <v>1459</v>
      </c>
      <c r="C788" s="6" t="str">
        <f>VLOOKUP(A788,contracts!$B$1:$I$506,6,0)</f>
        <v>Shoffr Pte. Ltd.</v>
      </c>
      <c r="D788" s="2" t="s">
        <v>12</v>
      </c>
      <c r="E788" s="2" t="s">
        <v>1401</v>
      </c>
      <c r="F788" s="4">
        <v>1</v>
      </c>
      <c r="G788" s="4">
        <v>11500</v>
      </c>
      <c r="H788" t="str">
        <f>_xlfn.IFNA(VLOOKUP(A788,contracts!$B$2:$F$506,5,0),"")</f>
        <v>Month on Month</v>
      </c>
      <c r="I788">
        <f t="shared" si="24"/>
        <v>1</v>
      </c>
      <c r="J788" t="s">
        <v>2600</v>
      </c>
      <c r="K788">
        <f t="shared" si="25"/>
        <v>16</v>
      </c>
    </row>
    <row r="789" spans="1:11" ht="15" hidden="1" customHeight="1" x14ac:dyDescent="0.25">
      <c r="A789" s="2" t="s">
        <v>755</v>
      </c>
      <c r="B789" s="2" t="s">
        <v>1458</v>
      </c>
      <c r="C789" s="6" t="str">
        <f>VLOOKUP(A789,contracts!$B$1:$I$506,6,0)</f>
        <v>Shoffr Pte. Ltd.</v>
      </c>
      <c r="D789" s="2" t="s">
        <v>12</v>
      </c>
      <c r="E789" s="2" t="s">
        <v>1401</v>
      </c>
      <c r="F789" s="4">
        <v>1</v>
      </c>
      <c r="G789" s="4">
        <v>11500</v>
      </c>
      <c r="H789" t="str">
        <f>_xlfn.IFNA(VLOOKUP(A789,contracts!$B$2:$F$506,5,0),"")</f>
        <v>Month on Month</v>
      </c>
      <c r="I789">
        <f t="shared" si="24"/>
        <v>1</v>
      </c>
      <c r="J789" t="s">
        <v>2600</v>
      </c>
      <c r="K789">
        <f t="shared" si="25"/>
        <v>16</v>
      </c>
    </row>
    <row r="790" spans="1:11" ht="15" hidden="1" customHeight="1" x14ac:dyDescent="0.25">
      <c r="A790" s="2" t="s">
        <v>755</v>
      </c>
      <c r="B790" s="2" t="s">
        <v>1457</v>
      </c>
      <c r="C790" s="6" t="str">
        <f>VLOOKUP(A790,contracts!$B$1:$I$506,6,0)</f>
        <v>Shoffr Pte. Ltd.</v>
      </c>
      <c r="D790" s="2" t="s">
        <v>12</v>
      </c>
      <c r="E790" s="2" t="s">
        <v>1401</v>
      </c>
      <c r="F790" s="4">
        <v>1</v>
      </c>
      <c r="G790" s="4">
        <v>11500</v>
      </c>
      <c r="H790" t="str">
        <f>_xlfn.IFNA(VLOOKUP(A790,contracts!$B$2:$F$506,5,0),"")</f>
        <v>Month on Month</v>
      </c>
      <c r="I790">
        <f t="shared" si="24"/>
        <v>1</v>
      </c>
      <c r="J790" t="s">
        <v>2600</v>
      </c>
      <c r="K790">
        <f t="shared" si="25"/>
        <v>16</v>
      </c>
    </row>
    <row r="791" spans="1:11" ht="15" hidden="1" customHeight="1" x14ac:dyDescent="0.25">
      <c r="A791" s="2" t="s">
        <v>755</v>
      </c>
      <c r="B791" s="2" t="s">
        <v>1456</v>
      </c>
      <c r="C791" s="6" t="str">
        <f>VLOOKUP(A791,contracts!$B$1:$I$506,6,0)</f>
        <v>Shoffr Pte. Ltd.</v>
      </c>
      <c r="D791" s="2" t="s">
        <v>12</v>
      </c>
      <c r="E791" s="2" t="s">
        <v>1401</v>
      </c>
      <c r="F791" s="4">
        <v>1</v>
      </c>
      <c r="G791" s="4">
        <v>11500</v>
      </c>
      <c r="H791" t="str">
        <f>_xlfn.IFNA(VLOOKUP(A791,contracts!$B$2:$F$506,5,0),"")</f>
        <v>Month on Month</v>
      </c>
      <c r="I791">
        <f t="shared" si="24"/>
        <v>1</v>
      </c>
      <c r="J791" t="s">
        <v>2600</v>
      </c>
      <c r="K791">
        <f t="shared" si="25"/>
        <v>16</v>
      </c>
    </row>
    <row r="792" spans="1:11" ht="15" hidden="1" customHeight="1" x14ac:dyDescent="0.25">
      <c r="A792" s="2" t="s">
        <v>758</v>
      </c>
      <c r="B792" s="2" t="s">
        <v>2186</v>
      </c>
      <c r="C792" s="6" t="str">
        <f>VLOOKUP(A792,contracts!$B$1:$I$506,6,0)</f>
        <v>Idea Particles</v>
      </c>
      <c r="D792" s="2" t="s">
        <v>178</v>
      </c>
      <c r="E792" s="2" t="s">
        <v>1401</v>
      </c>
      <c r="F792" s="4">
        <v>1</v>
      </c>
      <c r="G792" s="4">
        <v>8000</v>
      </c>
      <c r="H792" t="str">
        <f>_xlfn.IFNA(VLOOKUP(A792,contracts!$B$2:$F$506,5,0),"")</f>
        <v>Month on Month</v>
      </c>
      <c r="I792">
        <f t="shared" si="24"/>
        <v>1</v>
      </c>
      <c r="J792" t="s">
        <v>2600</v>
      </c>
      <c r="K792">
        <f t="shared" si="25"/>
        <v>16</v>
      </c>
    </row>
    <row r="793" spans="1:11" ht="15" customHeight="1" x14ac:dyDescent="0.25">
      <c r="A793" s="2" t="s">
        <v>1339</v>
      </c>
      <c r="B793" s="2" t="s">
        <v>2230</v>
      </c>
      <c r="C793" s="6" t="str">
        <f>VLOOKUP(A793,contracts!$B$1:$I$506,6,0)</f>
        <v>Growth Hackers</v>
      </c>
      <c r="D793" s="2" t="s">
        <v>12</v>
      </c>
      <c r="E793" s="2" t="s">
        <v>1399</v>
      </c>
      <c r="F793" s="4">
        <v>1</v>
      </c>
      <c r="G793" s="4">
        <v>8001</v>
      </c>
      <c r="H793" t="str">
        <f>_xlfn.IFNA(VLOOKUP(A793,contracts!$B$2:$F$506,5,0),"")</f>
        <v>Month on Month</v>
      </c>
      <c r="I793">
        <f t="shared" si="24"/>
        <v>1</v>
      </c>
      <c r="J793" t="s">
        <v>2600</v>
      </c>
      <c r="K793">
        <f t="shared" si="25"/>
        <v>17</v>
      </c>
    </row>
    <row r="794" spans="1:11" ht="15" customHeight="1" x14ac:dyDescent="0.25">
      <c r="A794" s="2" t="s">
        <v>1339</v>
      </c>
      <c r="B794" s="2" t="s">
        <v>2229</v>
      </c>
      <c r="C794" s="6" t="str">
        <f>VLOOKUP(A794,contracts!$B$1:$I$506,6,0)</f>
        <v>Growth Hackers</v>
      </c>
      <c r="D794" s="2" t="s">
        <v>12</v>
      </c>
      <c r="E794" s="2" t="s">
        <v>1399</v>
      </c>
      <c r="F794" s="4">
        <v>1</v>
      </c>
      <c r="G794" s="4">
        <v>8001</v>
      </c>
      <c r="H794" t="str">
        <f>_xlfn.IFNA(VLOOKUP(A794,contracts!$B$2:$F$506,5,0),"")</f>
        <v>Month on Month</v>
      </c>
      <c r="I794">
        <f t="shared" si="24"/>
        <v>1</v>
      </c>
      <c r="J794" t="s">
        <v>2600</v>
      </c>
      <c r="K794">
        <f t="shared" si="25"/>
        <v>17</v>
      </c>
    </row>
    <row r="795" spans="1:11" ht="15" customHeight="1" x14ac:dyDescent="0.25">
      <c r="A795" s="2" t="s">
        <v>1339</v>
      </c>
      <c r="B795" s="2" t="s">
        <v>2228</v>
      </c>
      <c r="C795" s="6" t="str">
        <f>VLOOKUP(A795,contracts!$B$1:$I$506,6,0)</f>
        <v>Growth Hackers</v>
      </c>
      <c r="D795" s="2" t="s">
        <v>12</v>
      </c>
      <c r="E795" s="2" t="s">
        <v>1399</v>
      </c>
      <c r="F795" s="4">
        <v>1</v>
      </c>
      <c r="G795" s="4">
        <v>8001</v>
      </c>
      <c r="H795" t="str">
        <f>_xlfn.IFNA(VLOOKUP(A795,contracts!$B$2:$F$506,5,0),"")</f>
        <v>Month on Month</v>
      </c>
      <c r="I795">
        <f t="shared" si="24"/>
        <v>1</v>
      </c>
      <c r="J795" t="s">
        <v>2600</v>
      </c>
      <c r="K795">
        <f t="shared" si="25"/>
        <v>17</v>
      </c>
    </row>
    <row r="796" spans="1:11" ht="15" hidden="1" customHeight="1" x14ac:dyDescent="0.25">
      <c r="A796" s="2" t="s">
        <v>1154</v>
      </c>
      <c r="B796" s="2" t="s">
        <v>1578</v>
      </c>
      <c r="C796" s="6" t="str">
        <f>VLOOKUP(A796,contracts!$B$1:$I$506,6,0)</f>
        <v>LegalEase Solutions India Pvt Ltd</v>
      </c>
      <c r="D796" s="2" t="s">
        <v>154</v>
      </c>
      <c r="E796" s="2" t="s">
        <v>1401</v>
      </c>
      <c r="F796" s="4">
        <v>1</v>
      </c>
      <c r="G796" s="4">
        <v>8501</v>
      </c>
      <c r="H796" t="str">
        <f>_xlfn.IFNA(VLOOKUP(A796,contracts!$B$2:$F$506,5,0),"")</f>
        <v>Activated</v>
      </c>
      <c r="I796">
        <f t="shared" si="24"/>
        <v>3</v>
      </c>
      <c r="J796" t="s">
        <v>2600</v>
      </c>
      <c r="K796">
        <f t="shared" si="25"/>
        <v>12</v>
      </c>
    </row>
    <row r="797" spans="1:11" ht="15" hidden="1" customHeight="1" x14ac:dyDescent="0.25">
      <c r="A797" s="2" t="s">
        <v>1154</v>
      </c>
      <c r="B797" s="2" t="s">
        <v>1577</v>
      </c>
      <c r="C797" s="6" t="str">
        <f>VLOOKUP(A797,contracts!$B$1:$I$506,6,0)</f>
        <v>LegalEase Solutions India Pvt Ltd</v>
      </c>
      <c r="D797" s="2" t="s">
        <v>154</v>
      </c>
      <c r="E797" s="2" t="s">
        <v>1401</v>
      </c>
      <c r="F797" s="4">
        <v>1</v>
      </c>
      <c r="G797" s="4">
        <v>8501</v>
      </c>
      <c r="H797" t="str">
        <f>_xlfn.IFNA(VLOOKUP(A797,contracts!$B$2:$F$506,5,0),"")</f>
        <v>Activated</v>
      </c>
      <c r="I797">
        <f t="shared" si="24"/>
        <v>2</v>
      </c>
      <c r="J797" t="s">
        <v>2600</v>
      </c>
      <c r="K797">
        <f t="shared" si="25"/>
        <v>12</v>
      </c>
    </row>
    <row r="798" spans="1:11" ht="15" hidden="1" customHeight="1" x14ac:dyDescent="0.25">
      <c r="A798" s="2" t="s">
        <v>1204</v>
      </c>
      <c r="B798" s="2" t="s">
        <v>1639</v>
      </c>
      <c r="C798" s="6" t="str">
        <f>VLOOKUP(A798,contracts!$B$1:$I$506,6,0)</f>
        <v>Stockal</v>
      </c>
      <c r="D798" s="2" t="s">
        <v>18</v>
      </c>
      <c r="E798" s="2" t="s">
        <v>1399</v>
      </c>
      <c r="F798" s="4">
        <v>1</v>
      </c>
      <c r="G798" s="4">
        <v>6700</v>
      </c>
      <c r="H798" t="str">
        <f>_xlfn.IFNA(VLOOKUP(A798,contracts!$B$2:$F$506,5,0),"")</f>
        <v>Activated</v>
      </c>
      <c r="I798">
        <f t="shared" si="24"/>
        <v>1</v>
      </c>
      <c r="J798" t="s">
        <v>2600</v>
      </c>
      <c r="K798">
        <f t="shared" si="25"/>
        <v>16</v>
      </c>
    </row>
    <row r="799" spans="1:11" ht="15" hidden="1" customHeight="1" x14ac:dyDescent="0.25">
      <c r="A799" s="2" t="s">
        <v>1154</v>
      </c>
      <c r="B799" s="2" t="s">
        <v>1575</v>
      </c>
      <c r="C799" s="6" t="str">
        <f>VLOOKUP(A799,contracts!$B$1:$I$506,6,0)</f>
        <v>LegalEase Solutions India Pvt Ltd</v>
      </c>
      <c r="D799" s="2" t="s">
        <v>154</v>
      </c>
      <c r="E799" s="2" t="s">
        <v>1401</v>
      </c>
      <c r="F799" s="4">
        <v>1</v>
      </c>
      <c r="G799" s="4">
        <v>8501</v>
      </c>
      <c r="H799" t="str">
        <f>_xlfn.IFNA(VLOOKUP(A799,contracts!$B$2:$F$506,5,0),"")</f>
        <v>Activated</v>
      </c>
      <c r="I799">
        <f t="shared" si="24"/>
        <v>2</v>
      </c>
      <c r="J799" t="s">
        <v>2600</v>
      </c>
      <c r="K799">
        <f t="shared" si="25"/>
        <v>12</v>
      </c>
    </row>
    <row r="800" spans="1:11" ht="15" hidden="1" customHeight="1" x14ac:dyDescent="0.25">
      <c r="A800" s="2" t="s">
        <v>444</v>
      </c>
      <c r="B800" s="2" t="s">
        <v>1578</v>
      </c>
      <c r="C800" s="6" t="str">
        <f>VLOOKUP(A800,contracts!$B$1:$I$506,6,0)</f>
        <v>Leap Mantra</v>
      </c>
      <c r="D800" s="2" t="s">
        <v>154</v>
      </c>
      <c r="E800" s="2" t="s">
        <v>1401</v>
      </c>
      <c r="F800" s="4">
        <v>1</v>
      </c>
      <c r="G800" s="4">
        <v>8500</v>
      </c>
      <c r="H800" t="str">
        <f>_xlfn.IFNA(VLOOKUP(A800,contracts!$B$2:$F$506,5,0),"")</f>
        <v>Activated</v>
      </c>
      <c r="I800">
        <f t="shared" si="24"/>
        <v>3</v>
      </c>
      <c r="J800" t="s">
        <v>2600</v>
      </c>
      <c r="K800">
        <f t="shared" si="25"/>
        <v>12</v>
      </c>
    </row>
    <row r="801" spans="1:11" ht="15" hidden="1" customHeight="1" x14ac:dyDescent="0.25">
      <c r="A801" s="2" t="s">
        <v>1325</v>
      </c>
      <c r="B801" s="2" t="s">
        <v>1478</v>
      </c>
      <c r="C801" s="6" t="str">
        <f>VLOOKUP(A801,contracts!$B$1:$I$506,6,0)</f>
        <v>Karza Technologies</v>
      </c>
      <c r="D801" s="2" t="s">
        <v>186</v>
      </c>
      <c r="E801" s="2" t="s">
        <v>1401</v>
      </c>
      <c r="F801" s="4">
        <v>1</v>
      </c>
      <c r="G801" s="4">
        <v>14000</v>
      </c>
      <c r="H801" t="str">
        <f>_xlfn.IFNA(VLOOKUP(A801,contracts!$B$2:$F$506,5,0),"")</f>
        <v>Activated</v>
      </c>
      <c r="I801">
        <f t="shared" si="24"/>
        <v>1</v>
      </c>
      <c r="J801" t="s">
        <v>2600</v>
      </c>
      <c r="K801">
        <f t="shared" si="25"/>
        <v>16</v>
      </c>
    </row>
    <row r="802" spans="1:11" ht="15" hidden="1" customHeight="1" x14ac:dyDescent="0.25">
      <c r="A802" s="2" t="s">
        <v>1325</v>
      </c>
      <c r="B802" s="2" t="s">
        <v>1477</v>
      </c>
      <c r="C802" s="6" t="str">
        <f>VLOOKUP(A802,contracts!$B$1:$I$506,6,0)</f>
        <v>Karza Technologies</v>
      </c>
      <c r="D802" s="2" t="s">
        <v>186</v>
      </c>
      <c r="E802" s="2" t="s">
        <v>1401</v>
      </c>
      <c r="F802" s="4">
        <v>1</v>
      </c>
      <c r="G802" s="4">
        <v>14000</v>
      </c>
      <c r="H802" t="str">
        <f>_xlfn.IFNA(VLOOKUP(A802,contracts!$B$2:$F$506,5,0),"")</f>
        <v>Activated</v>
      </c>
      <c r="I802">
        <f t="shared" si="24"/>
        <v>1</v>
      </c>
      <c r="J802" t="s">
        <v>2600</v>
      </c>
      <c r="K802">
        <f t="shared" si="25"/>
        <v>16</v>
      </c>
    </row>
    <row r="803" spans="1:11" ht="15" hidden="1" customHeight="1" x14ac:dyDescent="0.25">
      <c r="A803" s="2" t="s">
        <v>1325</v>
      </c>
      <c r="B803" s="2" t="s">
        <v>1476</v>
      </c>
      <c r="C803" s="6" t="str">
        <f>VLOOKUP(A803,contracts!$B$1:$I$506,6,0)</f>
        <v>Karza Technologies</v>
      </c>
      <c r="D803" s="2" t="s">
        <v>186</v>
      </c>
      <c r="E803" s="2" t="s">
        <v>1401</v>
      </c>
      <c r="F803" s="4">
        <v>1</v>
      </c>
      <c r="G803" s="4">
        <v>14000</v>
      </c>
      <c r="H803" t="str">
        <f>_xlfn.IFNA(VLOOKUP(A803,contracts!$B$2:$F$506,5,0),"")</f>
        <v>Activated</v>
      </c>
      <c r="I803">
        <f t="shared" si="24"/>
        <v>1</v>
      </c>
      <c r="J803" t="s">
        <v>2600</v>
      </c>
      <c r="K803">
        <f t="shared" si="25"/>
        <v>16</v>
      </c>
    </row>
    <row r="804" spans="1:11" ht="15" hidden="1" customHeight="1" x14ac:dyDescent="0.25">
      <c r="A804" s="2" t="s">
        <v>1325</v>
      </c>
      <c r="B804" s="2" t="s">
        <v>2212</v>
      </c>
      <c r="C804" s="6" t="str">
        <f>VLOOKUP(A804,contracts!$B$1:$I$506,6,0)</f>
        <v>Karza Technologies</v>
      </c>
      <c r="D804" s="2" t="s">
        <v>186</v>
      </c>
      <c r="E804" s="2" t="s">
        <v>1401</v>
      </c>
      <c r="F804" s="4">
        <v>1</v>
      </c>
      <c r="G804" s="4">
        <v>14000</v>
      </c>
      <c r="H804" t="str">
        <f>_xlfn.IFNA(VLOOKUP(A804,contracts!$B$2:$F$506,5,0),"")</f>
        <v>Activated</v>
      </c>
      <c r="I804">
        <f t="shared" si="24"/>
        <v>1</v>
      </c>
      <c r="J804" t="s">
        <v>2600</v>
      </c>
      <c r="K804">
        <f t="shared" si="25"/>
        <v>16</v>
      </c>
    </row>
    <row r="805" spans="1:11" ht="15" hidden="1" customHeight="1" x14ac:dyDescent="0.25">
      <c r="A805" s="2" t="s">
        <v>1325</v>
      </c>
      <c r="B805" s="2" t="s">
        <v>2211</v>
      </c>
      <c r="C805" s="6" t="str">
        <f>VLOOKUP(A805,contracts!$B$1:$I$506,6,0)</f>
        <v>Karza Technologies</v>
      </c>
      <c r="D805" s="2" t="s">
        <v>186</v>
      </c>
      <c r="E805" s="2" t="s">
        <v>1401</v>
      </c>
      <c r="F805" s="4">
        <v>1</v>
      </c>
      <c r="G805" s="4">
        <v>14000</v>
      </c>
      <c r="H805" t="str">
        <f>_xlfn.IFNA(VLOOKUP(A805,contracts!$B$2:$F$506,5,0),"")</f>
        <v>Activated</v>
      </c>
      <c r="I805">
        <f t="shared" si="24"/>
        <v>1</v>
      </c>
      <c r="J805" t="s">
        <v>2600</v>
      </c>
      <c r="K805">
        <f t="shared" si="25"/>
        <v>16</v>
      </c>
    </row>
    <row r="806" spans="1:11" ht="15" hidden="1" customHeight="1" x14ac:dyDescent="0.25">
      <c r="A806" s="2" t="s">
        <v>1325</v>
      </c>
      <c r="B806" s="2" t="s">
        <v>2210</v>
      </c>
      <c r="C806" s="6" t="str">
        <f>VLOOKUP(A806,contracts!$B$1:$I$506,6,0)</f>
        <v>Karza Technologies</v>
      </c>
      <c r="D806" s="2" t="s">
        <v>186</v>
      </c>
      <c r="E806" s="2" t="s">
        <v>1401</v>
      </c>
      <c r="F806" s="4">
        <v>1</v>
      </c>
      <c r="G806" s="4">
        <v>14000</v>
      </c>
      <c r="H806" t="str">
        <f>_xlfn.IFNA(VLOOKUP(A806,contracts!$B$2:$F$506,5,0),"")</f>
        <v>Activated</v>
      </c>
      <c r="I806">
        <f t="shared" ref="I806:I869" si="26">COUNTIFS($B$2:$B$1232,B806)</f>
        <v>1</v>
      </c>
      <c r="J806" t="s">
        <v>2600</v>
      </c>
      <c r="K806">
        <f t="shared" si="25"/>
        <v>16</v>
      </c>
    </row>
    <row r="807" spans="1:11" ht="15" hidden="1" customHeight="1" x14ac:dyDescent="0.25">
      <c r="A807" s="2" t="s">
        <v>1325</v>
      </c>
      <c r="B807" s="2" t="s">
        <v>2209</v>
      </c>
      <c r="C807" s="6" t="str">
        <f>VLOOKUP(A807,contracts!$B$1:$I$506,6,0)</f>
        <v>Karza Technologies</v>
      </c>
      <c r="D807" s="2" t="s">
        <v>186</v>
      </c>
      <c r="E807" s="2" t="s">
        <v>1401</v>
      </c>
      <c r="F807" s="4">
        <v>1</v>
      </c>
      <c r="G807" s="4">
        <v>14000</v>
      </c>
      <c r="H807" t="str">
        <f>_xlfn.IFNA(VLOOKUP(A807,contracts!$B$2:$F$506,5,0),"")</f>
        <v>Activated</v>
      </c>
      <c r="I807">
        <f t="shared" si="26"/>
        <v>1</v>
      </c>
      <c r="J807" t="s">
        <v>2600</v>
      </c>
      <c r="K807">
        <f t="shared" si="25"/>
        <v>16</v>
      </c>
    </row>
    <row r="808" spans="1:11" ht="15" hidden="1" customHeight="1" x14ac:dyDescent="0.25">
      <c r="A808" s="2" t="s">
        <v>1325</v>
      </c>
      <c r="B808" s="2" t="s">
        <v>2208</v>
      </c>
      <c r="C808" s="6" t="str">
        <f>VLOOKUP(A808,contracts!$B$1:$I$506,6,0)</f>
        <v>Karza Technologies</v>
      </c>
      <c r="D808" s="2" t="s">
        <v>186</v>
      </c>
      <c r="E808" s="2" t="s">
        <v>1401</v>
      </c>
      <c r="F808" s="4">
        <v>1</v>
      </c>
      <c r="G808" s="4">
        <v>14000</v>
      </c>
      <c r="H808" t="str">
        <f>_xlfn.IFNA(VLOOKUP(A808,contracts!$B$2:$F$506,5,0),"")</f>
        <v>Activated</v>
      </c>
      <c r="I808">
        <f t="shared" si="26"/>
        <v>1</v>
      </c>
      <c r="J808" t="s">
        <v>2600</v>
      </c>
      <c r="K808">
        <f t="shared" si="25"/>
        <v>16</v>
      </c>
    </row>
    <row r="809" spans="1:11" ht="15" hidden="1" customHeight="1" x14ac:dyDescent="0.25">
      <c r="A809" s="2" t="s">
        <v>1325</v>
      </c>
      <c r="B809" s="2" t="s">
        <v>2207</v>
      </c>
      <c r="C809" s="6" t="str">
        <f>VLOOKUP(A809,contracts!$B$1:$I$506,6,0)</f>
        <v>Karza Technologies</v>
      </c>
      <c r="D809" s="2" t="s">
        <v>186</v>
      </c>
      <c r="E809" s="2" t="s">
        <v>1401</v>
      </c>
      <c r="F809" s="4">
        <v>1</v>
      </c>
      <c r="G809" s="4">
        <v>14000</v>
      </c>
      <c r="H809" t="str">
        <f>_xlfn.IFNA(VLOOKUP(A809,contracts!$B$2:$F$506,5,0),"")</f>
        <v>Activated</v>
      </c>
      <c r="I809">
        <f t="shared" si="26"/>
        <v>1</v>
      </c>
      <c r="J809" t="s">
        <v>2600</v>
      </c>
      <c r="K809">
        <f t="shared" si="25"/>
        <v>16</v>
      </c>
    </row>
    <row r="810" spans="1:11" ht="15" hidden="1" customHeight="1" x14ac:dyDescent="0.25">
      <c r="A810" s="2" t="s">
        <v>1325</v>
      </c>
      <c r="B810" s="2" t="s">
        <v>2206</v>
      </c>
      <c r="C810" s="6" t="str">
        <f>VLOOKUP(A810,contracts!$B$1:$I$506,6,0)</f>
        <v>Karza Technologies</v>
      </c>
      <c r="D810" s="2" t="s">
        <v>186</v>
      </c>
      <c r="E810" s="2" t="s">
        <v>1401</v>
      </c>
      <c r="F810" s="4">
        <v>1</v>
      </c>
      <c r="G810" s="4">
        <v>14000</v>
      </c>
      <c r="H810" t="str">
        <f>_xlfn.IFNA(VLOOKUP(A810,contracts!$B$2:$F$506,5,0),"")</f>
        <v>Activated</v>
      </c>
      <c r="I810">
        <f t="shared" si="26"/>
        <v>1</v>
      </c>
      <c r="J810" t="s">
        <v>2600</v>
      </c>
      <c r="K810">
        <f t="shared" si="25"/>
        <v>16</v>
      </c>
    </row>
    <row r="811" spans="1:11" ht="15" hidden="1" customHeight="1" x14ac:dyDescent="0.25">
      <c r="A811" s="2" t="s">
        <v>1325</v>
      </c>
      <c r="B811" s="2" t="s">
        <v>2205</v>
      </c>
      <c r="C811" s="6" t="str">
        <f>VLOOKUP(A811,contracts!$B$1:$I$506,6,0)</f>
        <v>Karza Technologies</v>
      </c>
      <c r="D811" s="2" t="s">
        <v>186</v>
      </c>
      <c r="E811" s="2" t="s">
        <v>1401</v>
      </c>
      <c r="F811" s="4">
        <v>1</v>
      </c>
      <c r="G811" s="4">
        <v>14000</v>
      </c>
      <c r="H811" t="str">
        <f>_xlfn.IFNA(VLOOKUP(A811,contracts!$B$2:$F$506,5,0),"")</f>
        <v>Activated</v>
      </c>
      <c r="I811">
        <f t="shared" si="26"/>
        <v>1</v>
      </c>
      <c r="J811" t="s">
        <v>2600</v>
      </c>
      <c r="K811">
        <f t="shared" si="25"/>
        <v>16</v>
      </c>
    </row>
    <row r="812" spans="1:11" ht="15" hidden="1" customHeight="1" x14ac:dyDescent="0.25">
      <c r="A812" s="2" t="s">
        <v>1325</v>
      </c>
      <c r="B812" s="2" t="s">
        <v>2204</v>
      </c>
      <c r="C812" s="6" t="str">
        <f>VLOOKUP(A812,contracts!$B$1:$I$506,6,0)</f>
        <v>Karza Technologies</v>
      </c>
      <c r="D812" s="2" t="s">
        <v>186</v>
      </c>
      <c r="E812" s="2" t="s">
        <v>1401</v>
      </c>
      <c r="F812" s="4">
        <v>1</v>
      </c>
      <c r="G812" s="4">
        <v>14000</v>
      </c>
      <c r="H812" t="str">
        <f>_xlfn.IFNA(VLOOKUP(A812,contracts!$B$2:$F$506,5,0),"")</f>
        <v>Activated</v>
      </c>
      <c r="I812">
        <f t="shared" si="26"/>
        <v>1</v>
      </c>
      <c r="J812" t="s">
        <v>2600</v>
      </c>
      <c r="K812">
        <f t="shared" si="25"/>
        <v>16</v>
      </c>
    </row>
    <row r="813" spans="1:11" ht="15" hidden="1" customHeight="1" x14ac:dyDescent="0.25">
      <c r="A813" s="2" t="s">
        <v>1325</v>
      </c>
      <c r="B813" s="2" t="s">
        <v>2203</v>
      </c>
      <c r="C813" s="6" t="str">
        <f>VLOOKUP(A813,contracts!$B$1:$I$506,6,0)</f>
        <v>Karza Technologies</v>
      </c>
      <c r="D813" s="2" t="s">
        <v>186</v>
      </c>
      <c r="E813" s="2" t="s">
        <v>1401</v>
      </c>
      <c r="F813" s="4">
        <v>1</v>
      </c>
      <c r="G813" s="4">
        <v>14000</v>
      </c>
      <c r="H813" t="str">
        <f>_xlfn.IFNA(VLOOKUP(A813,contracts!$B$2:$F$506,5,0),"")</f>
        <v>Activated</v>
      </c>
      <c r="I813">
        <f t="shared" si="26"/>
        <v>1</v>
      </c>
      <c r="J813" t="s">
        <v>2600</v>
      </c>
      <c r="K813">
        <f t="shared" si="25"/>
        <v>16</v>
      </c>
    </row>
    <row r="814" spans="1:11" ht="15" hidden="1" customHeight="1" x14ac:dyDescent="0.25">
      <c r="A814" s="2" t="s">
        <v>1325</v>
      </c>
      <c r="B814" s="2" t="s">
        <v>2202</v>
      </c>
      <c r="C814" s="6" t="str">
        <f>VLOOKUP(A814,contracts!$B$1:$I$506,6,0)</f>
        <v>Karza Technologies</v>
      </c>
      <c r="D814" s="2" t="s">
        <v>186</v>
      </c>
      <c r="E814" s="2" t="s">
        <v>1401</v>
      </c>
      <c r="F814" s="4">
        <v>1</v>
      </c>
      <c r="G814" s="4">
        <v>14000</v>
      </c>
      <c r="H814" t="str">
        <f>_xlfn.IFNA(VLOOKUP(A814,contracts!$B$2:$F$506,5,0),"")</f>
        <v>Activated</v>
      </c>
      <c r="I814">
        <f t="shared" si="26"/>
        <v>1</v>
      </c>
      <c r="J814" t="s">
        <v>2600</v>
      </c>
      <c r="K814">
        <f t="shared" si="25"/>
        <v>16</v>
      </c>
    </row>
    <row r="815" spans="1:11" ht="15" hidden="1" customHeight="1" x14ac:dyDescent="0.25">
      <c r="A815" s="2" t="s">
        <v>1325</v>
      </c>
      <c r="B815" s="2" t="s">
        <v>2201</v>
      </c>
      <c r="C815" s="6" t="str">
        <f>VLOOKUP(A815,contracts!$B$1:$I$506,6,0)</f>
        <v>Karza Technologies</v>
      </c>
      <c r="D815" s="2" t="s">
        <v>186</v>
      </c>
      <c r="E815" s="2" t="s">
        <v>1401</v>
      </c>
      <c r="F815" s="4">
        <v>1</v>
      </c>
      <c r="G815" s="4">
        <v>14000</v>
      </c>
      <c r="H815" t="str">
        <f>_xlfn.IFNA(VLOOKUP(A815,contracts!$B$2:$F$506,5,0),"")</f>
        <v>Activated</v>
      </c>
      <c r="I815">
        <f t="shared" si="26"/>
        <v>1</v>
      </c>
      <c r="J815" t="s">
        <v>2600</v>
      </c>
      <c r="K815">
        <f t="shared" si="25"/>
        <v>16</v>
      </c>
    </row>
    <row r="816" spans="1:11" ht="15" hidden="1" customHeight="1" x14ac:dyDescent="0.25">
      <c r="A816" s="2" t="s">
        <v>1325</v>
      </c>
      <c r="B816" s="2" t="s">
        <v>2200</v>
      </c>
      <c r="C816" s="6" t="str">
        <f>VLOOKUP(A816,contracts!$B$1:$I$506,6,0)</f>
        <v>Karza Technologies</v>
      </c>
      <c r="D816" s="2" t="s">
        <v>186</v>
      </c>
      <c r="E816" s="2" t="s">
        <v>1401</v>
      </c>
      <c r="F816" s="4">
        <v>1</v>
      </c>
      <c r="G816" s="4">
        <v>14000</v>
      </c>
      <c r="H816" t="str">
        <f>_xlfn.IFNA(VLOOKUP(A816,contracts!$B$2:$F$506,5,0),"")</f>
        <v>Activated</v>
      </c>
      <c r="I816">
        <f t="shared" si="26"/>
        <v>1</v>
      </c>
      <c r="J816" t="s">
        <v>2600</v>
      </c>
      <c r="K816">
        <f t="shared" si="25"/>
        <v>16</v>
      </c>
    </row>
    <row r="817" spans="1:11" ht="15" hidden="1" customHeight="1" x14ac:dyDescent="0.25">
      <c r="A817" s="2" t="s">
        <v>1325</v>
      </c>
      <c r="B817" s="2" t="s">
        <v>2199</v>
      </c>
      <c r="C817" s="6" t="str">
        <f>VLOOKUP(A817,contracts!$B$1:$I$506,6,0)</f>
        <v>Karza Technologies</v>
      </c>
      <c r="D817" s="2" t="s">
        <v>186</v>
      </c>
      <c r="E817" s="2" t="s">
        <v>1401</v>
      </c>
      <c r="F817" s="4">
        <v>1</v>
      </c>
      <c r="G817" s="4">
        <v>14000</v>
      </c>
      <c r="H817" t="str">
        <f>_xlfn.IFNA(VLOOKUP(A817,contracts!$B$2:$F$506,5,0),"")</f>
        <v>Activated</v>
      </c>
      <c r="I817">
        <f t="shared" si="26"/>
        <v>1</v>
      </c>
      <c r="J817" t="s">
        <v>2600</v>
      </c>
      <c r="K817">
        <f t="shared" si="25"/>
        <v>16</v>
      </c>
    </row>
    <row r="818" spans="1:11" ht="15" hidden="1" customHeight="1" x14ac:dyDescent="0.25">
      <c r="A818" s="2" t="s">
        <v>1325</v>
      </c>
      <c r="B818" s="2" t="s">
        <v>2198</v>
      </c>
      <c r="C818" s="6" t="str">
        <f>VLOOKUP(A818,contracts!$B$1:$I$506,6,0)</f>
        <v>Karza Technologies</v>
      </c>
      <c r="D818" s="2" t="s">
        <v>186</v>
      </c>
      <c r="E818" s="2" t="s">
        <v>1401</v>
      </c>
      <c r="F818" s="4">
        <v>1</v>
      </c>
      <c r="G818" s="4">
        <v>14000</v>
      </c>
      <c r="H818" t="str">
        <f>_xlfn.IFNA(VLOOKUP(A818,contracts!$B$2:$F$506,5,0),"")</f>
        <v>Activated</v>
      </c>
      <c r="I818">
        <f t="shared" si="26"/>
        <v>1</v>
      </c>
      <c r="J818" t="s">
        <v>2600</v>
      </c>
      <c r="K818">
        <f t="shared" si="25"/>
        <v>16</v>
      </c>
    </row>
    <row r="819" spans="1:11" ht="15" hidden="1" customHeight="1" x14ac:dyDescent="0.25">
      <c r="A819" s="2" t="s">
        <v>1325</v>
      </c>
      <c r="B819" s="2" t="s">
        <v>2197</v>
      </c>
      <c r="C819" s="6" t="str">
        <f>VLOOKUP(A819,contracts!$B$1:$I$506,6,0)</f>
        <v>Karza Technologies</v>
      </c>
      <c r="D819" s="2" t="s">
        <v>186</v>
      </c>
      <c r="E819" s="2" t="s">
        <v>1401</v>
      </c>
      <c r="F819" s="4">
        <v>1</v>
      </c>
      <c r="G819" s="4">
        <v>14000</v>
      </c>
      <c r="H819" t="str">
        <f>_xlfn.IFNA(VLOOKUP(A819,contracts!$B$2:$F$506,5,0),"")</f>
        <v>Activated</v>
      </c>
      <c r="I819">
        <f t="shared" si="26"/>
        <v>1</v>
      </c>
      <c r="J819" t="s">
        <v>2600</v>
      </c>
      <c r="K819">
        <f t="shared" si="25"/>
        <v>16</v>
      </c>
    </row>
    <row r="820" spans="1:11" ht="15" hidden="1" customHeight="1" x14ac:dyDescent="0.25">
      <c r="A820" s="2" t="s">
        <v>1325</v>
      </c>
      <c r="B820" s="2" t="s">
        <v>2196</v>
      </c>
      <c r="C820" s="6" t="str">
        <f>VLOOKUP(A820,contracts!$B$1:$I$506,6,0)</f>
        <v>Karza Technologies</v>
      </c>
      <c r="D820" s="2" t="s">
        <v>186</v>
      </c>
      <c r="E820" s="2" t="s">
        <v>1401</v>
      </c>
      <c r="F820" s="4">
        <v>1</v>
      </c>
      <c r="G820" s="4">
        <v>14000</v>
      </c>
      <c r="H820" t="str">
        <f>_xlfn.IFNA(VLOOKUP(A820,contracts!$B$2:$F$506,5,0),"")</f>
        <v>Activated</v>
      </c>
      <c r="I820">
        <f t="shared" si="26"/>
        <v>1</v>
      </c>
      <c r="J820" t="s">
        <v>2600</v>
      </c>
      <c r="K820">
        <f t="shared" si="25"/>
        <v>16</v>
      </c>
    </row>
    <row r="821" spans="1:11" ht="15" hidden="1" customHeight="1" x14ac:dyDescent="0.25">
      <c r="A821" s="2" t="s">
        <v>1325</v>
      </c>
      <c r="B821" s="2" t="s">
        <v>2195</v>
      </c>
      <c r="C821" s="6" t="str">
        <f>VLOOKUP(A821,contracts!$B$1:$I$506,6,0)</f>
        <v>Karza Technologies</v>
      </c>
      <c r="D821" s="2" t="s">
        <v>186</v>
      </c>
      <c r="E821" s="2" t="s">
        <v>1401</v>
      </c>
      <c r="F821" s="4">
        <v>1</v>
      </c>
      <c r="G821" s="4">
        <v>14000</v>
      </c>
      <c r="H821" t="str">
        <f>_xlfn.IFNA(VLOOKUP(A821,contracts!$B$2:$F$506,5,0),"")</f>
        <v>Activated</v>
      </c>
      <c r="I821">
        <f t="shared" si="26"/>
        <v>1</v>
      </c>
      <c r="J821" t="s">
        <v>2600</v>
      </c>
      <c r="K821">
        <f t="shared" si="25"/>
        <v>16</v>
      </c>
    </row>
    <row r="822" spans="1:11" ht="15" hidden="1" customHeight="1" x14ac:dyDescent="0.25">
      <c r="A822" s="2" t="s">
        <v>1325</v>
      </c>
      <c r="B822" s="2" t="s">
        <v>2194</v>
      </c>
      <c r="C822" s="6" t="str">
        <f>VLOOKUP(A822,contracts!$B$1:$I$506,6,0)</f>
        <v>Karza Technologies</v>
      </c>
      <c r="D822" s="2" t="s">
        <v>186</v>
      </c>
      <c r="E822" s="2" t="s">
        <v>1401</v>
      </c>
      <c r="F822" s="4">
        <v>1</v>
      </c>
      <c r="G822" s="4">
        <v>14000</v>
      </c>
      <c r="H822" t="str">
        <f>_xlfn.IFNA(VLOOKUP(A822,contracts!$B$2:$F$506,5,0),"")</f>
        <v>Activated</v>
      </c>
      <c r="I822">
        <f t="shared" si="26"/>
        <v>1</v>
      </c>
      <c r="J822" t="s">
        <v>2600</v>
      </c>
      <c r="K822">
        <f t="shared" si="25"/>
        <v>16</v>
      </c>
    </row>
    <row r="823" spans="1:11" ht="15" hidden="1" customHeight="1" x14ac:dyDescent="0.25">
      <c r="A823" s="2" t="s">
        <v>1325</v>
      </c>
      <c r="B823" s="2" t="s">
        <v>2193</v>
      </c>
      <c r="C823" s="6" t="str">
        <f>VLOOKUP(A823,contracts!$B$1:$I$506,6,0)</f>
        <v>Karza Technologies</v>
      </c>
      <c r="D823" s="2" t="s">
        <v>186</v>
      </c>
      <c r="E823" s="2" t="s">
        <v>1401</v>
      </c>
      <c r="F823" s="4">
        <v>1</v>
      </c>
      <c r="G823" s="4">
        <v>14000</v>
      </c>
      <c r="H823" t="str">
        <f>_xlfn.IFNA(VLOOKUP(A823,contracts!$B$2:$F$506,5,0),"")</f>
        <v>Activated</v>
      </c>
      <c r="I823">
        <f t="shared" si="26"/>
        <v>1</v>
      </c>
      <c r="J823" t="s">
        <v>2600</v>
      </c>
      <c r="K823">
        <f t="shared" si="25"/>
        <v>16</v>
      </c>
    </row>
    <row r="824" spans="1:11" ht="15" hidden="1" customHeight="1" x14ac:dyDescent="0.25">
      <c r="A824" s="2" t="s">
        <v>1325</v>
      </c>
      <c r="B824" s="2" t="s">
        <v>2192</v>
      </c>
      <c r="C824" s="6" t="str">
        <f>VLOOKUP(A824,contracts!$B$1:$I$506,6,0)</f>
        <v>Karza Technologies</v>
      </c>
      <c r="D824" s="2" t="s">
        <v>186</v>
      </c>
      <c r="E824" s="2" t="s">
        <v>1401</v>
      </c>
      <c r="F824" s="4">
        <v>1</v>
      </c>
      <c r="G824" s="4">
        <v>14000</v>
      </c>
      <c r="H824" t="str">
        <f>_xlfn.IFNA(VLOOKUP(A824,contracts!$B$2:$F$506,5,0),"")</f>
        <v>Activated</v>
      </c>
      <c r="I824">
        <f t="shared" si="26"/>
        <v>1</v>
      </c>
      <c r="J824" t="s">
        <v>2600</v>
      </c>
      <c r="K824">
        <f t="shared" si="25"/>
        <v>16</v>
      </c>
    </row>
    <row r="825" spans="1:11" ht="15" hidden="1" customHeight="1" x14ac:dyDescent="0.25">
      <c r="A825" s="2" t="s">
        <v>1325</v>
      </c>
      <c r="B825" s="2" t="s">
        <v>2191</v>
      </c>
      <c r="C825" s="6" t="str">
        <f>VLOOKUP(A825,contracts!$B$1:$I$506,6,0)</f>
        <v>Karza Technologies</v>
      </c>
      <c r="D825" s="2" t="s">
        <v>186</v>
      </c>
      <c r="E825" s="2" t="s">
        <v>1401</v>
      </c>
      <c r="F825" s="4">
        <v>1</v>
      </c>
      <c r="G825" s="4">
        <v>14000</v>
      </c>
      <c r="H825" t="str">
        <f>_xlfn.IFNA(VLOOKUP(A825,contracts!$B$2:$F$506,5,0),"")</f>
        <v>Activated</v>
      </c>
      <c r="I825">
        <f t="shared" si="26"/>
        <v>1</v>
      </c>
      <c r="J825" t="s">
        <v>2600</v>
      </c>
      <c r="K825">
        <f t="shared" si="25"/>
        <v>16</v>
      </c>
    </row>
    <row r="826" spans="1:11" ht="15" hidden="1" customHeight="1" x14ac:dyDescent="0.25">
      <c r="A826" s="2" t="s">
        <v>1325</v>
      </c>
      <c r="B826" s="2" t="s">
        <v>2190</v>
      </c>
      <c r="C826" s="6" t="str">
        <f>VLOOKUP(A826,contracts!$B$1:$I$506,6,0)</f>
        <v>Karza Technologies</v>
      </c>
      <c r="D826" s="2" t="s">
        <v>186</v>
      </c>
      <c r="E826" s="2" t="s">
        <v>1401</v>
      </c>
      <c r="F826" s="4">
        <v>1</v>
      </c>
      <c r="G826" s="4">
        <v>14000</v>
      </c>
      <c r="H826" t="str">
        <f>_xlfn.IFNA(VLOOKUP(A826,contracts!$B$2:$F$506,5,0),"")</f>
        <v>Activated</v>
      </c>
      <c r="I826">
        <f t="shared" si="26"/>
        <v>1</v>
      </c>
      <c r="J826" t="s">
        <v>2600</v>
      </c>
      <c r="K826">
        <f t="shared" si="25"/>
        <v>16</v>
      </c>
    </row>
    <row r="827" spans="1:11" ht="15" hidden="1" customHeight="1" x14ac:dyDescent="0.25">
      <c r="A827" s="2" t="s">
        <v>1325</v>
      </c>
      <c r="B827" s="2" t="s">
        <v>2189</v>
      </c>
      <c r="C827" s="6" t="str">
        <f>VLOOKUP(A827,contracts!$B$1:$I$506,6,0)</f>
        <v>Karza Technologies</v>
      </c>
      <c r="D827" s="2" t="s">
        <v>186</v>
      </c>
      <c r="E827" s="2" t="s">
        <v>1401</v>
      </c>
      <c r="F827" s="4">
        <v>1</v>
      </c>
      <c r="G827" s="4">
        <v>14000</v>
      </c>
      <c r="H827" t="str">
        <f>_xlfn.IFNA(VLOOKUP(A827,contracts!$B$2:$F$506,5,0),"")</f>
        <v>Activated</v>
      </c>
      <c r="I827">
        <f t="shared" si="26"/>
        <v>1</v>
      </c>
      <c r="J827" t="s">
        <v>2600</v>
      </c>
      <c r="K827">
        <f t="shared" si="25"/>
        <v>16</v>
      </c>
    </row>
    <row r="828" spans="1:11" ht="15" hidden="1" customHeight="1" x14ac:dyDescent="0.25">
      <c r="A828" s="2" t="s">
        <v>1204</v>
      </c>
      <c r="B828" s="2" t="s">
        <v>1637</v>
      </c>
      <c r="C828" s="6" t="str">
        <f>VLOOKUP(A828,contracts!$B$1:$I$506,6,0)</f>
        <v>Stockal</v>
      </c>
      <c r="D828" s="2" t="s">
        <v>18</v>
      </c>
      <c r="E828" s="2" t="s">
        <v>1399</v>
      </c>
      <c r="F828" s="4">
        <v>1</v>
      </c>
      <c r="G828" s="4">
        <v>6700</v>
      </c>
      <c r="H828" t="str">
        <f>_xlfn.IFNA(VLOOKUP(A828,contracts!$B$2:$F$506,5,0),"")</f>
        <v>Activated</v>
      </c>
      <c r="I828">
        <f t="shared" si="26"/>
        <v>1</v>
      </c>
      <c r="J828" t="s">
        <v>2600</v>
      </c>
      <c r="K828">
        <f t="shared" si="25"/>
        <v>16</v>
      </c>
    </row>
    <row r="829" spans="1:11" ht="15" hidden="1" customHeight="1" x14ac:dyDescent="0.25">
      <c r="A829" s="2" t="s">
        <v>1204</v>
      </c>
      <c r="B829" s="2" t="s">
        <v>1636</v>
      </c>
      <c r="C829" s="6" t="str">
        <f>VLOOKUP(A829,contracts!$B$1:$I$506,6,0)</f>
        <v>Stockal</v>
      </c>
      <c r="D829" s="2" t="s">
        <v>18</v>
      </c>
      <c r="E829" s="2" t="s">
        <v>1399</v>
      </c>
      <c r="F829" s="4">
        <v>1</v>
      </c>
      <c r="G829" s="4">
        <v>6700</v>
      </c>
      <c r="H829" t="str">
        <f>_xlfn.IFNA(VLOOKUP(A829,contracts!$B$2:$F$506,5,0),"")</f>
        <v>Activated</v>
      </c>
      <c r="I829">
        <f t="shared" si="26"/>
        <v>1</v>
      </c>
      <c r="J829" t="s">
        <v>2600</v>
      </c>
      <c r="K829">
        <f t="shared" si="25"/>
        <v>16</v>
      </c>
    </row>
    <row r="830" spans="1:11" ht="15" hidden="1" customHeight="1" x14ac:dyDescent="0.25">
      <c r="A830" s="2" t="s">
        <v>444</v>
      </c>
      <c r="B830" s="2" t="s">
        <v>1577</v>
      </c>
      <c r="C830" s="6" t="str">
        <f>VLOOKUP(A830,contracts!$B$1:$I$506,6,0)</f>
        <v>Leap Mantra</v>
      </c>
      <c r="D830" s="2" t="s">
        <v>154</v>
      </c>
      <c r="E830" s="2" t="s">
        <v>1401</v>
      </c>
      <c r="F830" s="4">
        <v>1</v>
      </c>
      <c r="G830" s="4">
        <v>8500</v>
      </c>
      <c r="H830" t="str">
        <f>_xlfn.IFNA(VLOOKUP(A830,contracts!$B$2:$F$506,5,0),"")</f>
        <v>Activated</v>
      </c>
      <c r="I830">
        <f t="shared" si="26"/>
        <v>2</v>
      </c>
      <c r="J830" t="s">
        <v>2600</v>
      </c>
      <c r="K830">
        <f t="shared" si="25"/>
        <v>12</v>
      </c>
    </row>
    <row r="831" spans="1:11" ht="15" hidden="1" customHeight="1" x14ac:dyDescent="0.25">
      <c r="A831" s="2" t="s">
        <v>294</v>
      </c>
      <c r="B831" s="2" t="s">
        <v>1580</v>
      </c>
      <c r="C831" s="6" t="str">
        <f>VLOOKUP(A831,contracts!$B$1:$I$506,6,0)</f>
        <v>Lumera Software Solutions Private Limited</v>
      </c>
      <c r="D831" s="2" t="s">
        <v>154</v>
      </c>
      <c r="E831" s="2" t="s">
        <v>1401</v>
      </c>
      <c r="F831" s="4">
        <v>1</v>
      </c>
      <c r="G831" s="4">
        <v>11500</v>
      </c>
      <c r="H831" t="str">
        <f>_xlfn.IFNA(VLOOKUP(A831,contracts!$B$2:$F$506,5,0),"")</f>
        <v>Activated</v>
      </c>
      <c r="I831">
        <f t="shared" si="26"/>
        <v>2</v>
      </c>
      <c r="J831" t="s">
        <v>2600</v>
      </c>
      <c r="K831">
        <f t="shared" si="25"/>
        <v>12</v>
      </c>
    </row>
    <row r="832" spans="1:11" ht="15" hidden="1" customHeight="1" x14ac:dyDescent="0.25">
      <c r="A832" s="2" t="s">
        <v>545</v>
      </c>
      <c r="B832" s="2" t="s">
        <v>1579</v>
      </c>
      <c r="C832" s="6" t="str">
        <f>VLOOKUP(A832,contracts!$B$1:$I$506,6,0)</f>
        <v>IBITS TECHNOLOGY SOLUTIONS</v>
      </c>
      <c r="D832" s="2" t="s">
        <v>154</v>
      </c>
      <c r="E832" s="2" t="s">
        <v>1401</v>
      </c>
      <c r="F832" s="4">
        <v>1</v>
      </c>
      <c r="G832" s="4">
        <v>11800</v>
      </c>
      <c r="H832" t="str">
        <f>_xlfn.IFNA(VLOOKUP(A832,contracts!$B$2:$F$506,5,0),"")</f>
        <v>Activated</v>
      </c>
      <c r="I832">
        <f t="shared" si="26"/>
        <v>2</v>
      </c>
      <c r="J832" t="s">
        <v>2600</v>
      </c>
      <c r="K832">
        <f t="shared" si="25"/>
        <v>12</v>
      </c>
    </row>
    <row r="833" spans="1:11" ht="15" hidden="1" customHeight="1" x14ac:dyDescent="0.25">
      <c r="A833" s="2" t="s">
        <v>1314</v>
      </c>
      <c r="B833" s="2" t="s">
        <v>2223</v>
      </c>
      <c r="C833" s="6" t="str">
        <f>VLOOKUP(A833,contracts!$B$1:$I$506,6,0)</f>
        <v>1Thing Design &amp; Innovation Private Limited</v>
      </c>
      <c r="D833" s="2" t="s">
        <v>122</v>
      </c>
      <c r="E833" s="2" t="s">
        <v>1401</v>
      </c>
      <c r="F833" s="4">
        <v>1</v>
      </c>
      <c r="G833" s="4">
        <v>9000</v>
      </c>
      <c r="H833" t="str">
        <f>_xlfn.IFNA(VLOOKUP(A833,contracts!$B$2:$F$506,5,0),"")</f>
        <v>Formal Notice Given</v>
      </c>
      <c r="I833">
        <f t="shared" si="26"/>
        <v>1</v>
      </c>
      <c r="J833" t="s">
        <v>2600</v>
      </c>
      <c r="K833">
        <f t="shared" si="25"/>
        <v>16</v>
      </c>
    </row>
    <row r="834" spans="1:11" ht="15" hidden="1" customHeight="1" x14ac:dyDescent="0.25">
      <c r="A834" s="2" t="s">
        <v>1314</v>
      </c>
      <c r="B834" s="2" t="s">
        <v>2222</v>
      </c>
      <c r="C834" s="6" t="str">
        <f>VLOOKUP(A834,contracts!$B$1:$I$506,6,0)</f>
        <v>1Thing Design &amp; Innovation Private Limited</v>
      </c>
      <c r="D834" s="2" t="s">
        <v>122</v>
      </c>
      <c r="E834" s="2" t="s">
        <v>1401</v>
      </c>
      <c r="F834" s="4">
        <v>1</v>
      </c>
      <c r="G834" s="4">
        <v>9000</v>
      </c>
      <c r="H834" t="str">
        <f>_xlfn.IFNA(VLOOKUP(A834,contracts!$B$2:$F$506,5,0),"")</f>
        <v>Formal Notice Given</v>
      </c>
      <c r="I834">
        <f t="shared" si="26"/>
        <v>1</v>
      </c>
      <c r="J834" t="s">
        <v>2600</v>
      </c>
      <c r="K834">
        <f t="shared" si="25"/>
        <v>16</v>
      </c>
    </row>
    <row r="835" spans="1:11" ht="15" hidden="1" customHeight="1" x14ac:dyDescent="0.25">
      <c r="A835" s="2" t="s">
        <v>1314</v>
      </c>
      <c r="B835" s="2" t="s">
        <v>2221</v>
      </c>
      <c r="C835" s="6" t="str">
        <f>VLOOKUP(A835,contracts!$B$1:$I$506,6,0)</f>
        <v>1Thing Design &amp; Innovation Private Limited</v>
      </c>
      <c r="D835" s="2" t="s">
        <v>122</v>
      </c>
      <c r="E835" s="2" t="s">
        <v>1401</v>
      </c>
      <c r="F835" s="4">
        <v>1</v>
      </c>
      <c r="G835" s="4">
        <v>9000</v>
      </c>
      <c r="H835" t="str">
        <f>_xlfn.IFNA(VLOOKUP(A835,contracts!$B$2:$F$506,5,0),"")</f>
        <v>Formal Notice Given</v>
      </c>
      <c r="I835">
        <f t="shared" si="26"/>
        <v>1</v>
      </c>
      <c r="J835" t="s">
        <v>2600</v>
      </c>
      <c r="K835">
        <f t="shared" ref="K835:K898" si="27">LEN(B835)</f>
        <v>16</v>
      </c>
    </row>
    <row r="836" spans="1:11" ht="15" hidden="1" customHeight="1" x14ac:dyDescent="0.25">
      <c r="A836" s="2" t="s">
        <v>1314</v>
      </c>
      <c r="B836" s="2" t="s">
        <v>2220</v>
      </c>
      <c r="C836" s="6" t="str">
        <f>VLOOKUP(A836,contracts!$B$1:$I$506,6,0)</f>
        <v>1Thing Design &amp; Innovation Private Limited</v>
      </c>
      <c r="D836" s="2" t="s">
        <v>122</v>
      </c>
      <c r="E836" s="2" t="s">
        <v>1401</v>
      </c>
      <c r="F836" s="4">
        <v>1</v>
      </c>
      <c r="G836" s="4">
        <v>9000</v>
      </c>
      <c r="H836" t="str">
        <f>_xlfn.IFNA(VLOOKUP(A836,contracts!$B$2:$F$506,5,0),"")</f>
        <v>Formal Notice Given</v>
      </c>
      <c r="I836">
        <f t="shared" si="26"/>
        <v>1</v>
      </c>
      <c r="J836" t="s">
        <v>2600</v>
      </c>
      <c r="K836">
        <f t="shared" si="27"/>
        <v>16</v>
      </c>
    </row>
    <row r="837" spans="1:11" ht="15" hidden="1" customHeight="1" x14ac:dyDescent="0.25">
      <c r="A837" s="2" t="s">
        <v>1314</v>
      </c>
      <c r="B837" s="2" t="s">
        <v>2219</v>
      </c>
      <c r="C837" s="6" t="str">
        <f>VLOOKUP(A837,contracts!$B$1:$I$506,6,0)</f>
        <v>1Thing Design &amp; Innovation Private Limited</v>
      </c>
      <c r="D837" s="2" t="s">
        <v>122</v>
      </c>
      <c r="E837" s="2" t="s">
        <v>1401</v>
      </c>
      <c r="F837" s="4">
        <v>1</v>
      </c>
      <c r="G837" s="4">
        <v>9000</v>
      </c>
      <c r="H837" t="str">
        <f>_xlfn.IFNA(VLOOKUP(A837,contracts!$B$2:$F$506,5,0),"")</f>
        <v>Formal Notice Given</v>
      </c>
      <c r="I837">
        <f t="shared" si="26"/>
        <v>1</v>
      </c>
      <c r="J837" t="s">
        <v>2600</v>
      </c>
      <c r="K837">
        <f t="shared" si="27"/>
        <v>16</v>
      </c>
    </row>
    <row r="838" spans="1:11" ht="15" hidden="1" customHeight="1" x14ac:dyDescent="0.25">
      <c r="A838" s="2" t="s">
        <v>1314</v>
      </c>
      <c r="B838" s="2" t="s">
        <v>2218</v>
      </c>
      <c r="C838" s="6" t="str">
        <f>VLOOKUP(A838,contracts!$B$1:$I$506,6,0)</f>
        <v>1Thing Design &amp; Innovation Private Limited</v>
      </c>
      <c r="D838" s="2" t="s">
        <v>122</v>
      </c>
      <c r="E838" s="2" t="s">
        <v>1401</v>
      </c>
      <c r="F838" s="4">
        <v>1</v>
      </c>
      <c r="G838" s="4">
        <v>9000</v>
      </c>
      <c r="H838" t="str">
        <f>_xlfn.IFNA(VLOOKUP(A838,contracts!$B$2:$F$506,5,0),"")</f>
        <v>Formal Notice Given</v>
      </c>
      <c r="I838">
        <f t="shared" si="26"/>
        <v>1</v>
      </c>
      <c r="J838" t="s">
        <v>2600</v>
      </c>
      <c r="K838">
        <f t="shared" si="27"/>
        <v>16</v>
      </c>
    </row>
    <row r="839" spans="1:11" ht="15" hidden="1" customHeight="1" x14ac:dyDescent="0.25">
      <c r="A839" s="2" t="s">
        <v>1314</v>
      </c>
      <c r="B839" s="2" t="s">
        <v>1976</v>
      </c>
      <c r="C839" s="6" t="str">
        <f>VLOOKUP(A839,contracts!$B$1:$I$506,6,0)</f>
        <v>1Thing Design &amp; Innovation Private Limited</v>
      </c>
      <c r="D839" s="2" t="s">
        <v>122</v>
      </c>
      <c r="E839" s="2" t="s">
        <v>1401</v>
      </c>
      <c r="F839" s="4">
        <v>1</v>
      </c>
      <c r="G839" s="4">
        <v>9000</v>
      </c>
      <c r="H839" t="str">
        <f>_xlfn.IFNA(VLOOKUP(A839,contracts!$B$2:$F$506,5,0),"")</f>
        <v>Formal Notice Given</v>
      </c>
      <c r="I839">
        <f t="shared" si="26"/>
        <v>1</v>
      </c>
      <c r="J839" t="s">
        <v>2600</v>
      </c>
      <c r="K839">
        <f t="shared" si="27"/>
        <v>16</v>
      </c>
    </row>
    <row r="840" spans="1:11" ht="15" hidden="1" customHeight="1" x14ac:dyDescent="0.25">
      <c r="A840" s="2" t="s">
        <v>239</v>
      </c>
      <c r="B840" s="2" t="s">
        <v>2261</v>
      </c>
      <c r="C840" s="6" t="str">
        <f>VLOOKUP(A840,contracts!$B$1:$I$506,6,0)</f>
        <v>Salvagnini Group</v>
      </c>
      <c r="D840" s="2" t="s">
        <v>154</v>
      </c>
      <c r="E840" s="2" t="s">
        <v>1401</v>
      </c>
      <c r="F840" s="4">
        <v>1</v>
      </c>
      <c r="G840" s="4">
        <v>9501</v>
      </c>
      <c r="H840" t="str">
        <f>_xlfn.IFNA(VLOOKUP(A840,contracts!$B$2:$F$506,5,0),"")</f>
        <v>Activated</v>
      </c>
      <c r="I840">
        <f t="shared" si="26"/>
        <v>2</v>
      </c>
      <c r="J840" t="s">
        <v>2600</v>
      </c>
      <c r="K840">
        <f t="shared" si="27"/>
        <v>12</v>
      </c>
    </row>
    <row r="841" spans="1:11" ht="15" hidden="1" customHeight="1" x14ac:dyDescent="0.25">
      <c r="A841" s="2" t="s">
        <v>1353</v>
      </c>
      <c r="B841" s="2" t="s">
        <v>1611</v>
      </c>
      <c r="C841" s="6" t="str">
        <f>VLOOKUP(A841,contracts!$B$1:$I$506,6,0)</f>
        <v>PLL Enterprise Pvt Ltd</v>
      </c>
      <c r="D841" s="2" t="s">
        <v>178</v>
      </c>
      <c r="E841" s="2" t="s">
        <v>1401</v>
      </c>
      <c r="F841" s="4">
        <v>1</v>
      </c>
      <c r="G841" s="4">
        <v>8500</v>
      </c>
      <c r="H841" t="str">
        <f>_xlfn.IFNA(VLOOKUP(A841,contracts!$B$2:$F$506,5,0),"")</f>
        <v>Month on Month</v>
      </c>
      <c r="I841">
        <f t="shared" si="26"/>
        <v>1</v>
      </c>
      <c r="J841" t="s">
        <v>2600</v>
      </c>
      <c r="K841">
        <f t="shared" si="27"/>
        <v>16</v>
      </c>
    </row>
    <row r="842" spans="1:11" ht="15" hidden="1" customHeight="1" x14ac:dyDescent="0.25">
      <c r="A842" s="2" t="s">
        <v>1387</v>
      </c>
      <c r="B842" s="2" t="s">
        <v>1648</v>
      </c>
      <c r="C842" s="6" t="str">
        <f>VLOOKUP(A842,contracts!$B$1:$I$506,6,0)</f>
        <v>Santosh Sharan</v>
      </c>
      <c r="D842" s="2" t="s">
        <v>18</v>
      </c>
      <c r="E842" s="2" t="s">
        <v>1399</v>
      </c>
      <c r="F842" s="4">
        <v>1</v>
      </c>
      <c r="G842" s="4">
        <v>10500</v>
      </c>
      <c r="H842" t="str">
        <f>_xlfn.IFNA(VLOOKUP(A842,contracts!$B$2:$F$506,5,0),"")</f>
        <v>Month on Month</v>
      </c>
      <c r="I842">
        <f t="shared" si="26"/>
        <v>1</v>
      </c>
      <c r="J842" t="s">
        <v>2600</v>
      </c>
      <c r="K842">
        <f t="shared" si="27"/>
        <v>16</v>
      </c>
    </row>
    <row r="843" spans="1:11" ht="15" hidden="1" customHeight="1" x14ac:dyDescent="0.25">
      <c r="A843" s="2" t="s">
        <v>1299</v>
      </c>
      <c r="B843" s="2" t="s">
        <v>1583</v>
      </c>
      <c r="C843" s="6" t="str">
        <f>VLOOKUP(A843,contracts!$B$1:$I$506,6,0)</f>
        <v>Virtual Tech Gurus India Pvt Ltd</v>
      </c>
      <c r="D843" s="2" t="s">
        <v>154</v>
      </c>
      <c r="E843" s="2" t="s">
        <v>1401</v>
      </c>
      <c r="F843" s="4">
        <v>1</v>
      </c>
      <c r="G843" s="4">
        <v>10501</v>
      </c>
      <c r="H843" t="str">
        <f>_xlfn.IFNA(VLOOKUP(A843,contracts!$B$2:$F$506,5,0),"")</f>
        <v>Activated</v>
      </c>
      <c r="I843">
        <f t="shared" si="26"/>
        <v>1</v>
      </c>
      <c r="J843" t="s">
        <v>2600</v>
      </c>
      <c r="K843">
        <f t="shared" si="27"/>
        <v>12</v>
      </c>
    </row>
    <row r="844" spans="1:11" ht="15" hidden="1" customHeight="1" x14ac:dyDescent="0.25">
      <c r="A844" s="2" t="s">
        <v>393</v>
      </c>
      <c r="B844" s="2" t="s">
        <v>1567</v>
      </c>
      <c r="C844" s="6" t="str">
        <f>VLOOKUP(A844,contracts!$B$1:$I$506,6,0)</f>
        <v>Obotap ESolutions Private Limited</v>
      </c>
      <c r="D844" s="2" t="s">
        <v>154</v>
      </c>
      <c r="E844" s="2" t="s">
        <v>1401</v>
      </c>
      <c r="F844" s="4">
        <v>1</v>
      </c>
      <c r="G844" s="4">
        <v>10001</v>
      </c>
      <c r="H844" t="str">
        <f>_xlfn.IFNA(VLOOKUP(A844,contracts!$B$2:$F$506,5,0),"")</f>
        <v>Activated</v>
      </c>
      <c r="I844">
        <f t="shared" si="26"/>
        <v>2</v>
      </c>
      <c r="J844" t="s">
        <v>2600</v>
      </c>
      <c r="K844">
        <f t="shared" si="27"/>
        <v>12</v>
      </c>
    </row>
    <row r="845" spans="1:11" ht="15" hidden="1" customHeight="1" x14ac:dyDescent="0.25">
      <c r="A845" s="2" t="s">
        <v>738</v>
      </c>
      <c r="B845" s="2" t="s">
        <v>1575</v>
      </c>
      <c r="C845" s="6" t="str">
        <f>VLOOKUP(A845,contracts!$B$1:$I$506,6,0)</f>
        <v>Obotap ESolutions Private Limited</v>
      </c>
      <c r="D845" s="2" t="s">
        <v>154</v>
      </c>
      <c r="E845" s="2" t="s">
        <v>1401</v>
      </c>
      <c r="F845" s="4">
        <v>1</v>
      </c>
      <c r="G845" s="4">
        <v>10001</v>
      </c>
      <c r="H845" t="str">
        <f>_xlfn.IFNA(VLOOKUP(A845,contracts!$B$2:$F$506,5,0),"")</f>
        <v>Activated</v>
      </c>
      <c r="I845">
        <f t="shared" si="26"/>
        <v>2</v>
      </c>
      <c r="J845" t="s">
        <v>2600</v>
      </c>
      <c r="K845">
        <f t="shared" si="27"/>
        <v>12</v>
      </c>
    </row>
    <row r="846" spans="1:11" ht="15" hidden="1" customHeight="1" x14ac:dyDescent="0.25">
      <c r="A846" s="2" t="s">
        <v>336</v>
      </c>
      <c r="B846" s="2" t="s">
        <v>1567</v>
      </c>
      <c r="C846" s="6" t="str">
        <f>VLOOKUP(A846,contracts!$B$1:$I$506,6,0)</f>
        <v>Rayles And Roobie Technologies Private Limited</v>
      </c>
      <c r="D846" s="2" t="s">
        <v>154</v>
      </c>
      <c r="E846" s="2" t="s">
        <v>1401</v>
      </c>
      <c r="F846" s="4">
        <v>1</v>
      </c>
      <c r="G846" s="4">
        <v>10001</v>
      </c>
      <c r="H846" t="str">
        <f>_xlfn.IFNA(VLOOKUP(A846,contracts!$B$2:$F$506,5,0),"")</f>
        <v>Activated</v>
      </c>
      <c r="I846">
        <f t="shared" si="26"/>
        <v>2</v>
      </c>
      <c r="J846" t="s">
        <v>2600</v>
      </c>
      <c r="K846">
        <f t="shared" si="27"/>
        <v>12</v>
      </c>
    </row>
    <row r="847" spans="1:11" ht="15" hidden="1" customHeight="1" x14ac:dyDescent="0.25">
      <c r="A847" s="2" t="s">
        <v>282</v>
      </c>
      <c r="B847" s="2" t="s">
        <v>2261</v>
      </c>
      <c r="C847" s="6" t="str">
        <f>VLOOKUP(A847,contracts!$B$1:$I$506,6,0)</f>
        <v>Aditya Vani Info Systems Private Limited</v>
      </c>
      <c r="D847" s="2" t="s">
        <v>154</v>
      </c>
      <c r="E847" s="2" t="s">
        <v>1401</v>
      </c>
      <c r="F847" s="4">
        <v>1</v>
      </c>
      <c r="G847" s="4">
        <v>10501</v>
      </c>
      <c r="H847" t="str">
        <f>_xlfn.IFNA(VLOOKUP(A847,contracts!$B$2:$F$506,5,0),"")</f>
        <v>Activated</v>
      </c>
      <c r="I847">
        <f t="shared" si="26"/>
        <v>2</v>
      </c>
      <c r="J847" t="s">
        <v>2600</v>
      </c>
      <c r="K847">
        <f t="shared" si="27"/>
        <v>12</v>
      </c>
    </row>
    <row r="848" spans="1:11" ht="15" hidden="1" customHeight="1" x14ac:dyDescent="0.25">
      <c r="A848" s="2" t="s">
        <v>1262</v>
      </c>
      <c r="B848" s="2" t="s">
        <v>1523</v>
      </c>
      <c r="C848" s="6" t="str">
        <f>VLOOKUP(A848,contracts!$B$1:$I$506,6,0)</f>
        <v>Bloom, The Centre For Child Development</v>
      </c>
      <c r="D848" s="2" t="s">
        <v>18</v>
      </c>
      <c r="E848" s="2" t="s">
        <v>1399</v>
      </c>
      <c r="F848" s="4">
        <v>1</v>
      </c>
      <c r="G848" s="4">
        <v>4500</v>
      </c>
      <c r="H848" t="str">
        <f>_xlfn.IFNA(VLOOKUP(A848,contracts!$B$2:$F$506,5,0),"")</f>
        <v>Activated</v>
      </c>
      <c r="I848">
        <f t="shared" si="26"/>
        <v>1</v>
      </c>
      <c r="J848" t="s">
        <v>2600</v>
      </c>
      <c r="K848">
        <f t="shared" si="27"/>
        <v>16</v>
      </c>
    </row>
    <row r="849" spans="1:11" ht="15" hidden="1" customHeight="1" x14ac:dyDescent="0.25">
      <c r="A849" s="2" t="s">
        <v>218</v>
      </c>
      <c r="B849" s="2" t="s">
        <v>2006</v>
      </c>
      <c r="C849" s="6" t="str">
        <f>VLOOKUP(A849,contracts!$B$1:$I$506,6,0)</f>
        <v>Unbox Technologies Pvt Ltd</v>
      </c>
      <c r="D849" s="2" t="s">
        <v>18</v>
      </c>
      <c r="E849" s="2" t="s">
        <v>1399</v>
      </c>
      <c r="F849" s="4">
        <v>1</v>
      </c>
      <c r="G849" s="4">
        <v>8500</v>
      </c>
      <c r="H849" t="str">
        <f>_xlfn.IFNA(VLOOKUP(A849,contracts!$B$2:$F$506,5,0),"")</f>
        <v>Activated</v>
      </c>
      <c r="I849">
        <f t="shared" si="26"/>
        <v>1</v>
      </c>
      <c r="J849" t="s">
        <v>2600</v>
      </c>
      <c r="K849">
        <f t="shared" si="27"/>
        <v>16</v>
      </c>
    </row>
    <row r="850" spans="1:11" ht="15" hidden="1" customHeight="1" x14ac:dyDescent="0.25">
      <c r="A850" s="2" t="s">
        <v>1057</v>
      </c>
      <c r="B850" s="2" t="s">
        <v>1867</v>
      </c>
      <c r="C850" s="6" t="str">
        <f>VLOOKUP(A850,contracts!$B$1:$I$506,6,0)</f>
        <v>Varun Mehta</v>
      </c>
      <c r="D850" s="2" t="s">
        <v>18</v>
      </c>
      <c r="E850" s="2" t="s">
        <v>1399</v>
      </c>
      <c r="F850" s="4">
        <v>1</v>
      </c>
      <c r="G850" s="4">
        <v>10000</v>
      </c>
      <c r="H850" t="str">
        <f>_xlfn.IFNA(VLOOKUP(A850,contracts!$B$2:$F$506,5,0),"")</f>
        <v>Activated</v>
      </c>
      <c r="I850">
        <f t="shared" si="26"/>
        <v>1</v>
      </c>
      <c r="J850" t="s">
        <v>2600</v>
      </c>
      <c r="K850">
        <f t="shared" si="27"/>
        <v>16</v>
      </c>
    </row>
    <row r="851" spans="1:11" ht="15" hidden="1" customHeight="1" x14ac:dyDescent="0.25">
      <c r="A851" s="2" t="s">
        <v>761</v>
      </c>
      <c r="B851" s="2" t="s">
        <v>1423</v>
      </c>
      <c r="C851" s="6" t="str">
        <f>VLOOKUP(A851,contracts!$B$1:$I$506,6,0)</f>
        <v>Zimperium Inc</v>
      </c>
      <c r="D851" s="2" t="s">
        <v>12</v>
      </c>
      <c r="E851" s="2" t="s">
        <v>1401</v>
      </c>
      <c r="F851" s="4">
        <v>1</v>
      </c>
      <c r="G851" s="4">
        <v>11001</v>
      </c>
      <c r="H851" t="str">
        <f>_xlfn.IFNA(VLOOKUP(A851,contracts!$B$2:$F$506,5,0),"")</f>
        <v>Month on Month</v>
      </c>
      <c r="I851">
        <f t="shared" si="26"/>
        <v>1</v>
      </c>
      <c r="J851" t="s">
        <v>2600</v>
      </c>
      <c r="K851">
        <f t="shared" si="27"/>
        <v>17</v>
      </c>
    </row>
    <row r="852" spans="1:11" ht="15" hidden="1" customHeight="1" x14ac:dyDescent="0.25">
      <c r="A852" s="2" t="s">
        <v>761</v>
      </c>
      <c r="B852" s="2" t="s">
        <v>1422</v>
      </c>
      <c r="C852" s="6" t="str">
        <f>VLOOKUP(A852,contracts!$B$1:$I$506,6,0)</f>
        <v>Zimperium Inc</v>
      </c>
      <c r="D852" s="2" t="s">
        <v>12</v>
      </c>
      <c r="E852" s="2" t="s">
        <v>1401</v>
      </c>
      <c r="F852" s="4">
        <v>1</v>
      </c>
      <c r="G852" s="4">
        <v>11001</v>
      </c>
      <c r="H852" t="str">
        <f>_xlfn.IFNA(VLOOKUP(A852,contracts!$B$2:$F$506,5,0),"")</f>
        <v>Month on Month</v>
      </c>
      <c r="I852">
        <f t="shared" si="26"/>
        <v>1</v>
      </c>
      <c r="J852" t="s">
        <v>2600</v>
      </c>
      <c r="K852">
        <f t="shared" si="27"/>
        <v>17</v>
      </c>
    </row>
    <row r="853" spans="1:11" ht="15" hidden="1" customHeight="1" x14ac:dyDescent="0.25">
      <c r="A853" s="2" t="s">
        <v>761</v>
      </c>
      <c r="B853" s="2" t="s">
        <v>1421</v>
      </c>
      <c r="C853" s="6" t="str">
        <f>VLOOKUP(A853,contracts!$B$1:$I$506,6,0)</f>
        <v>Zimperium Inc</v>
      </c>
      <c r="D853" s="2" t="s">
        <v>12</v>
      </c>
      <c r="E853" s="2" t="s">
        <v>1401</v>
      </c>
      <c r="F853" s="4">
        <v>1</v>
      </c>
      <c r="G853" s="4">
        <v>11001</v>
      </c>
      <c r="H853" t="str">
        <f>_xlfn.IFNA(VLOOKUP(A853,contracts!$B$2:$F$506,5,0),"")</f>
        <v>Month on Month</v>
      </c>
      <c r="I853">
        <f t="shared" si="26"/>
        <v>1</v>
      </c>
      <c r="J853" t="s">
        <v>2600</v>
      </c>
      <c r="K853">
        <f t="shared" si="27"/>
        <v>17</v>
      </c>
    </row>
    <row r="854" spans="1:11" ht="15" hidden="1" customHeight="1" x14ac:dyDescent="0.25">
      <c r="A854" s="2" t="s">
        <v>761</v>
      </c>
      <c r="B854" s="2" t="s">
        <v>1417</v>
      </c>
      <c r="C854" s="6" t="str">
        <f>VLOOKUP(A854,contracts!$B$1:$I$506,6,0)</f>
        <v>Zimperium Inc</v>
      </c>
      <c r="D854" s="2" t="s">
        <v>12</v>
      </c>
      <c r="E854" s="2" t="s">
        <v>1401</v>
      </c>
      <c r="F854" s="4">
        <v>1</v>
      </c>
      <c r="G854" s="4">
        <v>11001</v>
      </c>
      <c r="H854" t="str">
        <f>_xlfn.IFNA(VLOOKUP(A854,contracts!$B$2:$F$506,5,0),"")</f>
        <v>Month on Month</v>
      </c>
      <c r="I854">
        <f t="shared" si="26"/>
        <v>1</v>
      </c>
      <c r="J854" t="s">
        <v>2600</v>
      </c>
      <c r="K854">
        <f t="shared" si="27"/>
        <v>17</v>
      </c>
    </row>
    <row r="855" spans="1:11" ht="15" hidden="1" customHeight="1" x14ac:dyDescent="0.25">
      <c r="A855" s="2" t="s">
        <v>1259</v>
      </c>
      <c r="B855" s="2" t="s">
        <v>1447</v>
      </c>
      <c r="C855" s="6" t="str">
        <f>VLOOKUP(A855,contracts!$B$1:$I$506,6,0)</f>
        <v>Sanctorum Management LLP</v>
      </c>
      <c r="D855" s="2" t="s">
        <v>18</v>
      </c>
      <c r="E855" s="2" t="s">
        <v>1399</v>
      </c>
      <c r="F855" s="4">
        <v>1</v>
      </c>
      <c r="G855" s="4">
        <v>9499</v>
      </c>
      <c r="H855" t="str">
        <f>_xlfn.IFNA(VLOOKUP(A855,contracts!$B$2:$F$506,5,0),"")</f>
        <v>Activated</v>
      </c>
      <c r="I855">
        <f t="shared" si="26"/>
        <v>1</v>
      </c>
      <c r="J855" t="s">
        <v>2600</v>
      </c>
      <c r="K855">
        <f t="shared" si="27"/>
        <v>16</v>
      </c>
    </row>
    <row r="856" spans="1:11" ht="15" customHeight="1" x14ac:dyDescent="0.25">
      <c r="A856" s="2" t="s">
        <v>770</v>
      </c>
      <c r="B856" s="2" t="s">
        <v>1445</v>
      </c>
      <c r="C856" s="6" t="str">
        <f>VLOOKUP(A856,contracts!$B$1:$I$506,6,0)</f>
        <v>Epoch Brand Services India Pvt Ltd.</v>
      </c>
      <c r="D856" s="2" t="s">
        <v>12</v>
      </c>
      <c r="E856" s="2" t="s">
        <v>1399</v>
      </c>
      <c r="F856" s="4">
        <v>1</v>
      </c>
      <c r="G856" s="4">
        <v>11999</v>
      </c>
      <c r="H856" t="str">
        <f>_xlfn.IFNA(VLOOKUP(A856,contracts!$B$2:$F$506,5,0),"")</f>
        <v>Month on Month</v>
      </c>
      <c r="I856">
        <f t="shared" si="26"/>
        <v>1</v>
      </c>
      <c r="J856" t="s">
        <v>2600</v>
      </c>
      <c r="K856">
        <f t="shared" si="27"/>
        <v>17</v>
      </c>
    </row>
    <row r="857" spans="1:11" ht="15" customHeight="1" x14ac:dyDescent="0.25">
      <c r="A857" s="2" t="s">
        <v>891</v>
      </c>
      <c r="B857" s="2" t="s">
        <v>1980</v>
      </c>
      <c r="C857" s="6" t="str">
        <f>VLOOKUP(A857,contracts!$B$1:$I$506,6,0)</f>
        <v>Decathlon Sports India Pvt Ltd</v>
      </c>
      <c r="D857" s="2" t="s">
        <v>12</v>
      </c>
      <c r="E857" s="2" t="s">
        <v>1399</v>
      </c>
      <c r="F857" s="4">
        <v>1</v>
      </c>
      <c r="G857" s="4">
        <v>10000</v>
      </c>
      <c r="H857" t="str">
        <f>_xlfn.IFNA(VLOOKUP(A857,contracts!$B$2:$F$506,5,0),"")</f>
        <v>Activated</v>
      </c>
      <c r="I857">
        <f t="shared" si="26"/>
        <v>1</v>
      </c>
      <c r="J857" t="s">
        <v>2600</v>
      </c>
      <c r="K857">
        <f t="shared" si="27"/>
        <v>17</v>
      </c>
    </row>
    <row r="858" spans="1:11" ht="15" customHeight="1" x14ac:dyDescent="0.25">
      <c r="A858" s="2" t="s">
        <v>891</v>
      </c>
      <c r="B858" s="2" t="s">
        <v>1979</v>
      </c>
      <c r="C858" s="6" t="str">
        <f>VLOOKUP(A858,contracts!$B$1:$I$506,6,0)</f>
        <v>Decathlon Sports India Pvt Ltd</v>
      </c>
      <c r="D858" s="2" t="s">
        <v>12</v>
      </c>
      <c r="E858" s="2" t="s">
        <v>1399</v>
      </c>
      <c r="F858" s="4">
        <v>1</v>
      </c>
      <c r="G858" s="4">
        <v>10000</v>
      </c>
      <c r="H858" t="str">
        <f>_xlfn.IFNA(VLOOKUP(A858,contracts!$B$2:$F$506,5,0),"")</f>
        <v>Activated</v>
      </c>
      <c r="I858">
        <f t="shared" si="26"/>
        <v>1</v>
      </c>
      <c r="J858" t="s">
        <v>2600</v>
      </c>
      <c r="K858">
        <f t="shared" si="27"/>
        <v>17</v>
      </c>
    </row>
    <row r="859" spans="1:11" ht="15" customHeight="1" x14ac:dyDescent="0.25">
      <c r="A859" s="2" t="s">
        <v>891</v>
      </c>
      <c r="B859" s="2" t="s">
        <v>1978</v>
      </c>
      <c r="C859" s="6" t="str">
        <f>VLOOKUP(A859,contracts!$B$1:$I$506,6,0)</f>
        <v>Decathlon Sports India Pvt Ltd</v>
      </c>
      <c r="D859" s="2" t="s">
        <v>12</v>
      </c>
      <c r="E859" s="2" t="s">
        <v>1399</v>
      </c>
      <c r="F859" s="4">
        <v>1</v>
      </c>
      <c r="G859" s="4">
        <v>10000</v>
      </c>
      <c r="H859" t="str">
        <f>_xlfn.IFNA(VLOOKUP(A859,contracts!$B$2:$F$506,5,0),"")</f>
        <v>Activated</v>
      </c>
      <c r="I859">
        <f t="shared" si="26"/>
        <v>1</v>
      </c>
      <c r="J859" t="s">
        <v>2600</v>
      </c>
      <c r="K859">
        <f t="shared" si="27"/>
        <v>17</v>
      </c>
    </row>
    <row r="860" spans="1:11" ht="15" customHeight="1" x14ac:dyDescent="0.25">
      <c r="A860" s="2" t="s">
        <v>891</v>
      </c>
      <c r="B860" s="2" t="s">
        <v>2082</v>
      </c>
      <c r="C860" s="6" t="str">
        <f>VLOOKUP(A860,contracts!$B$1:$I$506,6,0)</f>
        <v>Decathlon Sports India Pvt Ltd</v>
      </c>
      <c r="D860" s="2" t="s">
        <v>12</v>
      </c>
      <c r="E860" s="2" t="s">
        <v>1399</v>
      </c>
      <c r="F860" s="4">
        <v>1</v>
      </c>
      <c r="G860" s="4">
        <v>10000</v>
      </c>
      <c r="H860" t="str">
        <f>_xlfn.IFNA(VLOOKUP(A860,contracts!$B$2:$F$506,5,0),"")</f>
        <v>Activated</v>
      </c>
      <c r="I860">
        <f t="shared" si="26"/>
        <v>1</v>
      </c>
      <c r="J860" t="s">
        <v>2600</v>
      </c>
      <c r="K860">
        <f t="shared" si="27"/>
        <v>17</v>
      </c>
    </row>
    <row r="861" spans="1:11" ht="15" customHeight="1" x14ac:dyDescent="0.25">
      <c r="A861" s="2" t="s">
        <v>891</v>
      </c>
      <c r="B861" s="2" t="s">
        <v>2081</v>
      </c>
      <c r="C861" s="6" t="str">
        <f>VLOOKUP(A861,contracts!$B$1:$I$506,6,0)</f>
        <v>Decathlon Sports India Pvt Ltd</v>
      </c>
      <c r="D861" s="2" t="s">
        <v>12</v>
      </c>
      <c r="E861" s="2" t="s">
        <v>1399</v>
      </c>
      <c r="F861" s="4">
        <v>1</v>
      </c>
      <c r="G861" s="4">
        <v>10000</v>
      </c>
      <c r="H861" t="str">
        <f>_xlfn.IFNA(VLOOKUP(A861,contracts!$B$2:$F$506,5,0),"")</f>
        <v>Activated</v>
      </c>
      <c r="I861">
        <f t="shared" si="26"/>
        <v>1</v>
      </c>
      <c r="J861" t="s">
        <v>2600</v>
      </c>
      <c r="K861">
        <f t="shared" si="27"/>
        <v>17</v>
      </c>
    </row>
    <row r="862" spans="1:11" ht="15" customHeight="1" x14ac:dyDescent="0.25">
      <c r="A862" s="2" t="s">
        <v>891</v>
      </c>
      <c r="B862" s="2" t="s">
        <v>2080</v>
      </c>
      <c r="C862" s="6" t="str">
        <f>VLOOKUP(A862,contracts!$B$1:$I$506,6,0)</f>
        <v>Decathlon Sports India Pvt Ltd</v>
      </c>
      <c r="D862" s="2" t="s">
        <v>12</v>
      </c>
      <c r="E862" s="2" t="s">
        <v>1399</v>
      </c>
      <c r="F862" s="4">
        <v>1</v>
      </c>
      <c r="G862" s="4">
        <v>10000</v>
      </c>
      <c r="H862" t="str">
        <f>_xlfn.IFNA(VLOOKUP(A862,contracts!$B$2:$F$506,5,0),"")</f>
        <v>Activated</v>
      </c>
      <c r="I862">
        <f t="shared" si="26"/>
        <v>1</v>
      </c>
      <c r="J862" t="s">
        <v>2600</v>
      </c>
      <c r="K862">
        <f t="shared" si="27"/>
        <v>17</v>
      </c>
    </row>
    <row r="863" spans="1:11" ht="15" customHeight="1" x14ac:dyDescent="0.25">
      <c r="A863" s="2" t="s">
        <v>891</v>
      </c>
      <c r="B863" s="2" t="s">
        <v>2079</v>
      </c>
      <c r="C863" s="6" t="str">
        <f>VLOOKUP(A863,contracts!$B$1:$I$506,6,0)</f>
        <v>Decathlon Sports India Pvt Ltd</v>
      </c>
      <c r="D863" s="2" t="s">
        <v>12</v>
      </c>
      <c r="E863" s="2" t="s">
        <v>1399</v>
      </c>
      <c r="F863" s="4">
        <v>1</v>
      </c>
      <c r="G863" s="4">
        <v>10000</v>
      </c>
      <c r="H863" t="str">
        <f>_xlfn.IFNA(VLOOKUP(A863,contracts!$B$2:$F$506,5,0),"")</f>
        <v>Activated</v>
      </c>
      <c r="I863">
        <f t="shared" si="26"/>
        <v>1</v>
      </c>
      <c r="J863" t="s">
        <v>2600</v>
      </c>
      <c r="K863">
        <f t="shared" si="27"/>
        <v>17</v>
      </c>
    </row>
    <row r="864" spans="1:11" ht="15" customHeight="1" x14ac:dyDescent="0.25">
      <c r="A864" s="2" t="s">
        <v>891</v>
      </c>
      <c r="B864" s="2" t="s">
        <v>2078</v>
      </c>
      <c r="C864" s="6" t="str">
        <f>VLOOKUP(A864,contracts!$B$1:$I$506,6,0)</f>
        <v>Decathlon Sports India Pvt Ltd</v>
      </c>
      <c r="D864" s="2" t="s">
        <v>12</v>
      </c>
      <c r="E864" s="2" t="s">
        <v>1399</v>
      </c>
      <c r="F864" s="4">
        <v>1</v>
      </c>
      <c r="G864" s="4">
        <v>10000</v>
      </c>
      <c r="H864" t="str">
        <f>_xlfn.IFNA(VLOOKUP(A864,contracts!$B$2:$F$506,5,0),"")</f>
        <v>Activated</v>
      </c>
      <c r="I864">
        <f t="shared" si="26"/>
        <v>1</v>
      </c>
      <c r="J864" t="s">
        <v>2600</v>
      </c>
      <c r="K864">
        <f t="shared" si="27"/>
        <v>17</v>
      </c>
    </row>
    <row r="865" spans="1:11" ht="15" customHeight="1" x14ac:dyDescent="0.25">
      <c r="A865" s="2" t="s">
        <v>891</v>
      </c>
      <c r="B865" s="2" t="s">
        <v>2174</v>
      </c>
      <c r="C865" s="6" t="str">
        <f>VLOOKUP(A865,contracts!$B$1:$I$506,6,0)</f>
        <v>Decathlon Sports India Pvt Ltd</v>
      </c>
      <c r="D865" s="2" t="s">
        <v>12</v>
      </c>
      <c r="E865" s="2" t="s">
        <v>1399</v>
      </c>
      <c r="F865" s="4">
        <v>1</v>
      </c>
      <c r="G865" s="4">
        <v>10000</v>
      </c>
      <c r="H865" t="str">
        <f>_xlfn.IFNA(VLOOKUP(A865,contracts!$B$2:$F$506,5,0),"")</f>
        <v>Activated</v>
      </c>
      <c r="I865">
        <f t="shared" si="26"/>
        <v>1</v>
      </c>
      <c r="J865" t="s">
        <v>2600</v>
      </c>
      <c r="K865">
        <f t="shared" si="27"/>
        <v>17</v>
      </c>
    </row>
    <row r="866" spans="1:11" ht="15" customHeight="1" x14ac:dyDescent="0.25">
      <c r="A866" s="2" t="s">
        <v>891</v>
      </c>
      <c r="B866" s="2" t="s">
        <v>2173</v>
      </c>
      <c r="C866" s="6" t="str">
        <f>VLOOKUP(A866,contracts!$B$1:$I$506,6,0)</f>
        <v>Decathlon Sports India Pvt Ltd</v>
      </c>
      <c r="D866" s="2" t="s">
        <v>12</v>
      </c>
      <c r="E866" s="2" t="s">
        <v>1399</v>
      </c>
      <c r="F866" s="4">
        <v>1</v>
      </c>
      <c r="G866" s="4">
        <v>10000</v>
      </c>
      <c r="H866" t="str">
        <f>_xlfn.IFNA(VLOOKUP(A866,contracts!$B$2:$F$506,5,0),"")</f>
        <v>Activated</v>
      </c>
      <c r="I866">
        <f t="shared" si="26"/>
        <v>1</v>
      </c>
      <c r="J866" t="s">
        <v>2600</v>
      </c>
      <c r="K866">
        <f t="shared" si="27"/>
        <v>17</v>
      </c>
    </row>
    <row r="867" spans="1:11" ht="15" hidden="1" customHeight="1" x14ac:dyDescent="0.25">
      <c r="A867" s="2" t="s">
        <v>1021</v>
      </c>
      <c r="B867" s="2" t="s">
        <v>2172</v>
      </c>
      <c r="C867" s="6" t="str">
        <f>VLOOKUP(A867,contracts!$B$1:$I$506,6,0)</f>
        <v>Green Angel Consultancy</v>
      </c>
      <c r="D867" s="2" t="s">
        <v>178</v>
      </c>
      <c r="E867" s="2" t="s">
        <v>1401</v>
      </c>
      <c r="F867" s="4">
        <v>1</v>
      </c>
      <c r="G867" s="4">
        <v>7500</v>
      </c>
      <c r="H867" t="str">
        <f>_xlfn.IFNA(VLOOKUP(A867,contracts!$B$2:$F$506,5,0),"")</f>
        <v>Month on Month</v>
      </c>
      <c r="I867">
        <f t="shared" si="26"/>
        <v>1</v>
      </c>
      <c r="J867" t="s">
        <v>2600</v>
      </c>
      <c r="K867">
        <f t="shared" si="27"/>
        <v>16</v>
      </c>
    </row>
    <row r="868" spans="1:11" ht="15" hidden="1" customHeight="1" x14ac:dyDescent="0.25">
      <c r="A868" s="2" t="s">
        <v>1040</v>
      </c>
      <c r="B868" s="2" t="s">
        <v>1410</v>
      </c>
      <c r="C868" s="6" t="str">
        <f>VLOOKUP(A868,contracts!$B$1:$I$506,6,0)</f>
        <v>Aicumen Innovations Private Limited</v>
      </c>
      <c r="D868" s="2" t="s">
        <v>12</v>
      </c>
      <c r="E868" s="2" t="s">
        <v>1401</v>
      </c>
      <c r="F868" s="4">
        <v>1</v>
      </c>
      <c r="G868" s="4">
        <v>11499</v>
      </c>
      <c r="H868" t="str">
        <f>_xlfn.IFNA(VLOOKUP(A868,contracts!$B$2:$F$506,5,0),"")</f>
        <v>Activated</v>
      </c>
      <c r="I868">
        <f t="shared" si="26"/>
        <v>1</v>
      </c>
      <c r="J868" t="s">
        <v>2600</v>
      </c>
      <c r="K868">
        <f t="shared" si="27"/>
        <v>17</v>
      </c>
    </row>
    <row r="869" spans="1:11" ht="15" hidden="1" customHeight="1" x14ac:dyDescent="0.25">
      <c r="A869" s="2" t="s">
        <v>1040</v>
      </c>
      <c r="B869" s="2" t="s">
        <v>1409</v>
      </c>
      <c r="C869" s="6" t="str">
        <f>VLOOKUP(A869,contracts!$B$1:$I$506,6,0)</f>
        <v>Aicumen Innovations Private Limited</v>
      </c>
      <c r="D869" s="2" t="s">
        <v>12</v>
      </c>
      <c r="E869" s="2" t="s">
        <v>1401</v>
      </c>
      <c r="F869" s="4">
        <v>1</v>
      </c>
      <c r="G869" s="4">
        <v>11499</v>
      </c>
      <c r="H869" t="str">
        <f>_xlfn.IFNA(VLOOKUP(A869,contracts!$B$2:$F$506,5,0),"")</f>
        <v>Activated</v>
      </c>
      <c r="I869">
        <f t="shared" si="26"/>
        <v>1</v>
      </c>
      <c r="J869" t="s">
        <v>2600</v>
      </c>
      <c r="K869">
        <f t="shared" si="27"/>
        <v>17</v>
      </c>
    </row>
    <row r="870" spans="1:11" ht="15" hidden="1" customHeight="1" x14ac:dyDescent="0.25">
      <c r="A870" s="2" t="s">
        <v>1259</v>
      </c>
      <c r="B870" s="2" t="s">
        <v>1446</v>
      </c>
      <c r="C870" s="6" t="str">
        <f>VLOOKUP(A870,contracts!$B$1:$I$506,6,0)</f>
        <v>Sanctorum Management LLP</v>
      </c>
      <c r="D870" s="2" t="s">
        <v>18</v>
      </c>
      <c r="E870" s="2" t="s">
        <v>1399</v>
      </c>
      <c r="F870" s="4">
        <v>1</v>
      </c>
      <c r="G870" s="4">
        <v>9499</v>
      </c>
      <c r="H870" t="str">
        <f>_xlfn.IFNA(VLOOKUP(A870,contracts!$B$2:$F$506,5,0),"")</f>
        <v>Activated</v>
      </c>
      <c r="I870">
        <f t="shared" ref="I870:I933" si="28">COUNTIFS($B$2:$B$1232,B870)</f>
        <v>1</v>
      </c>
      <c r="J870" t="s">
        <v>2600</v>
      </c>
      <c r="K870">
        <f t="shared" si="27"/>
        <v>16</v>
      </c>
    </row>
    <row r="871" spans="1:11" ht="15" hidden="1" customHeight="1" x14ac:dyDescent="0.25">
      <c r="A871" s="2" t="s">
        <v>867</v>
      </c>
      <c r="B871" s="2" t="s">
        <v>1932</v>
      </c>
      <c r="C871" s="6" t="str">
        <f>VLOOKUP(A871,contracts!$B$1:$I$506,6,0)</f>
        <v>Sigfox</v>
      </c>
      <c r="D871" s="2" t="s">
        <v>18</v>
      </c>
      <c r="E871" s="2" t="s">
        <v>1399</v>
      </c>
      <c r="F871" s="4">
        <v>1</v>
      </c>
      <c r="G871" s="4">
        <v>8500</v>
      </c>
      <c r="H871" t="str">
        <f>_xlfn.IFNA(VLOOKUP(A871,contracts!$B$2:$F$506,5,0),"")</f>
        <v>Activated</v>
      </c>
      <c r="I871">
        <f t="shared" si="28"/>
        <v>1</v>
      </c>
      <c r="J871" t="s">
        <v>2600</v>
      </c>
      <c r="K871">
        <f t="shared" si="27"/>
        <v>16</v>
      </c>
    </row>
    <row r="872" spans="1:11" ht="15" hidden="1" customHeight="1" x14ac:dyDescent="0.25">
      <c r="A872" s="2" t="s">
        <v>1247</v>
      </c>
      <c r="B872" s="2" t="s">
        <v>1931</v>
      </c>
      <c r="C872" s="6" t="str">
        <f>VLOOKUP(A872,contracts!$B$1:$I$506,6,0)</f>
        <v>Shopinbox Inc.</v>
      </c>
      <c r="D872" s="2" t="s">
        <v>18</v>
      </c>
      <c r="E872" s="2" t="s">
        <v>1399</v>
      </c>
      <c r="F872" s="4">
        <v>1</v>
      </c>
      <c r="G872" s="4">
        <v>6000</v>
      </c>
      <c r="H872" t="str">
        <f>_xlfn.IFNA(VLOOKUP(A872,contracts!$B$2:$F$506,5,0),"")</f>
        <v>Activated</v>
      </c>
      <c r="I872">
        <f t="shared" si="28"/>
        <v>1</v>
      </c>
      <c r="J872" t="s">
        <v>2600</v>
      </c>
      <c r="K872">
        <f t="shared" si="27"/>
        <v>16</v>
      </c>
    </row>
    <row r="873" spans="1:11" ht="15" hidden="1" customHeight="1" x14ac:dyDescent="0.25">
      <c r="A873" s="2" t="s">
        <v>839</v>
      </c>
      <c r="B873" s="2" t="s">
        <v>1618</v>
      </c>
      <c r="C873" s="6" t="str">
        <f>VLOOKUP(A873,contracts!$B$1:$I$506,6,0)</f>
        <v>Ushur Inc</v>
      </c>
      <c r="D873" s="2" t="s">
        <v>18</v>
      </c>
      <c r="E873" s="2" t="s">
        <v>1399</v>
      </c>
      <c r="F873" s="4">
        <v>1</v>
      </c>
      <c r="G873" s="4">
        <v>8500</v>
      </c>
      <c r="H873" t="str">
        <f>_xlfn.IFNA(VLOOKUP(A873,contracts!$B$2:$F$506,5,0),"")</f>
        <v>Activated</v>
      </c>
      <c r="I873">
        <f t="shared" si="28"/>
        <v>1</v>
      </c>
      <c r="J873" t="s">
        <v>2600</v>
      </c>
      <c r="K873">
        <f t="shared" si="27"/>
        <v>16</v>
      </c>
    </row>
    <row r="874" spans="1:11" ht="15" hidden="1" customHeight="1" x14ac:dyDescent="0.25">
      <c r="A874" s="2" t="s">
        <v>218</v>
      </c>
      <c r="B874" s="2" t="s">
        <v>1526</v>
      </c>
      <c r="C874" s="6" t="str">
        <f>VLOOKUP(A874,contracts!$B$1:$I$506,6,0)</f>
        <v>Unbox Technologies Pvt Ltd</v>
      </c>
      <c r="D874" s="2" t="s">
        <v>18</v>
      </c>
      <c r="E874" s="2" t="s">
        <v>1399</v>
      </c>
      <c r="F874" s="4">
        <v>1</v>
      </c>
      <c r="G874" s="4">
        <v>8500</v>
      </c>
      <c r="H874" t="str">
        <f>_xlfn.IFNA(VLOOKUP(A874,contracts!$B$2:$F$506,5,0),"")</f>
        <v>Activated</v>
      </c>
      <c r="I874">
        <f t="shared" si="28"/>
        <v>1</v>
      </c>
      <c r="J874" t="s">
        <v>2600</v>
      </c>
      <c r="K874">
        <f t="shared" si="27"/>
        <v>16</v>
      </c>
    </row>
    <row r="875" spans="1:11" ht="15" hidden="1" customHeight="1" x14ac:dyDescent="0.25">
      <c r="A875" s="2" t="s">
        <v>986</v>
      </c>
      <c r="B875" s="2" t="s">
        <v>2170</v>
      </c>
      <c r="C875" s="6" t="str">
        <f>VLOOKUP(A875,contracts!$B$1:$I$506,6,0)</f>
        <v>Aria CFO Services LLP</v>
      </c>
      <c r="D875" s="2" t="s">
        <v>186</v>
      </c>
      <c r="E875" s="2" t="s">
        <v>1401</v>
      </c>
      <c r="F875" s="4">
        <v>1</v>
      </c>
      <c r="G875" s="4">
        <v>14000</v>
      </c>
      <c r="H875" t="str">
        <f>_xlfn.IFNA(VLOOKUP(A875,contracts!$B$2:$F$506,5,0),"")</f>
        <v>Activated</v>
      </c>
      <c r="I875">
        <f t="shared" si="28"/>
        <v>1</v>
      </c>
      <c r="J875" t="s">
        <v>2600</v>
      </c>
      <c r="K875">
        <f t="shared" si="27"/>
        <v>16</v>
      </c>
    </row>
    <row r="876" spans="1:11" ht="15" hidden="1" customHeight="1" x14ac:dyDescent="0.25">
      <c r="A876" s="2" t="s">
        <v>986</v>
      </c>
      <c r="B876" s="2" t="s">
        <v>2169</v>
      </c>
      <c r="C876" s="6" t="str">
        <f>VLOOKUP(A876,contracts!$B$1:$I$506,6,0)</f>
        <v>Aria CFO Services LLP</v>
      </c>
      <c r="D876" s="2" t="s">
        <v>186</v>
      </c>
      <c r="E876" s="2" t="s">
        <v>1401</v>
      </c>
      <c r="F876" s="4">
        <v>1</v>
      </c>
      <c r="G876" s="4">
        <v>14000</v>
      </c>
      <c r="H876" t="str">
        <f>_xlfn.IFNA(VLOOKUP(A876,contracts!$B$2:$F$506,5,0),"")</f>
        <v>Activated</v>
      </c>
      <c r="I876">
        <f t="shared" si="28"/>
        <v>1</v>
      </c>
      <c r="J876" t="s">
        <v>2600</v>
      </c>
      <c r="K876">
        <f t="shared" si="27"/>
        <v>16</v>
      </c>
    </row>
    <row r="877" spans="1:11" ht="15" hidden="1" customHeight="1" x14ac:dyDescent="0.25">
      <c r="A877" s="2" t="s">
        <v>986</v>
      </c>
      <c r="B877" s="2" t="s">
        <v>2168</v>
      </c>
      <c r="C877" s="6" t="str">
        <f>VLOOKUP(A877,contracts!$B$1:$I$506,6,0)</f>
        <v>Aria CFO Services LLP</v>
      </c>
      <c r="D877" s="2" t="s">
        <v>186</v>
      </c>
      <c r="E877" s="2" t="s">
        <v>1401</v>
      </c>
      <c r="F877" s="4">
        <v>1</v>
      </c>
      <c r="G877" s="4">
        <v>14000</v>
      </c>
      <c r="H877" t="str">
        <f>_xlfn.IFNA(VLOOKUP(A877,contracts!$B$2:$F$506,5,0),"")</f>
        <v>Activated</v>
      </c>
      <c r="I877">
        <f t="shared" si="28"/>
        <v>1</v>
      </c>
      <c r="J877" t="s">
        <v>2600</v>
      </c>
      <c r="K877">
        <f t="shared" si="27"/>
        <v>16</v>
      </c>
    </row>
    <row r="878" spans="1:11" ht="15" hidden="1" customHeight="1" x14ac:dyDescent="0.25">
      <c r="A878" s="2" t="s">
        <v>1068</v>
      </c>
      <c r="B878" s="2" t="s">
        <v>1565</v>
      </c>
      <c r="C878" s="6" t="str">
        <f>VLOOKUP(A878,contracts!$B$1:$I$506,6,0)</f>
        <v>National Fire Protection &amp; Hazard Control</v>
      </c>
      <c r="D878" s="2" t="s">
        <v>154</v>
      </c>
      <c r="E878" s="2" t="s">
        <v>1401</v>
      </c>
      <c r="F878" s="4">
        <v>1</v>
      </c>
      <c r="G878" s="4">
        <v>9501</v>
      </c>
      <c r="H878" t="str">
        <f>_xlfn.IFNA(VLOOKUP(A878,contracts!$B$2:$F$506,5,0),"")</f>
        <v>Activated</v>
      </c>
      <c r="I878">
        <f t="shared" si="28"/>
        <v>1</v>
      </c>
      <c r="J878" t="s">
        <v>2600</v>
      </c>
      <c r="K878">
        <f t="shared" si="27"/>
        <v>12</v>
      </c>
    </row>
    <row r="879" spans="1:11" ht="15" hidden="1" customHeight="1" x14ac:dyDescent="0.25">
      <c r="A879" s="2" t="s">
        <v>218</v>
      </c>
      <c r="B879" s="2" t="s">
        <v>1525</v>
      </c>
      <c r="C879" s="6" t="str">
        <f>VLOOKUP(A879,contracts!$B$1:$I$506,6,0)</f>
        <v>Unbox Technologies Pvt Ltd</v>
      </c>
      <c r="D879" s="2" t="s">
        <v>18</v>
      </c>
      <c r="E879" s="2" t="s">
        <v>1399</v>
      </c>
      <c r="F879" s="4">
        <v>1</v>
      </c>
      <c r="G879" s="4">
        <v>8500</v>
      </c>
      <c r="H879" t="str">
        <f>_xlfn.IFNA(VLOOKUP(A879,contracts!$B$2:$F$506,5,0),"")</f>
        <v>Activated</v>
      </c>
      <c r="I879">
        <f t="shared" si="28"/>
        <v>1</v>
      </c>
      <c r="J879" t="s">
        <v>2600</v>
      </c>
      <c r="K879">
        <f t="shared" si="27"/>
        <v>16</v>
      </c>
    </row>
    <row r="880" spans="1:11" ht="15" hidden="1" customHeight="1" x14ac:dyDescent="0.25">
      <c r="A880" s="2" t="s">
        <v>965</v>
      </c>
      <c r="B880" s="2" t="s">
        <v>2421</v>
      </c>
      <c r="C880" s="6" t="str">
        <f>VLOOKUP(A880,contracts!$B$1:$I$506,6,0)</f>
        <v>Keystride</v>
      </c>
      <c r="D880" s="2" t="s">
        <v>18</v>
      </c>
      <c r="E880" s="2" t="s">
        <v>1399</v>
      </c>
      <c r="F880" s="4">
        <v>1</v>
      </c>
      <c r="G880" s="4">
        <v>9499</v>
      </c>
      <c r="H880" t="str">
        <f>_xlfn.IFNA(VLOOKUP(A880,contracts!$B$2:$F$506,5,0),"")</f>
        <v>Activated</v>
      </c>
      <c r="I880">
        <f t="shared" si="28"/>
        <v>1</v>
      </c>
      <c r="J880" t="s">
        <v>2600</v>
      </c>
      <c r="K880">
        <f t="shared" si="27"/>
        <v>16</v>
      </c>
    </row>
    <row r="881" spans="1:11" ht="15" hidden="1" customHeight="1" x14ac:dyDescent="0.25">
      <c r="A881" s="2" t="s">
        <v>1071</v>
      </c>
      <c r="B881" s="2" t="s">
        <v>1866</v>
      </c>
      <c r="C881" s="6" t="str">
        <f>VLOOKUP(A881,contracts!$B$1:$I$506,6,0)</f>
        <v>Sankalpan Infrastructure Pvt. Ltd</v>
      </c>
      <c r="D881" s="2" t="s">
        <v>191</v>
      </c>
      <c r="E881" s="2" t="s">
        <v>1403</v>
      </c>
      <c r="F881" s="4">
        <v>4</v>
      </c>
      <c r="G881" s="4">
        <v>58004</v>
      </c>
      <c r="H881" t="str">
        <f>_xlfn.IFNA(VLOOKUP(A881,contracts!$B$2:$F$506,5,0),"")</f>
        <v>Activated</v>
      </c>
      <c r="I881">
        <f t="shared" si="28"/>
        <v>1</v>
      </c>
      <c r="J881" t="s">
        <v>2600</v>
      </c>
      <c r="K881">
        <f t="shared" si="27"/>
        <v>16</v>
      </c>
    </row>
    <row r="882" spans="1:11" ht="15" hidden="1" customHeight="1" x14ac:dyDescent="0.25">
      <c r="A882" s="2" t="s">
        <v>1024</v>
      </c>
      <c r="B882" s="2" t="s">
        <v>2166</v>
      </c>
      <c r="C882" s="6" t="str">
        <f>VLOOKUP(A882,contracts!$B$1:$I$506,6,0)</f>
        <v>Rashmi</v>
      </c>
      <c r="D882" s="2" t="s">
        <v>122</v>
      </c>
      <c r="E882" s="2" t="s">
        <v>1401</v>
      </c>
      <c r="F882" s="4">
        <v>1</v>
      </c>
      <c r="G882" s="4">
        <v>10593</v>
      </c>
      <c r="H882" t="str">
        <f>_xlfn.IFNA(VLOOKUP(A882,contracts!$B$2:$F$506,5,0),"")</f>
        <v>Activated</v>
      </c>
      <c r="I882">
        <f t="shared" si="28"/>
        <v>1</v>
      </c>
      <c r="J882" t="s">
        <v>2600</v>
      </c>
      <c r="K882">
        <f t="shared" si="27"/>
        <v>16</v>
      </c>
    </row>
    <row r="883" spans="1:11" ht="15" hidden="1" customHeight="1" x14ac:dyDescent="0.25">
      <c r="A883" s="2" t="s">
        <v>1024</v>
      </c>
      <c r="B883" s="2" t="s">
        <v>2165</v>
      </c>
      <c r="C883" s="6" t="str">
        <f>VLOOKUP(A883,contracts!$B$1:$I$506,6,0)</f>
        <v>Rashmi</v>
      </c>
      <c r="D883" s="2" t="s">
        <v>122</v>
      </c>
      <c r="E883" s="2" t="s">
        <v>1401</v>
      </c>
      <c r="F883" s="4">
        <v>1</v>
      </c>
      <c r="G883" s="4">
        <v>10593</v>
      </c>
      <c r="H883" t="str">
        <f>_xlfn.IFNA(VLOOKUP(A883,contracts!$B$2:$F$506,5,0),"")</f>
        <v>Activated</v>
      </c>
      <c r="I883">
        <f t="shared" si="28"/>
        <v>1</v>
      </c>
      <c r="J883" t="s">
        <v>2600</v>
      </c>
      <c r="K883">
        <f t="shared" si="27"/>
        <v>16</v>
      </c>
    </row>
    <row r="884" spans="1:11" ht="15" hidden="1" customHeight="1" x14ac:dyDescent="0.25">
      <c r="A884" s="2" t="s">
        <v>989</v>
      </c>
      <c r="B884" s="2" t="s">
        <v>2164</v>
      </c>
      <c r="C884" s="6" t="str">
        <f>VLOOKUP(A884,contracts!$B$1:$I$506,6,0)</f>
        <v>Ony by One Design Pvt Ltd</v>
      </c>
      <c r="D884" s="2" t="s">
        <v>186</v>
      </c>
      <c r="E884" s="2" t="s">
        <v>1401</v>
      </c>
      <c r="F884" s="4">
        <v>1</v>
      </c>
      <c r="G884" s="4">
        <v>17000</v>
      </c>
      <c r="H884" t="str">
        <f>_xlfn.IFNA(VLOOKUP(A884,contracts!$B$2:$F$506,5,0),"")</f>
        <v>Activated</v>
      </c>
      <c r="I884">
        <f t="shared" si="28"/>
        <v>1</v>
      </c>
      <c r="J884" t="s">
        <v>2600</v>
      </c>
      <c r="K884">
        <f t="shared" si="27"/>
        <v>16</v>
      </c>
    </row>
    <row r="885" spans="1:11" ht="15" customHeight="1" x14ac:dyDescent="0.25">
      <c r="A885" s="2" t="s">
        <v>787</v>
      </c>
      <c r="B885" s="2" t="s">
        <v>1444</v>
      </c>
      <c r="C885" s="6" t="str">
        <f>VLOOKUP(A885,contracts!$B$1:$I$506,6,0)</f>
        <v>Pencilbox</v>
      </c>
      <c r="D885" s="2" t="s">
        <v>12</v>
      </c>
      <c r="E885" s="2" t="s">
        <v>1399</v>
      </c>
      <c r="F885" s="4">
        <v>1</v>
      </c>
      <c r="G885" s="4">
        <v>11499</v>
      </c>
      <c r="H885" t="str">
        <f>_xlfn.IFNA(VLOOKUP(A885,contracts!$B$2:$F$506,5,0),"")</f>
        <v>Month on Month</v>
      </c>
      <c r="I885">
        <f t="shared" si="28"/>
        <v>1</v>
      </c>
      <c r="J885" t="s">
        <v>2600</v>
      </c>
      <c r="K885">
        <f t="shared" si="27"/>
        <v>17</v>
      </c>
    </row>
    <row r="886" spans="1:11" ht="15" customHeight="1" x14ac:dyDescent="0.25">
      <c r="A886" s="2" t="s">
        <v>1109</v>
      </c>
      <c r="B886" s="2" t="s">
        <v>1981</v>
      </c>
      <c r="C886" s="6" t="str">
        <f>VLOOKUP(A886,contracts!$B$1:$I$506,6,0)</f>
        <v>GOOVERTURE ENTERTAINMENT PVT LTD</v>
      </c>
      <c r="D886" s="2" t="s">
        <v>12</v>
      </c>
      <c r="E886" s="2" t="s">
        <v>1399</v>
      </c>
      <c r="F886" s="4">
        <v>1</v>
      </c>
      <c r="G886" s="4">
        <v>6499</v>
      </c>
      <c r="H886" t="str">
        <f>_xlfn.IFNA(VLOOKUP(A886,contracts!$B$2:$F$506,5,0),"")</f>
        <v>Month on Month</v>
      </c>
      <c r="I886">
        <f t="shared" si="28"/>
        <v>1</v>
      </c>
      <c r="J886" t="s">
        <v>2600</v>
      </c>
      <c r="K886">
        <f t="shared" si="27"/>
        <v>17</v>
      </c>
    </row>
    <row r="887" spans="1:11" ht="15" hidden="1" customHeight="1" x14ac:dyDescent="0.25">
      <c r="A887" s="2" t="s">
        <v>1225</v>
      </c>
      <c r="B887" s="2" t="s">
        <v>1966</v>
      </c>
      <c r="C887" s="6" t="str">
        <f>VLOOKUP(A887,contracts!$B$1:$I$506,6,0)</f>
        <v>Keystride</v>
      </c>
      <c r="D887" s="2" t="s">
        <v>18</v>
      </c>
      <c r="E887" s="2" t="s">
        <v>1399</v>
      </c>
      <c r="F887" s="4">
        <v>1</v>
      </c>
      <c r="G887" s="4">
        <v>9499</v>
      </c>
      <c r="H887" t="str">
        <f>_xlfn.IFNA(VLOOKUP(A887,contracts!$B$2:$F$506,5,0),"")</f>
        <v>Activated</v>
      </c>
      <c r="I887">
        <f t="shared" si="28"/>
        <v>1</v>
      </c>
      <c r="J887" t="s">
        <v>2600</v>
      </c>
      <c r="K887">
        <f t="shared" si="27"/>
        <v>16</v>
      </c>
    </row>
    <row r="888" spans="1:11" ht="15" hidden="1" customHeight="1" x14ac:dyDescent="0.25">
      <c r="A888" s="2" t="s">
        <v>705</v>
      </c>
      <c r="B888" s="2" t="s">
        <v>1579</v>
      </c>
      <c r="C888" s="6" t="str">
        <f>VLOOKUP(A888,contracts!$B$1:$I$506,6,0)</f>
        <v>Tritrix</v>
      </c>
      <c r="D888" s="2" t="s">
        <v>154</v>
      </c>
      <c r="E888" s="2" t="s">
        <v>1401</v>
      </c>
      <c r="F888" s="4">
        <v>1</v>
      </c>
      <c r="G888" s="4">
        <v>12001</v>
      </c>
      <c r="H888" t="str">
        <f>_xlfn.IFNA(VLOOKUP(A888,contracts!$B$2:$F$506,5,0),"")</f>
        <v>Activated</v>
      </c>
      <c r="I888">
        <f t="shared" si="28"/>
        <v>2</v>
      </c>
      <c r="J888" t="s">
        <v>2600</v>
      </c>
      <c r="K888">
        <f t="shared" si="27"/>
        <v>12</v>
      </c>
    </row>
    <row r="889" spans="1:11" ht="15" hidden="1" customHeight="1" x14ac:dyDescent="0.25">
      <c r="A889" s="2" t="s">
        <v>705</v>
      </c>
      <c r="B889" s="2" t="s">
        <v>1578</v>
      </c>
      <c r="C889" s="6" t="str">
        <f>VLOOKUP(A889,contracts!$B$1:$I$506,6,0)</f>
        <v>Tritrix</v>
      </c>
      <c r="D889" s="2" t="s">
        <v>154</v>
      </c>
      <c r="E889" s="2" t="s">
        <v>1401</v>
      </c>
      <c r="F889" s="4">
        <v>1</v>
      </c>
      <c r="G889" s="4">
        <v>12001</v>
      </c>
      <c r="H889" t="str">
        <f>_xlfn.IFNA(VLOOKUP(A889,contracts!$B$2:$F$506,5,0),"")</f>
        <v>Activated</v>
      </c>
      <c r="I889">
        <f t="shared" si="28"/>
        <v>3</v>
      </c>
      <c r="J889" t="s">
        <v>2600</v>
      </c>
      <c r="K889">
        <f t="shared" si="27"/>
        <v>12</v>
      </c>
    </row>
    <row r="890" spans="1:11" ht="15" hidden="1" customHeight="1" x14ac:dyDescent="0.25">
      <c r="A890" s="2" t="s">
        <v>870</v>
      </c>
      <c r="B890" s="2" t="s">
        <v>2419</v>
      </c>
      <c r="C890" s="6" t="str">
        <f>VLOOKUP(A890,contracts!$B$1:$I$506,6,0)</f>
        <v>80 dB Communications Private Limited</v>
      </c>
      <c r="D890" s="2" t="s">
        <v>122</v>
      </c>
      <c r="E890" s="2" t="s">
        <v>1401</v>
      </c>
      <c r="F890" s="4">
        <v>1</v>
      </c>
      <c r="G890" s="4">
        <v>11501</v>
      </c>
      <c r="H890" t="str">
        <f>_xlfn.IFNA(VLOOKUP(A890,contracts!$B$2:$F$506,5,0),"")</f>
        <v>Activated</v>
      </c>
      <c r="I890">
        <f t="shared" si="28"/>
        <v>2</v>
      </c>
      <c r="J890">
        <v>0</v>
      </c>
      <c r="K890">
        <f t="shared" si="27"/>
        <v>16</v>
      </c>
    </row>
    <row r="891" spans="1:11" ht="15" hidden="1" customHeight="1" x14ac:dyDescent="0.25">
      <c r="A891" s="2" t="s">
        <v>430</v>
      </c>
      <c r="B891" s="2" t="s">
        <v>2419</v>
      </c>
      <c r="C891" s="6" t="str">
        <f>VLOOKUP(A891,contracts!$B$1:$I$506,6,0)</f>
        <v>80 dB Communications Private Limited</v>
      </c>
      <c r="D891" s="2" t="s">
        <v>122</v>
      </c>
      <c r="E891" s="2" t="s">
        <v>1401</v>
      </c>
      <c r="F891" s="4">
        <v>1</v>
      </c>
      <c r="G891" s="4">
        <v>11500</v>
      </c>
      <c r="H891" t="str">
        <f>_xlfn.IFNA(VLOOKUP(A891,contracts!$B$2:$F$506,5,0),"")</f>
        <v>Activated</v>
      </c>
      <c r="I891">
        <f t="shared" si="28"/>
        <v>2</v>
      </c>
      <c r="J891">
        <v>0</v>
      </c>
      <c r="K891">
        <f t="shared" si="27"/>
        <v>16</v>
      </c>
    </row>
    <row r="892" spans="1:11" ht="15" hidden="1" customHeight="1" x14ac:dyDescent="0.25">
      <c r="A892" s="2" t="s">
        <v>221</v>
      </c>
      <c r="B892" s="2" t="s">
        <v>1632</v>
      </c>
      <c r="C892" s="6" t="str">
        <f>VLOOKUP(A892,contracts!$B$1:$I$506,6,0)</f>
        <v>Sandeep Kumar Nadanalige</v>
      </c>
      <c r="D892" s="2" t="s">
        <v>18</v>
      </c>
      <c r="E892" s="2" t="s">
        <v>1399</v>
      </c>
      <c r="F892" s="4">
        <v>1</v>
      </c>
      <c r="G892" s="4">
        <v>10300</v>
      </c>
      <c r="H892" t="str">
        <f>_xlfn.IFNA(VLOOKUP(A892,contracts!$B$2:$F$506,5,0),"")</f>
        <v>Activated</v>
      </c>
      <c r="I892">
        <f t="shared" si="28"/>
        <v>1</v>
      </c>
      <c r="J892" t="s">
        <v>2600</v>
      </c>
      <c r="K892">
        <f t="shared" si="27"/>
        <v>16</v>
      </c>
    </row>
    <row r="893" spans="1:11" ht="15" hidden="1" customHeight="1" x14ac:dyDescent="0.25">
      <c r="A893" s="2" t="s">
        <v>703</v>
      </c>
      <c r="B893" s="2" t="s">
        <v>2157</v>
      </c>
      <c r="C893" s="6" t="str">
        <f>VLOOKUP(A893,contracts!$B$1:$I$506,6,0)</f>
        <v>NANARC TECHNOLOGIES PRIVATE LIMITED</v>
      </c>
      <c r="D893" s="2" t="s">
        <v>122</v>
      </c>
      <c r="E893" s="2" t="s">
        <v>1401</v>
      </c>
      <c r="F893" s="4">
        <v>1</v>
      </c>
      <c r="G893" s="4">
        <v>14999</v>
      </c>
      <c r="H893" t="str">
        <f>_xlfn.IFNA(VLOOKUP(A893,contracts!$B$2:$F$506,5,0),"")</f>
        <v>Activated</v>
      </c>
      <c r="I893">
        <f t="shared" si="28"/>
        <v>2</v>
      </c>
      <c r="J893" t="s">
        <v>2598</v>
      </c>
      <c r="K893">
        <f t="shared" si="27"/>
        <v>16</v>
      </c>
    </row>
    <row r="894" spans="1:11" ht="15" hidden="1" customHeight="1" x14ac:dyDescent="0.25">
      <c r="A894" s="2" t="s">
        <v>934</v>
      </c>
      <c r="B894" s="2" t="s">
        <v>2157</v>
      </c>
      <c r="C894" s="6" t="str">
        <f>VLOOKUP(A894,contracts!$B$1:$I$506,6,0)</f>
        <v>Naresh Jain</v>
      </c>
      <c r="D894" s="2" t="s">
        <v>122</v>
      </c>
      <c r="E894" s="2" t="s">
        <v>1401</v>
      </c>
      <c r="F894" s="4">
        <v>1</v>
      </c>
      <c r="G894" s="4">
        <v>14999</v>
      </c>
      <c r="H894" t="str">
        <f>_xlfn.IFNA(VLOOKUP(A894,contracts!$B$2:$F$506,5,0),"")</f>
        <v>Formal Notice Given</v>
      </c>
      <c r="I894">
        <f t="shared" si="28"/>
        <v>2</v>
      </c>
      <c r="J894" t="s">
        <v>2599</v>
      </c>
      <c r="K894">
        <f t="shared" si="27"/>
        <v>16</v>
      </c>
    </row>
    <row r="895" spans="1:11" ht="15" hidden="1" customHeight="1" x14ac:dyDescent="0.25">
      <c r="A895" s="2" t="s">
        <v>582</v>
      </c>
      <c r="B895" s="2" t="s">
        <v>1954</v>
      </c>
      <c r="C895" s="6" t="str">
        <f>VLOOKUP(A895,contracts!$B$1:$I$506,6,0)</f>
        <v>ScaleneWorks People Solution LLP</v>
      </c>
      <c r="D895" s="2" t="s">
        <v>18</v>
      </c>
      <c r="E895" s="2" t="s">
        <v>1399</v>
      </c>
      <c r="F895" s="4">
        <v>1</v>
      </c>
      <c r="G895" s="4">
        <v>9000</v>
      </c>
      <c r="H895" t="str">
        <f>_xlfn.IFNA(VLOOKUP(A895,contracts!$B$2:$F$506,5,0),"")</f>
        <v>Activated</v>
      </c>
      <c r="I895">
        <f t="shared" si="28"/>
        <v>1</v>
      </c>
      <c r="J895" t="s">
        <v>2600</v>
      </c>
      <c r="K895">
        <f t="shared" si="27"/>
        <v>16</v>
      </c>
    </row>
    <row r="896" spans="1:11" ht="15" hidden="1" customHeight="1" x14ac:dyDescent="0.25">
      <c r="A896" s="2" t="s">
        <v>582</v>
      </c>
      <c r="B896" s="2" t="s">
        <v>1930</v>
      </c>
      <c r="C896" s="6" t="str">
        <f>VLOOKUP(A896,contracts!$B$1:$I$506,6,0)</f>
        <v>ScaleneWorks People Solution LLP</v>
      </c>
      <c r="D896" s="2" t="s">
        <v>18</v>
      </c>
      <c r="E896" s="2" t="s">
        <v>1399</v>
      </c>
      <c r="F896" s="4">
        <v>1</v>
      </c>
      <c r="G896" s="4">
        <v>9000</v>
      </c>
      <c r="H896" t="str">
        <f>_xlfn.IFNA(VLOOKUP(A896,contracts!$B$2:$F$506,5,0),"")</f>
        <v>Activated</v>
      </c>
      <c r="I896">
        <f t="shared" si="28"/>
        <v>1</v>
      </c>
      <c r="J896" t="s">
        <v>2600</v>
      </c>
      <c r="K896">
        <f t="shared" si="27"/>
        <v>16</v>
      </c>
    </row>
    <row r="897" spans="1:11" ht="15" hidden="1" customHeight="1" x14ac:dyDescent="0.25">
      <c r="A897" s="2" t="s">
        <v>582</v>
      </c>
      <c r="B897" s="2" t="s">
        <v>2231</v>
      </c>
      <c r="C897" s="6" t="str">
        <f>VLOOKUP(A897,contracts!$B$1:$I$506,6,0)</f>
        <v>ScaleneWorks People Solution LLP</v>
      </c>
      <c r="D897" s="2" t="s">
        <v>18</v>
      </c>
      <c r="E897" s="2" t="s">
        <v>1399</v>
      </c>
      <c r="F897" s="4">
        <v>1</v>
      </c>
      <c r="G897" s="4">
        <v>9000</v>
      </c>
      <c r="H897" t="str">
        <f>_xlfn.IFNA(VLOOKUP(A897,contracts!$B$2:$F$506,5,0),"")</f>
        <v>Activated</v>
      </c>
      <c r="I897">
        <f t="shared" si="28"/>
        <v>1</v>
      </c>
      <c r="J897" t="s">
        <v>2600</v>
      </c>
      <c r="K897">
        <f t="shared" si="27"/>
        <v>16</v>
      </c>
    </row>
    <row r="898" spans="1:11" ht="15" hidden="1" customHeight="1" x14ac:dyDescent="0.25">
      <c r="A898" s="2" t="s">
        <v>646</v>
      </c>
      <c r="B898" s="2" t="s">
        <v>1880</v>
      </c>
      <c r="C898" s="6" t="str">
        <f>VLOOKUP(A898,contracts!$B$1:$I$506,6,0)</f>
        <v>Pooja Maggu</v>
      </c>
      <c r="D898" s="2" t="s">
        <v>18</v>
      </c>
      <c r="E898" s="2" t="s">
        <v>1399</v>
      </c>
      <c r="F898" s="4">
        <v>1</v>
      </c>
      <c r="G898" s="4">
        <v>5499</v>
      </c>
      <c r="H898" t="str">
        <f>_xlfn.IFNA(VLOOKUP(A898,contracts!$B$2:$F$506,5,0),"")</f>
        <v>Activated</v>
      </c>
      <c r="I898">
        <f t="shared" si="28"/>
        <v>1</v>
      </c>
      <c r="J898" t="s">
        <v>2600</v>
      </c>
      <c r="K898">
        <f t="shared" si="27"/>
        <v>16</v>
      </c>
    </row>
    <row r="899" spans="1:11" ht="15" hidden="1" customHeight="1" x14ac:dyDescent="0.25">
      <c r="A899" s="2" t="s">
        <v>965</v>
      </c>
      <c r="B899" s="2" t="s">
        <v>1441</v>
      </c>
      <c r="C899" s="6" t="str">
        <f>VLOOKUP(A899,contracts!$B$1:$I$506,6,0)</f>
        <v>Keystride</v>
      </c>
      <c r="D899" s="2" t="s">
        <v>18</v>
      </c>
      <c r="E899" s="2" t="s">
        <v>1399</v>
      </c>
      <c r="F899" s="4">
        <v>1</v>
      </c>
      <c r="G899" s="4">
        <v>9499</v>
      </c>
      <c r="H899" t="str">
        <f>_xlfn.IFNA(VLOOKUP(A899,contracts!$B$2:$F$506,5,0),"")</f>
        <v>Activated</v>
      </c>
      <c r="I899">
        <f t="shared" si="28"/>
        <v>1</v>
      </c>
      <c r="J899" t="s">
        <v>2600</v>
      </c>
      <c r="K899">
        <f t="shared" ref="K899:K962" si="29">LEN(B899)</f>
        <v>16</v>
      </c>
    </row>
    <row r="900" spans="1:11" ht="15" hidden="1" customHeight="1" x14ac:dyDescent="0.25">
      <c r="A900" s="2" t="s">
        <v>965</v>
      </c>
      <c r="B900" s="2" t="s">
        <v>1440</v>
      </c>
      <c r="C900" s="6" t="str">
        <f>VLOOKUP(A900,contracts!$B$1:$I$506,6,0)</f>
        <v>Keystride</v>
      </c>
      <c r="D900" s="2" t="s">
        <v>18</v>
      </c>
      <c r="E900" s="2" t="s">
        <v>1399</v>
      </c>
      <c r="F900" s="4">
        <v>1</v>
      </c>
      <c r="G900" s="4">
        <v>9499</v>
      </c>
      <c r="H900" t="str">
        <f>_xlfn.IFNA(VLOOKUP(A900,contracts!$B$2:$F$506,5,0),"")</f>
        <v>Activated</v>
      </c>
      <c r="I900">
        <f t="shared" si="28"/>
        <v>1</v>
      </c>
      <c r="J900" t="s">
        <v>2600</v>
      </c>
      <c r="K900">
        <f t="shared" si="29"/>
        <v>16</v>
      </c>
    </row>
    <row r="901" spans="1:11" ht="15" hidden="1" customHeight="1" x14ac:dyDescent="0.25">
      <c r="A901" s="2" t="s">
        <v>965</v>
      </c>
      <c r="B901" s="2" t="s">
        <v>1439</v>
      </c>
      <c r="C901" s="6" t="str">
        <f>VLOOKUP(A901,contracts!$B$1:$I$506,6,0)</f>
        <v>Keystride</v>
      </c>
      <c r="D901" s="2" t="s">
        <v>18</v>
      </c>
      <c r="E901" s="2" t="s">
        <v>1399</v>
      </c>
      <c r="F901" s="4">
        <v>1</v>
      </c>
      <c r="G901" s="4">
        <v>9499</v>
      </c>
      <c r="H901" t="str">
        <f>_xlfn.IFNA(VLOOKUP(A901,contracts!$B$2:$F$506,5,0),"")</f>
        <v>Activated</v>
      </c>
      <c r="I901">
        <f t="shared" si="28"/>
        <v>1</v>
      </c>
      <c r="J901" t="s">
        <v>2600</v>
      </c>
      <c r="K901">
        <f t="shared" si="29"/>
        <v>16</v>
      </c>
    </row>
    <row r="902" spans="1:11" ht="15" hidden="1" customHeight="1" x14ac:dyDescent="0.25">
      <c r="A902" s="2" t="s">
        <v>615</v>
      </c>
      <c r="B902" s="2" t="s">
        <v>1438</v>
      </c>
      <c r="C902" s="6" t="str">
        <f>VLOOKUP(A902,contracts!$B$1:$I$506,6,0)</f>
        <v>Blitzpath Innovations Private Limited</v>
      </c>
      <c r="D902" s="2" t="s">
        <v>18</v>
      </c>
      <c r="E902" s="2" t="s">
        <v>1399</v>
      </c>
      <c r="F902" s="4">
        <v>1</v>
      </c>
      <c r="G902" s="4">
        <v>8499</v>
      </c>
      <c r="H902" t="str">
        <f>_xlfn.IFNA(VLOOKUP(A902,contracts!$B$2:$F$506,5,0),"")</f>
        <v>Activated</v>
      </c>
      <c r="I902">
        <f t="shared" si="28"/>
        <v>1</v>
      </c>
      <c r="J902" t="s">
        <v>2600</v>
      </c>
      <c r="K902">
        <f t="shared" si="29"/>
        <v>16</v>
      </c>
    </row>
    <row r="903" spans="1:11" ht="15" hidden="1" customHeight="1" x14ac:dyDescent="0.25">
      <c r="A903" s="2" t="s">
        <v>832</v>
      </c>
      <c r="B903" s="2" t="s">
        <v>1809</v>
      </c>
      <c r="C903" s="6" t="str">
        <f>VLOOKUP(A903,contracts!$B$1:$I$506,6,0)</f>
        <v>Exicon Holding Private Limited</v>
      </c>
      <c r="D903" s="2" t="s">
        <v>122</v>
      </c>
      <c r="E903" s="2" t="s">
        <v>1399</v>
      </c>
      <c r="F903" s="4">
        <v>1</v>
      </c>
      <c r="G903" s="4">
        <v>10000</v>
      </c>
      <c r="H903" t="str">
        <f>_xlfn.IFNA(VLOOKUP(A903,contracts!$B$2:$F$506,5,0),"")</f>
        <v>Activated</v>
      </c>
      <c r="I903">
        <f t="shared" si="28"/>
        <v>3</v>
      </c>
      <c r="J903">
        <v>0</v>
      </c>
      <c r="K903">
        <f t="shared" si="29"/>
        <v>16</v>
      </c>
    </row>
    <row r="904" spans="1:11" ht="15" hidden="1" customHeight="1" x14ac:dyDescent="0.25">
      <c r="A904" s="2" t="s">
        <v>1114</v>
      </c>
      <c r="B904" s="2" t="s">
        <v>2133</v>
      </c>
      <c r="C904" s="6" t="str">
        <f>VLOOKUP(A904,contracts!$B$1:$I$506,6,0)</f>
        <v>Aeon Consultants</v>
      </c>
      <c r="D904" s="2" t="s">
        <v>1065</v>
      </c>
      <c r="E904" s="2" t="s">
        <v>1399</v>
      </c>
      <c r="F904" s="4">
        <v>1</v>
      </c>
      <c r="G904" s="4">
        <v>13999</v>
      </c>
      <c r="H904" t="str">
        <f>_xlfn.IFNA(VLOOKUP(A904,contracts!$B$2:$F$506,5,0),"")</f>
        <v>Activated</v>
      </c>
      <c r="I904">
        <f t="shared" si="28"/>
        <v>1</v>
      </c>
      <c r="J904"/>
      <c r="K904">
        <f t="shared" si="29"/>
        <v>16</v>
      </c>
    </row>
    <row r="905" spans="1:11" ht="15" hidden="1" customHeight="1" x14ac:dyDescent="0.25">
      <c r="A905" s="2" t="s">
        <v>1030</v>
      </c>
      <c r="B905" s="2" t="s">
        <v>2123</v>
      </c>
      <c r="C905" s="6" t="str">
        <f>VLOOKUP(A905,contracts!$B$1:$I$506,6,0)</f>
        <v>Rayles And Roobie Technologies Private Limited</v>
      </c>
      <c r="D905" s="2" t="s">
        <v>154</v>
      </c>
      <c r="E905" s="2" t="s">
        <v>1401</v>
      </c>
      <c r="F905" s="4">
        <v>1</v>
      </c>
      <c r="G905" s="4">
        <v>10001</v>
      </c>
      <c r="H905" t="str">
        <f>_xlfn.IFNA(VLOOKUP(A905,contracts!$B$2:$F$506,5,0),"")</f>
        <v>Activated</v>
      </c>
      <c r="I905">
        <f t="shared" si="28"/>
        <v>1</v>
      </c>
      <c r="J905" t="s">
        <v>2600</v>
      </c>
      <c r="K905">
        <f t="shared" si="29"/>
        <v>12</v>
      </c>
    </row>
    <row r="906" spans="1:11" ht="15" hidden="1" customHeight="1" x14ac:dyDescent="0.25">
      <c r="A906" s="2" t="s">
        <v>1030</v>
      </c>
      <c r="B906" s="2" t="s">
        <v>2122</v>
      </c>
      <c r="C906" s="6" t="str">
        <f>VLOOKUP(A906,contracts!$B$1:$I$506,6,0)</f>
        <v>Rayles And Roobie Technologies Private Limited</v>
      </c>
      <c r="D906" s="2" t="s">
        <v>154</v>
      </c>
      <c r="E906" s="2" t="s">
        <v>1401</v>
      </c>
      <c r="F906" s="4">
        <v>1</v>
      </c>
      <c r="G906" s="4">
        <v>10001</v>
      </c>
      <c r="H906" t="str">
        <f>_xlfn.IFNA(VLOOKUP(A906,contracts!$B$2:$F$506,5,0),"")</f>
        <v>Activated</v>
      </c>
      <c r="I906">
        <f t="shared" si="28"/>
        <v>1</v>
      </c>
      <c r="J906" t="s">
        <v>2600</v>
      </c>
      <c r="K906">
        <f t="shared" si="29"/>
        <v>12</v>
      </c>
    </row>
    <row r="907" spans="1:11" ht="15" hidden="1" customHeight="1" x14ac:dyDescent="0.25">
      <c r="A907" s="2" t="s">
        <v>1030</v>
      </c>
      <c r="B907" s="2" t="s">
        <v>2121</v>
      </c>
      <c r="C907" s="6" t="str">
        <f>VLOOKUP(A907,contracts!$B$1:$I$506,6,0)</f>
        <v>Rayles And Roobie Technologies Private Limited</v>
      </c>
      <c r="D907" s="2" t="s">
        <v>154</v>
      </c>
      <c r="E907" s="2" t="s">
        <v>1401</v>
      </c>
      <c r="F907" s="4">
        <v>1</v>
      </c>
      <c r="G907" s="4">
        <v>10001</v>
      </c>
      <c r="H907" t="str">
        <f>_xlfn.IFNA(VLOOKUP(A907,contracts!$B$2:$F$506,5,0),"")</f>
        <v>Activated</v>
      </c>
      <c r="I907">
        <f t="shared" si="28"/>
        <v>1</v>
      </c>
      <c r="J907" t="s">
        <v>2600</v>
      </c>
      <c r="K907">
        <f t="shared" si="29"/>
        <v>12</v>
      </c>
    </row>
    <row r="908" spans="1:11" ht="15" hidden="1" customHeight="1" x14ac:dyDescent="0.25">
      <c r="A908" s="2" t="s">
        <v>1188</v>
      </c>
      <c r="B908" s="2" t="s">
        <v>1772</v>
      </c>
      <c r="C908" s="6" t="str">
        <f>VLOOKUP(A908,contracts!$B$1:$I$506,6,0)</f>
        <v>Roundglass H2O Pvt. Ltd.</v>
      </c>
      <c r="D908" s="2" t="s">
        <v>186</v>
      </c>
      <c r="E908" s="2" t="s">
        <v>1403</v>
      </c>
      <c r="F908" s="4">
        <v>14</v>
      </c>
      <c r="G908" s="4">
        <v>392000</v>
      </c>
      <c r="H908" t="str">
        <f>_xlfn.IFNA(VLOOKUP(A908,contracts!$B$2:$F$506,5,0),"")</f>
        <v>Activated</v>
      </c>
      <c r="I908">
        <f t="shared" si="28"/>
        <v>1</v>
      </c>
      <c r="J908" t="s">
        <v>2600</v>
      </c>
      <c r="K908">
        <f t="shared" si="29"/>
        <v>16</v>
      </c>
    </row>
    <row r="909" spans="1:11" ht="15" hidden="1" customHeight="1" x14ac:dyDescent="0.25">
      <c r="A909" s="2" t="s">
        <v>1188</v>
      </c>
      <c r="B909" s="2" t="s">
        <v>1785</v>
      </c>
      <c r="C909" s="6" t="str">
        <f>VLOOKUP(A909,contracts!$B$1:$I$506,6,0)</f>
        <v>Roundglass H2O Pvt. Ltd.</v>
      </c>
      <c r="D909" s="2" t="s">
        <v>186</v>
      </c>
      <c r="E909" s="2" t="s">
        <v>1403</v>
      </c>
      <c r="F909" s="4">
        <v>8</v>
      </c>
      <c r="G909" s="4">
        <v>224000</v>
      </c>
      <c r="H909" t="str">
        <f>_xlfn.IFNA(VLOOKUP(A909,contracts!$B$2:$F$506,5,0),"")</f>
        <v>Activated</v>
      </c>
      <c r="I909">
        <f t="shared" si="28"/>
        <v>1</v>
      </c>
      <c r="J909" t="s">
        <v>2600</v>
      </c>
      <c r="K909">
        <f t="shared" si="29"/>
        <v>16</v>
      </c>
    </row>
    <row r="910" spans="1:11" ht="15" hidden="1" customHeight="1" x14ac:dyDescent="0.25">
      <c r="A910" s="2" t="s">
        <v>1238</v>
      </c>
      <c r="B910" s="2" t="s">
        <v>2116</v>
      </c>
      <c r="C910" s="6" t="str">
        <f>VLOOKUP(A910,contracts!$B$1:$I$506,6,0)</f>
        <v>LM Wind Power Technologies India Pvt Ltd</v>
      </c>
      <c r="D910" s="2" t="s">
        <v>12</v>
      </c>
      <c r="E910" s="2" t="s">
        <v>1403</v>
      </c>
      <c r="F910" s="4">
        <v>9</v>
      </c>
      <c r="G910" s="4">
        <v>193500</v>
      </c>
      <c r="H910" t="str">
        <f>_xlfn.IFNA(VLOOKUP(A910,contracts!$B$2:$F$506,5,0),"")</f>
        <v>Month on Month</v>
      </c>
      <c r="I910">
        <f t="shared" si="28"/>
        <v>1</v>
      </c>
      <c r="J910" t="s">
        <v>2600</v>
      </c>
      <c r="K910">
        <f t="shared" si="29"/>
        <v>16</v>
      </c>
    </row>
    <row r="911" spans="1:11" ht="15" hidden="1" customHeight="1" x14ac:dyDescent="0.25">
      <c r="A911" s="2" t="s">
        <v>1238</v>
      </c>
      <c r="B911" s="2" t="s">
        <v>2115</v>
      </c>
      <c r="C911" s="6" t="str">
        <f>VLOOKUP(A911,contracts!$B$1:$I$506,6,0)</f>
        <v>LM Wind Power Technologies India Pvt Ltd</v>
      </c>
      <c r="D911" s="2" t="s">
        <v>12</v>
      </c>
      <c r="E911" s="2" t="s">
        <v>1403</v>
      </c>
      <c r="F911" s="4">
        <v>10</v>
      </c>
      <c r="G911" s="4">
        <v>215000</v>
      </c>
      <c r="H911" t="str">
        <f>_xlfn.IFNA(VLOOKUP(A911,contracts!$B$2:$F$506,5,0),"")</f>
        <v>Month on Month</v>
      </c>
      <c r="I911">
        <f t="shared" si="28"/>
        <v>1</v>
      </c>
      <c r="J911" t="s">
        <v>2600</v>
      </c>
      <c r="K911">
        <f t="shared" si="29"/>
        <v>16</v>
      </c>
    </row>
    <row r="912" spans="1:11" ht="15" hidden="1" customHeight="1" x14ac:dyDescent="0.25">
      <c r="A912" s="2" t="s">
        <v>1238</v>
      </c>
      <c r="B912" s="2" t="s">
        <v>2114</v>
      </c>
      <c r="C912" s="6" t="str">
        <f>VLOOKUP(A912,contracts!$B$1:$I$506,6,0)</f>
        <v>LM Wind Power Technologies India Pvt Ltd</v>
      </c>
      <c r="D912" s="2" t="s">
        <v>12</v>
      </c>
      <c r="E912" s="2" t="s">
        <v>1403</v>
      </c>
      <c r="F912" s="4">
        <v>10</v>
      </c>
      <c r="G912" s="4">
        <v>215000</v>
      </c>
      <c r="H912" t="str">
        <f>_xlfn.IFNA(VLOOKUP(A912,contracts!$B$2:$F$506,5,0),"")</f>
        <v>Month on Month</v>
      </c>
      <c r="I912">
        <f t="shared" si="28"/>
        <v>1</v>
      </c>
      <c r="J912" t="s">
        <v>2600</v>
      </c>
      <c r="K912">
        <f t="shared" si="29"/>
        <v>16</v>
      </c>
    </row>
    <row r="913" spans="1:11" ht="15" hidden="1" customHeight="1" x14ac:dyDescent="0.25">
      <c r="A913" s="2" t="s">
        <v>1238</v>
      </c>
      <c r="B913" s="2" t="s">
        <v>2113</v>
      </c>
      <c r="C913" s="6" t="str">
        <f>VLOOKUP(A913,contracts!$B$1:$I$506,6,0)</f>
        <v>LM Wind Power Technologies India Pvt Ltd</v>
      </c>
      <c r="D913" s="2" t="s">
        <v>12</v>
      </c>
      <c r="E913" s="2" t="s">
        <v>1403</v>
      </c>
      <c r="F913" s="4">
        <v>9</v>
      </c>
      <c r="G913" s="4">
        <v>193500</v>
      </c>
      <c r="H913" t="str">
        <f>_xlfn.IFNA(VLOOKUP(A913,contracts!$B$2:$F$506,5,0),"")</f>
        <v>Month on Month</v>
      </c>
      <c r="I913">
        <f t="shared" si="28"/>
        <v>1</v>
      </c>
      <c r="J913" t="s">
        <v>2600</v>
      </c>
      <c r="K913">
        <f t="shared" si="29"/>
        <v>16</v>
      </c>
    </row>
    <row r="914" spans="1:11" ht="15" hidden="1" customHeight="1" x14ac:dyDescent="0.25">
      <c r="A914" s="2" t="s">
        <v>1238</v>
      </c>
      <c r="B914" s="2" t="s">
        <v>2112</v>
      </c>
      <c r="C914" s="6" t="str">
        <f>VLOOKUP(A914,contracts!$B$1:$I$506,6,0)</f>
        <v>LM Wind Power Technologies India Pvt Ltd</v>
      </c>
      <c r="D914" s="2" t="s">
        <v>12</v>
      </c>
      <c r="E914" s="2" t="s">
        <v>1403</v>
      </c>
      <c r="F914" s="4">
        <v>31</v>
      </c>
      <c r="G914" s="4">
        <v>666500</v>
      </c>
      <c r="H914" t="str">
        <f>_xlfn.IFNA(VLOOKUP(A914,contracts!$B$2:$F$506,5,0),"")</f>
        <v>Month on Month</v>
      </c>
      <c r="I914">
        <f t="shared" si="28"/>
        <v>1</v>
      </c>
      <c r="J914" t="s">
        <v>2600</v>
      </c>
      <c r="K914">
        <f t="shared" si="29"/>
        <v>16</v>
      </c>
    </row>
    <row r="915" spans="1:11" ht="15" hidden="1" customHeight="1" x14ac:dyDescent="0.25">
      <c r="A915" s="2" t="s">
        <v>1182</v>
      </c>
      <c r="B915" s="2" t="s">
        <v>2012</v>
      </c>
      <c r="C915" s="6" t="str">
        <f>VLOOKUP(A915,contracts!$B$1:$I$506,6,0)</f>
        <v>Razorpay Software Private Limited</v>
      </c>
      <c r="D915" s="2" t="s">
        <v>122</v>
      </c>
      <c r="E915" s="2" t="s">
        <v>1403</v>
      </c>
      <c r="F915" s="4">
        <v>4</v>
      </c>
      <c r="G915" s="4">
        <v>63528</v>
      </c>
      <c r="H915" t="str">
        <f>_xlfn.IFNA(VLOOKUP(A915,contracts!$B$2:$F$506,5,0),"")</f>
        <v>Activated</v>
      </c>
      <c r="I915">
        <f t="shared" si="28"/>
        <v>1</v>
      </c>
      <c r="J915" t="s">
        <v>2600</v>
      </c>
      <c r="K915">
        <f t="shared" si="29"/>
        <v>16</v>
      </c>
    </row>
    <row r="916" spans="1:11" ht="15" hidden="1" customHeight="1" x14ac:dyDescent="0.25">
      <c r="A916" s="2" t="s">
        <v>1182</v>
      </c>
      <c r="B916" s="2" t="s">
        <v>2015</v>
      </c>
      <c r="C916" s="6" t="str">
        <f>VLOOKUP(A916,contracts!$B$1:$I$506,6,0)</f>
        <v>Razorpay Software Private Limited</v>
      </c>
      <c r="D916" s="2" t="s">
        <v>122</v>
      </c>
      <c r="E916" s="2" t="s">
        <v>1403</v>
      </c>
      <c r="F916" s="4">
        <v>4</v>
      </c>
      <c r="G916" s="4">
        <v>63528</v>
      </c>
      <c r="H916" t="str">
        <f>_xlfn.IFNA(VLOOKUP(A916,contracts!$B$2:$F$506,5,0),"")</f>
        <v>Activated</v>
      </c>
      <c r="I916">
        <f t="shared" si="28"/>
        <v>1</v>
      </c>
      <c r="J916" t="s">
        <v>2600</v>
      </c>
      <c r="K916">
        <f t="shared" si="29"/>
        <v>16</v>
      </c>
    </row>
    <row r="917" spans="1:11" ht="15" hidden="1" customHeight="1" x14ac:dyDescent="0.25">
      <c r="A917" s="2" t="s">
        <v>1182</v>
      </c>
      <c r="B917" s="2" t="s">
        <v>2014</v>
      </c>
      <c r="C917" s="6" t="str">
        <f>VLOOKUP(A917,contracts!$B$1:$I$506,6,0)</f>
        <v>Razorpay Software Private Limited</v>
      </c>
      <c r="D917" s="2" t="s">
        <v>122</v>
      </c>
      <c r="E917" s="2" t="s">
        <v>1403</v>
      </c>
      <c r="F917" s="4">
        <v>9</v>
      </c>
      <c r="G917" s="4">
        <v>142938</v>
      </c>
      <c r="H917" t="str">
        <f>_xlfn.IFNA(VLOOKUP(A917,contracts!$B$2:$F$506,5,0),"")</f>
        <v>Activated</v>
      </c>
      <c r="I917">
        <f t="shared" si="28"/>
        <v>1</v>
      </c>
      <c r="J917" t="s">
        <v>2600</v>
      </c>
      <c r="K917">
        <f t="shared" si="29"/>
        <v>16</v>
      </c>
    </row>
    <row r="918" spans="1:11" ht="15" hidden="1" customHeight="1" x14ac:dyDescent="0.25">
      <c r="A918" s="2" t="s">
        <v>1225</v>
      </c>
      <c r="B918" s="2" t="s">
        <v>1437</v>
      </c>
      <c r="C918" s="6" t="str">
        <f>VLOOKUP(A918,contracts!$B$1:$I$506,6,0)</f>
        <v>Keystride</v>
      </c>
      <c r="D918" s="2" t="s">
        <v>18</v>
      </c>
      <c r="E918" s="2" t="s">
        <v>1399</v>
      </c>
      <c r="F918" s="4">
        <v>1</v>
      </c>
      <c r="G918" s="4">
        <v>9499</v>
      </c>
      <c r="H918" t="str">
        <f>_xlfn.IFNA(VLOOKUP(A918,contracts!$B$2:$F$506,5,0),"")</f>
        <v>Activated</v>
      </c>
      <c r="I918">
        <f t="shared" si="28"/>
        <v>1</v>
      </c>
      <c r="J918" t="s">
        <v>2600</v>
      </c>
      <c r="K918">
        <f t="shared" si="29"/>
        <v>16</v>
      </c>
    </row>
    <row r="919" spans="1:11" ht="15" hidden="1" customHeight="1" x14ac:dyDescent="0.25">
      <c r="A919" s="2" t="s">
        <v>698</v>
      </c>
      <c r="B919" s="2" t="s">
        <v>1809</v>
      </c>
      <c r="C919" s="6" t="str">
        <f>VLOOKUP(A919,contracts!$B$1:$I$506,6,0)</f>
        <v>Neuriot Technologies LLP</v>
      </c>
      <c r="D919" s="2" t="s">
        <v>122</v>
      </c>
      <c r="E919" s="2" t="s">
        <v>1399</v>
      </c>
      <c r="F919" s="4">
        <v>1</v>
      </c>
      <c r="G919" s="4">
        <v>11500</v>
      </c>
      <c r="H919" t="str">
        <f>_xlfn.IFNA(VLOOKUP(A919,contracts!$B$2:$F$506,5,0),"")</f>
        <v>Activated</v>
      </c>
      <c r="I919">
        <f t="shared" si="28"/>
        <v>3</v>
      </c>
      <c r="J919">
        <v>0</v>
      </c>
      <c r="K919">
        <f t="shared" si="29"/>
        <v>16</v>
      </c>
    </row>
    <row r="920" spans="1:11" ht="15" hidden="1" customHeight="1" x14ac:dyDescent="0.25">
      <c r="A920" s="2" t="s">
        <v>1146</v>
      </c>
      <c r="B920" s="2" t="s">
        <v>1809</v>
      </c>
      <c r="C920" s="6" t="str">
        <f>VLOOKUP(A920,contracts!$B$1:$I$506,6,0)</f>
        <v>APPSTER LLP</v>
      </c>
      <c r="D920" s="2" t="s">
        <v>122</v>
      </c>
      <c r="E920" s="2" t="s">
        <v>1399</v>
      </c>
      <c r="F920" s="4">
        <v>1</v>
      </c>
      <c r="G920" s="4">
        <v>10000</v>
      </c>
      <c r="H920" t="str">
        <f>_xlfn.IFNA(VLOOKUP(A920,contracts!$B$2:$F$506,5,0),"")</f>
        <v>Formal Notice Given</v>
      </c>
      <c r="I920">
        <f t="shared" si="28"/>
        <v>3</v>
      </c>
      <c r="J920" t="s">
        <v>2596</v>
      </c>
      <c r="K920">
        <f t="shared" si="29"/>
        <v>16</v>
      </c>
    </row>
    <row r="921" spans="1:11" ht="15" hidden="1" customHeight="1" x14ac:dyDescent="0.25">
      <c r="A921" s="2" t="s">
        <v>251</v>
      </c>
      <c r="B921" s="2" t="s">
        <v>1913</v>
      </c>
      <c r="C921" s="6" t="str">
        <f>VLOOKUP(A921,contracts!$B$1:$I$506,6,0)</f>
        <v>dDriven Data Sciences &amp; Analytics Pvt. Ltd.</v>
      </c>
      <c r="D921" s="2" t="s">
        <v>18</v>
      </c>
      <c r="E921" s="2" t="s">
        <v>1399</v>
      </c>
      <c r="F921" s="4">
        <v>1</v>
      </c>
      <c r="G921" s="4">
        <v>8500</v>
      </c>
      <c r="H921" t="str">
        <f>_xlfn.IFNA(VLOOKUP(A921,contracts!$B$2:$F$506,5,0),"")</f>
        <v>Activated</v>
      </c>
      <c r="I921">
        <f t="shared" si="28"/>
        <v>1</v>
      </c>
      <c r="J921" t="s">
        <v>2600</v>
      </c>
      <c r="K921">
        <f t="shared" si="29"/>
        <v>16</v>
      </c>
    </row>
    <row r="922" spans="1:11" ht="15" hidden="1" customHeight="1" x14ac:dyDescent="0.25">
      <c r="A922" s="2" t="s">
        <v>251</v>
      </c>
      <c r="B922" s="2" t="s">
        <v>1912</v>
      </c>
      <c r="C922" s="6" t="str">
        <f>VLOOKUP(A922,contracts!$B$1:$I$506,6,0)</f>
        <v>dDriven Data Sciences &amp; Analytics Pvt. Ltd.</v>
      </c>
      <c r="D922" s="2" t="s">
        <v>18</v>
      </c>
      <c r="E922" s="2" t="s">
        <v>1399</v>
      </c>
      <c r="F922" s="4">
        <v>1</v>
      </c>
      <c r="G922" s="4">
        <v>8500</v>
      </c>
      <c r="H922" t="str">
        <f>_xlfn.IFNA(VLOOKUP(A922,contracts!$B$2:$F$506,5,0),"")</f>
        <v>Activated</v>
      </c>
      <c r="I922">
        <f t="shared" si="28"/>
        <v>1</v>
      </c>
      <c r="J922" t="s">
        <v>2600</v>
      </c>
      <c r="K922">
        <f t="shared" si="29"/>
        <v>16</v>
      </c>
    </row>
    <row r="923" spans="1:11" ht="15" hidden="1" customHeight="1" x14ac:dyDescent="0.25">
      <c r="A923" s="2" t="s">
        <v>251</v>
      </c>
      <c r="B923" s="2" t="s">
        <v>1961</v>
      </c>
      <c r="C923" s="6" t="str">
        <f>VLOOKUP(A923,contracts!$B$1:$I$506,6,0)</f>
        <v>dDriven Data Sciences &amp; Analytics Pvt. Ltd.</v>
      </c>
      <c r="D923" s="2" t="s">
        <v>18</v>
      </c>
      <c r="E923" s="2" t="s">
        <v>1399</v>
      </c>
      <c r="F923" s="4">
        <v>1</v>
      </c>
      <c r="G923" s="4">
        <v>8500</v>
      </c>
      <c r="H923" t="str">
        <f>_xlfn.IFNA(VLOOKUP(A923,contracts!$B$2:$F$506,5,0),"")</f>
        <v>Activated</v>
      </c>
      <c r="I923">
        <f t="shared" si="28"/>
        <v>1</v>
      </c>
      <c r="J923" t="s">
        <v>2600</v>
      </c>
      <c r="K923">
        <f t="shared" si="29"/>
        <v>16</v>
      </c>
    </row>
    <row r="924" spans="1:11" ht="15" hidden="1" customHeight="1" x14ac:dyDescent="0.25">
      <c r="A924" s="2" t="s">
        <v>251</v>
      </c>
      <c r="B924" s="2" t="s">
        <v>1960</v>
      </c>
      <c r="C924" s="6" t="str">
        <f>VLOOKUP(A924,contracts!$B$1:$I$506,6,0)</f>
        <v>dDriven Data Sciences &amp; Analytics Pvt. Ltd.</v>
      </c>
      <c r="D924" s="2" t="s">
        <v>18</v>
      </c>
      <c r="E924" s="2" t="s">
        <v>1399</v>
      </c>
      <c r="F924" s="4">
        <v>1</v>
      </c>
      <c r="G924" s="4">
        <v>8500</v>
      </c>
      <c r="H924" t="str">
        <f>_xlfn.IFNA(VLOOKUP(A924,contracts!$B$2:$F$506,5,0),"")</f>
        <v>Activated</v>
      </c>
      <c r="I924">
        <f t="shared" si="28"/>
        <v>1</v>
      </c>
      <c r="J924" t="s">
        <v>2600</v>
      </c>
      <c r="K924">
        <f t="shared" si="29"/>
        <v>16</v>
      </c>
    </row>
    <row r="925" spans="1:11" ht="15" hidden="1" customHeight="1" x14ac:dyDescent="0.25">
      <c r="A925" s="2" t="s">
        <v>1238</v>
      </c>
      <c r="B925" s="2" t="s">
        <v>2100</v>
      </c>
      <c r="C925" s="6" t="str">
        <f>VLOOKUP(A925,contracts!$B$1:$I$506,6,0)</f>
        <v>LM Wind Power Technologies India Pvt Ltd</v>
      </c>
      <c r="D925" s="2" t="s">
        <v>12</v>
      </c>
      <c r="E925" s="2" t="s">
        <v>1403</v>
      </c>
      <c r="F925" s="4">
        <v>4</v>
      </c>
      <c r="G925" s="4">
        <v>86000</v>
      </c>
      <c r="H925" t="str">
        <f>_xlfn.IFNA(VLOOKUP(A925,contracts!$B$2:$F$506,5,0),"")</f>
        <v>Month on Month</v>
      </c>
      <c r="I925">
        <f t="shared" si="28"/>
        <v>1</v>
      </c>
      <c r="J925" t="s">
        <v>2600</v>
      </c>
      <c r="K925">
        <f t="shared" si="29"/>
        <v>16</v>
      </c>
    </row>
    <row r="926" spans="1:11" ht="15" hidden="1" customHeight="1" x14ac:dyDescent="0.25">
      <c r="A926" s="2" t="s">
        <v>1238</v>
      </c>
      <c r="B926" s="2" t="s">
        <v>2099</v>
      </c>
      <c r="C926" s="6" t="str">
        <f>VLOOKUP(A926,contracts!$B$1:$I$506,6,0)</f>
        <v>LM Wind Power Technologies India Pvt Ltd</v>
      </c>
      <c r="D926" s="2" t="s">
        <v>12</v>
      </c>
      <c r="E926" s="2" t="s">
        <v>1403</v>
      </c>
      <c r="F926" s="4">
        <v>4</v>
      </c>
      <c r="G926" s="4">
        <v>86000</v>
      </c>
      <c r="H926" t="str">
        <f>_xlfn.IFNA(VLOOKUP(A926,contracts!$B$2:$F$506,5,0),"")</f>
        <v>Month on Month</v>
      </c>
      <c r="I926">
        <f t="shared" si="28"/>
        <v>1</v>
      </c>
      <c r="J926" t="s">
        <v>2600</v>
      </c>
      <c r="K926">
        <f t="shared" si="29"/>
        <v>16</v>
      </c>
    </row>
    <row r="927" spans="1:11" ht="15" hidden="1" customHeight="1" x14ac:dyDescent="0.25">
      <c r="A927" s="2" t="s">
        <v>1238</v>
      </c>
      <c r="B927" s="2" t="s">
        <v>2098</v>
      </c>
      <c r="C927" s="6" t="str">
        <f>VLOOKUP(A927,contracts!$B$1:$I$506,6,0)</f>
        <v>LM Wind Power Technologies India Pvt Ltd</v>
      </c>
      <c r="D927" s="2" t="s">
        <v>12</v>
      </c>
      <c r="E927" s="2" t="s">
        <v>1403</v>
      </c>
      <c r="F927" s="4">
        <v>4</v>
      </c>
      <c r="G927" s="4">
        <v>86000</v>
      </c>
      <c r="H927" t="str">
        <f>_xlfn.IFNA(VLOOKUP(A927,contracts!$B$2:$F$506,5,0),"")</f>
        <v>Month on Month</v>
      </c>
      <c r="I927">
        <f t="shared" si="28"/>
        <v>1</v>
      </c>
      <c r="J927" t="s">
        <v>2600</v>
      </c>
      <c r="K927">
        <f t="shared" si="29"/>
        <v>16</v>
      </c>
    </row>
    <row r="928" spans="1:11" ht="15" hidden="1" customHeight="1" x14ac:dyDescent="0.25">
      <c r="A928" s="2" t="s">
        <v>1238</v>
      </c>
      <c r="B928" s="2" t="s">
        <v>2097</v>
      </c>
      <c r="C928" s="6" t="str">
        <f>VLOOKUP(A928,contracts!$B$1:$I$506,6,0)</f>
        <v>LM Wind Power Technologies India Pvt Ltd</v>
      </c>
      <c r="D928" s="2" t="s">
        <v>12</v>
      </c>
      <c r="E928" s="2" t="s">
        <v>1403</v>
      </c>
      <c r="F928" s="4">
        <v>4</v>
      </c>
      <c r="G928" s="4">
        <v>86000</v>
      </c>
      <c r="H928" t="str">
        <f>_xlfn.IFNA(VLOOKUP(A928,contracts!$B$2:$F$506,5,0),"")</f>
        <v>Month on Month</v>
      </c>
      <c r="I928">
        <f t="shared" si="28"/>
        <v>1</v>
      </c>
      <c r="J928" t="s">
        <v>2600</v>
      </c>
      <c r="K928">
        <f t="shared" si="29"/>
        <v>16</v>
      </c>
    </row>
    <row r="929" spans="1:11" ht="15" hidden="1" customHeight="1" x14ac:dyDescent="0.25">
      <c r="A929" s="2" t="s">
        <v>1329</v>
      </c>
      <c r="B929" s="2" t="s">
        <v>1856</v>
      </c>
      <c r="C929" s="6" t="str">
        <f>VLOOKUP(A929,contracts!$B$1:$I$506,6,0)</f>
        <v>Logesys Solutions India Pvt. Ltd</v>
      </c>
      <c r="D929" s="2" t="s">
        <v>198</v>
      </c>
      <c r="E929" s="2" t="s">
        <v>1403</v>
      </c>
      <c r="F929" s="4">
        <v>6</v>
      </c>
      <c r="G929" s="4">
        <v>83340</v>
      </c>
      <c r="H929" t="str">
        <f>_xlfn.IFNA(VLOOKUP(A929,contracts!$B$2:$F$506,5,0),"")</f>
        <v>Formal Notice Given</v>
      </c>
      <c r="I929">
        <f t="shared" si="28"/>
        <v>1</v>
      </c>
      <c r="J929" t="s">
        <v>2600</v>
      </c>
      <c r="K929">
        <f t="shared" si="29"/>
        <v>16</v>
      </c>
    </row>
    <row r="930" spans="1:11" ht="15" hidden="1" customHeight="1" x14ac:dyDescent="0.25">
      <c r="A930" s="2" t="s">
        <v>1329</v>
      </c>
      <c r="B930" s="2" t="s">
        <v>1522</v>
      </c>
      <c r="C930" s="6" t="str">
        <f>VLOOKUP(A930,contracts!$B$1:$I$506,6,0)</f>
        <v>Logesys Solutions India Pvt. Ltd</v>
      </c>
      <c r="D930" s="2" t="s">
        <v>198</v>
      </c>
      <c r="E930" s="2" t="s">
        <v>1403</v>
      </c>
      <c r="F930" s="4">
        <v>6</v>
      </c>
      <c r="G930" s="4">
        <v>83340</v>
      </c>
      <c r="H930" t="str">
        <f>_xlfn.IFNA(VLOOKUP(A930,contracts!$B$2:$F$506,5,0),"")</f>
        <v>Formal Notice Given</v>
      </c>
      <c r="I930">
        <f t="shared" si="28"/>
        <v>1</v>
      </c>
      <c r="J930" t="s">
        <v>2600</v>
      </c>
      <c r="K930">
        <f t="shared" si="29"/>
        <v>16</v>
      </c>
    </row>
    <row r="931" spans="1:11" ht="15" hidden="1" customHeight="1" x14ac:dyDescent="0.25">
      <c r="A931" s="2" t="s">
        <v>1306</v>
      </c>
      <c r="B931" s="2" t="s">
        <v>1633</v>
      </c>
      <c r="C931" s="6" t="str">
        <f>VLOOKUP(A931,contracts!$B$1:$I$506,6,0)</f>
        <v>E Marshals Infosec Pvt. Ltd.</v>
      </c>
      <c r="D931" s="2" t="s">
        <v>198</v>
      </c>
      <c r="E931" s="2" t="s">
        <v>1401</v>
      </c>
      <c r="F931" s="4">
        <v>1</v>
      </c>
      <c r="G931" s="4">
        <v>12499</v>
      </c>
      <c r="H931" t="str">
        <f>_xlfn.IFNA(VLOOKUP(A931,contracts!$B$2:$F$506,5,0),"")</f>
        <v>Formal Notice Given</v>
      </c>
      <c r="I931">
        <f t="shared" si="28"/>
        <v>1</v>
      </c>
      <c r="J931" t="s">
        <v>2600</v>
      </c>
      <c r="K931">
        <f t="shared" si="29"/>
        <v>16</v>
      </c>
    </row>
    <row r="932" spans="1:11" ht="15" hidden="1" customHeight="1" x14ac:dyDescent="0.25">
      <c r="A932" s="2" t="s">
        <v>1210</v>
      </c>
      <c r="B932" s="2" t="s">
        <v>1547</v>
      </c>
      <c r="C932" s="6" t="str">
        <f>VLOOKUP(A932,contracts!$B$1:$I$506,6,0)</f>
        <v>Catchmeme Private Limited</v>
      </c>
      <c r="D932" s="2" t="s">
        <v>12</v>
      </c>
      <c r="E932" s="2" t="s">
        <v>1546</v>
      </c>
      <c r="F932" s="4">
        <v>1</v>
      </c>
      <c r="G932" s="4">
        <v>6499</v>
      </c>
      <c r="H932" t="str">
        <f>_xlfn.IFNA(VLOOKUP(A932,contracts!$B$2:$F$506,5,0),"")</f>
        <v>Activated</v>
      </c>
      <c r="I932">
        <f t="shared" si="28"/>
        <v>20</v>
      </c>
      <c r="J932" t="s">
        <v>2600</v>
      </c>
      <c r="K932">
        <f t="shared" si="29"/>
        <v>16</v>
      </c>
    </row>
    <row r="933" spans="1:11" ht="15" hidden="1" customHeight="1" x14ac:dyDescent="0.25">
      <c r="A933" s="2" t="s">
        <v>285</v>
      </c>
      <c r="B933" s="2" t="s">
        <v>1959</v>
      </c>
      <c r="C933" s="6" t="str">
        <f>VLOOKUP(A933,contracts!$B$1:$I$506,6,0)</f>
        <v>K4 Bangalore Angel Network Pvt. Ltd.</v>
      </c>
      <c r="D933" s="2" t="s">
        <v>18</v>
      </c>
      <c r="E933" s="2" t="s">
        <v>1399</v>
      </c>
      <c r="F933" s="4">
        <v>1</v>
      </c>
      <c r="G933" s="4">
        <v>8499</v>
      </c>
      <c r="H933" t="str">
        <f>_xlfn.IFNA(VLOOKUP(A933,contracts!$B$2:$F$506,5,0),"")</f>
        <v>Activated</v>
      </c>
      <c r="I933">
        <f t="shared" si="28"/>
        <v>1</v>
      </c>
      <c r="J933" t="s">
        <v>2600</v>
      </c>
      <c r="K933">
        <f t="shared" si="29"/>
        <v>16</v>
      </c>
    </row>
    <row r="934" spans="1:11" ht="15" hidden="1" customHeight="1" x14ac:dyDescent="0.25">
      <c r="A934" s="2" t="s">
        <v>285</v>
      </c>
      <c r="B934" s="2" t="s">
        <v>1958</v>
      </c>
      <c r="C934" s="6" t="str">
        <f>VLOOKUP(A934,contracts!$B$1:$I$506,6,0)</f>
        <v>K4 Bangalore Angel Network Pvt. Ltd.</v>
      </c>
      <c r="D934" s="2" t="s">
        <v>18</v>
      </c>
      <c r="E934" s="2" t="s">
        <v>1399</v>
      </c>
      <c r="F934" s="4">
        <v>1</v>
      </c>
      <c r="G934" s="4">
        <v>8499</v>
      </c>
      <c r="H934" t="str">
        <f>_xlfn.IFNA(VLOOKUP(A934,contracts!$B$2:$F$506,5,0),"")</f>
        <v>Activated</v>
      </c>
      <c r="I934">
        <f t="shared" ref="I934:I997" si="30">COUNTIFS($B$2:$B$1232,B934)</f>
        <v>1</v>
      </c>
      <c r="J934" t="s">
        <v>2600</v>
      </c>
      <c r="K934">
        <f t="shared" si="29"/>
        <v>16</v>
      </c>
    </row>
    <row r="935" spans="1:11" ht="15" hidden="1" customHeight="1" x14ac:dyDescent="0.25">
      <c r="A935" s="2" t="s">
        <v>285</v>
      </c>
      <c r="B935" s="2" t="s">
        <v>1957</v>
      </c>
      <c r="C935" s="6" t="str">
        <f>VLOOKUP(A935,contracts!$B$1:$I$506,6,0)</f>
        <v>K4 Bangalore Angel Network Pvt. Ltd.</v>
      </c>
      <c r="D935" s="2" t="s">
        <v>18</v>
      </c>
      <c r="E935" s="2" t="s">
        <v>1399</v>
      </c>
      <c r="F935" s="4">
        <v>1</v>
      </c>
      <c r="G935" s="4">
        <v>8499</v>
      </c>
      <c r="H935" t="str">
        <f>_xlfn.IFNA(VLOOKUP(A935,contracts!$B$2:$F$506,5,0),"")</f>
        <v>Activated</v>
      </c>
      <c r="I935">
        <f t="shared" si="30"/>
        <v>1</v>
      </c>
      <c r="J935" t="s">
        <v>2600</v>
      </c>
      <c r="K935">
        <f t="shared" si="29"/>
        <v>16</v>
      </c>
    </row>
    <row r="936" spans="1:11" ht="15" hidden="1" customHeight="1" x14ac:dyDescent="0.25">
      <c r="A936" s="2" t="s">
        <v>773</v>
      </c>
      <c r="B936" s="2" t="s">
        <v>2101</v>
      </c>
      <c r="C936" s="6" t="str">
        <f>VLOOKUP(A936,contracts!$B$1:$I$506,6,0)</f>
        <v>Manish Malik</v>
      </c>
      <c r="D936" s="2" t="s">
        <v>18</v>
      </c>
      <c r="E936" s="2" t="s">
        <v>1399</v>
      </c>
      <c r="F936" s="4">
        <v>1</v>
      </c>
      <c r="G936" s="4">
        <v>11499</v>
      </c>
      <c r="H936" t="str">
        <f>_xlfn.IFNA(VLOOKUP(A936,contracts!$B$2:$F$506,5,0),"")</f>
        <v>Month on Month</v>
      </c>
      <c r="I936">
        <f t="shared" si="30"/>
        <v>1</v>
      </c>
      <c r="J936" t="s">
        <v>2600</v>
      </c>
      <c r="K936">
        <f t="shared" si="29"/>
        <v>16</v>
      </c>
    </row>
    <row r="937" spans="1:11" ht="15" hidden="1" customHeight="1" x14ac:dyDescent="0.25">
      <c r="A937" s="2" t="s">
        <v>1277</v>
      </c>
      <c r="B937" s="2" t="s">
        <v>1442</v>
      </c>
      <c r="C937" s="6" t="str">
        <f>VLOOKUP(A937,contracts!$B$1:$I$506,6,0)</f>
        <v>Lobo Capital</v>
      </c>
      <c r="D937" s="2" t="s">
        <v>12</v>
      </c>
      <c r="E937" s="2" t="s">
        <v>1401</v>
      </c>
      <c r="F937" s="4">
        <v>1</v>
      </c>
      <c r="G937" s="4">
        <v>11475</v>
      </c>
      <c r="H937" t="str">
        <f>_xlfn.IFNA(VLOOKUP(A937,contracts!$B$2:$F$506,5,0),"")</f>
        <v>Month on Month</v>
      </c>
      <c r="I937">
        <f t="shared" si="30"/>
        <v>1</v>
      </c>
      <c r="J937" t="s">
        <v>2600</v>
      </c>
      <c r="K937">
        <f t="shared" si="29"/>
        <v>17</v>
      </c>
    </row>
    <row r="938" spans="1:11" ht="15" hidden="1" customHeight="1" x14ac:dyDescent="0.25">
      <c r="A938" s="2" t="s">
        <v>832</v>
      </c>
      <c r="B938" s="2" t="s">
        <v>1808</v>
      </c>
      <c r="C938" s="6" t="str">
        <f>VLOOKUP(A938,contracts!$B$1:$I$506,6,0)</f>
        <v>Exicon Holding Private Limited</v>
      </c>
      <c r="D938" s="2" t="s">
        <v>122</v>
      </c>
      <c r="E938" s="2" t="s">
        <v>1399</v>
      </c>
      <c r="F938" s="4">
        <v>1</v>
      </c>
      <c r="G938" s="4">
        <v>10000</v>
      </c>
      <c r="H938" t="str">
        <f>_xlfn.IFNA(VLOOKUP(A938,contracts!$B$2:$F$506,5,0),"")</f>
        <v>Activated</v>
      </c>
      <c r="I938">
        <f t="shared" si="30"/>
        <v>2</v>
      </c>
      <c r="J938" t="s">
        <v>2597</v>
      </c>
      <c r="K938">
        <f t="shared" si="29"/>
        <v>16</v>
      </c>
    </row>
    <row r="939" spans="1:11" ht="15" hidden="1" customHeight="1" x14ac:dyDescent="0.25">
      <c r="A939" s="2" t="s">
        <v>582</v>
      </c>
      <c r="B939" s="2" t="s">
        <v>2233</v>
      </c>
      <c r="C939" s="6" t="str">
        <f>VLOOKUP(A939,contracts!$B$1:$I$506,6,0)</f>
        <v>ScaleneWorks People Solution LLP</v>
      </c>
      <c r="D939" s="2" t="s">
        <v>18</v>
      </c>
      <c r="E939" s="2" t="s">
        <v>1399</v>
      </c>
      <c r="F939" s="4">
        <v>1</v>
      </c>
      <c r="G939" s="4">
        <v>9000</v>
      </c>
      <c r="H939" t="str">
        <f>_xlfn.IFNA(VLOOKUP(A939,contracts!$B$2:$F$506,5,0),"")</f>
        <v>Activated</v>
      </c>
      <c r="I939">
        <f t="shared" si="30"/>
        <v>1</v>
      </c>
      <c r="J939" t="s">
        <v>2600</v>
      </c>
      <c r="K939">
        <f t="shared" si="29"/>
        <v>16</v>
      </c>
    </row>
    <row r="940" spans="1:11" ht="15" hidden="1" customHeight="1" x14ac:dyDescent="0.25">
      <c r="A940" s="2" t="s">
        <v>582</v>
      </c>
      <c r="B940" s="2" t="s">
        <v>2232</v>
      </c>
      <c r="C940" s="6" t="str">
        <f>VLOOKUP(A940,contracts!$B$1:$I$506,6,0)</f>
        <v>ScaleneWorks People Solution LLP</v>
      </c>
      <c r="D940" s="2" t="s">
        <v>18</v>
      </c>
      <c r="E940" s="2" t="s">
        <v>1399</v>
      </c>
      <c r="F940" s="4">
        <v>1</v>
      </c>
      <c r="G940" s="4">
        <v>9000</v>
      </c>
      <c r="H940" t="str">
        <f>_xlfn.IFNA(VLOOKUP(A940,contracts!$B$2:$F$506,5,0),"")</f>
        <v>Activated</v>
      </c>
      <c r="I940">
        <f t="shared" si="30"/>
        <v>1</v>
      </c>
      <c r="J940" t="s">
        <v>2600</v>
      </c>
      <c r="K940">
        <f t="shared" si="29"/>
        <v>16</v>
      </c>
    </row>
    <row r="941" spans="1:11" ht="15" hidden="1" customHeight="1" x14ac:dyDescent="0.25">
      <c r="A941" s="2" t="s">
        <v>582</v>
      </c>
      <c r="B941" s="2" t="s">
        <v>2176</v>
      </c>
      <c r="C941" s="6" t="str">
        <f>VLOOKUP(A941,contracts!$B$1:$I$506,6,0)</f>
        <v>ScaleneWorks People Solution LLP</v>
      </c>
      <c r="D941" s="2" t="s">
        <v>18</v>
      </c>
      <c r="E941" s="2" t="s">
        <v>1399</v>
      </c>
      <c r="F941" s="4">
        <v>1</v>
      </c>
      <c r="G941" s="4">
        <v>9000</v>
      </c>
      <c r="H941" t="str">
        <f>_xlfn.IFNA(VLOOKUP(A941,contracts!$B$2:$F$506,5,0),"")</f>
        <v>Activated</v>
      </c>
      <c r="I941">
        <f t="shared" si="30"/>
        <v>1</v>
      </c>
      <c r="J941" t="s">
        <v>2600</v>
      </c>
      <c r="K941">
        <f t="shared" si="29"/>
        <v>16</v>
      </c>
    </row>
    <row r="942" spans="1:11" ht="15" hidden="1" customHeight="1" x14ac:dyDescent="0.25">
      <c r="A942" s="2" t="s">
        <v>582</v>
      </c>
      <c r="B942" s="2" t="s">
        <v>2138</v>
      </c>
      <c r="C942" s="6" t="str">
        <f>VLOOKUP(A942,contracts!$B$1:$I$506,6,0)</f>
        <v>ScaleneWorks People Solution LLP</v>
      </c>
      <c r="D942" s="2" t="s">
        <v>18</v>
      </c>
      <c r="E942" s="2" t="s">
        <v>1399</v>
      </c>
      <c r="F942" s="4">
        <v>1</v>
      </c>
      <c r="G942" s="4">
        <v>9000</v>
      </c>
      <c r="H942" t="str">
        <f>_xlfn.IFNA(VLOOKUP(A942,contracts!$B$2:$F$506,5,0),"")</f>
        <v>Activated</v>
      </c>
      <c r="I942">
        <f t="shared" si="30"/>
        <v>1</v>
      </c>
      <c r="J942" t="s">
        <v>2600</v>
      </c>
      <c r="K942">
        <f t="shared" si="29"/>
        <v>16</v>
      </c>
    </row>
    <row r="943" spans="1:11" ht="15" hidden="1" customHeight="1" x14ac:dyDescent="0.25">
      <c r="A943" s="2" t="s">
        <v>582</v>
      </c>
      <c r="B943" s="2" t="s">
        <v>2137</v>
      </c>
      <c r="C943" s="6" t="str">
        <f>VLOOKUP(A943,contracts!$B$1:$I$506,6,0)</f>
        <v>ScaleneWorks People Solution LLP</v>
      </c>
      <c r="D943" s="2" t="s">
        <v>18</v>
      </c>
      <c r="E943" s="2" t="s">
        <v>1399</v>
      </c>
      <c r="F943" s="4">
        <v>1</v>
      </c>
      <c r="G943" s="4">
        <v>9000</v>
      </c>
      <c r="H943" t="str">
        <f>_xlfn.IFNA(VLOOKUP(A943,contracts!$B$2:$F$506,5,0),"")</f>
        <v>Activated</v>
      </c>
      <c r="I943">
        <f t="shared" si="30"/>
        <v>1</v>
      </c>
      <c r="J943" t="s">
        <v>2600</v>
      </c>
      <c r="K943">
        <f t="shared" si="29"/>
        <v>16</v>
      </c>
    </row>
    <row r="944" spans="1:11" ht="15" hidden="1" customHeight="1" x14ac:dyDescent="0.25">
      <c r="A944" s="2" t="s">
        <v>137</v>
      </c>
      <c r="B944" s="2" t="s">
        <v>2011</v>
      </c>
      <c r="C944" s="6" t="str">
        <f>VLOOKUP(A944,contracts!$B$1:$I$506,6,0)</f>
        <v>Pluralsight India Pvt Ltd</v>
      </c>
      <c r="D944" s="2" t="s">
        <v>12</v>
      </c>
      <c r="E944" s="2" t="s">
        <v>1403</v>
      </c>
      <c r="F944" s="4">
        <v>8</v>
      </c>
      <c r="G944" s="4">
        <v>152000</v>
      </c>
      <c r="H944" t="str">
        <f>_xlfn.IFNA(VLOOKUP(A944,contracts!$B$2:$F$506,5,0),"")</f>
        <v>Month on Month</v>
      </c>
      <c r="I944">
        <f t="shared" si="30"/>
        <v>1</v>
      </c>
      <c r="J944" t="s">
        <v>2600</v>
      </c>
      <c r="K944">
        <f t="shared" si="29"/>
        <v>16</v>
      </c>
    </row>
    <row r="945" spans="1:11" ht="15" hidden="1" customHeight="1" x14ac:dyDescent="0.25">
      <c r="A945" s="2" t="s">
        <v>134</v>
      </c>
      <c r="B945" s="2" t="s">
        <v>1547</v>
      </c>
      <c r="C945" s="6" t="str">
        <f>VLOOKUP(A945,contracts!$B$1:$I$506,6,0)</f>
        <v>Shubham Patel</v>
      </c>
      <c r="D945" s="2" t="s">
        <v>12</v>
      </c>
      <c r="E945" s="2" t="s">
        <v>1546</v>
      </c>
      <c r="F945" s="4">
        <v>1</v>
      </c>
      <c r="G945" s="4">
        <v>6499</v>
      </c>
      <c r="H945" t="str">
        <f>_xlfn.IFNA(VLOOKUP(A945,contracts!$B$2:$F$506,5,0),"")</f>
        <v>Activated</v>
      </c>
      <c r="I945">
        <f t="shared" si="30"/>
        <v>20</v>
      </c>
      <c r="J945" t="s">
        <v>2600</v>
      </c>
      <c r="K945">
        <f t="shared" si="29"/>
        <v>16</v>
      </c>
    </row>
    <row r="946" spans="1:11" ht="15" hidden="1" customHeight="1" x14ac:dyDescent="0.25">
      <c r="A946" s="2" t="s">
        <v>582</v>
      </c>
      <c r="B946" s="2" t="s">
        <v>2136</v>
      </c>
      <c r="C946" s="6" t="str">
        <f>VLOOKUP(A946,contracts!$B$1:$I$506,6,0)</f>
        <v>ScaleneWorks People Solution LLP</v>
      </c>
      <c r="D946" s="2" t="s">
        <v>18</v>
      </c>
      <c r="E946" s="2" t="s">
        <v>1399</v>
      </c>
      <c r="F946" s="4">
        <v>1</v>
      </c>
      <c r="G946" s="4">
        <v>9000</v>
      </c>
      <c r="H946" t="str">
        <f>_xlfn.IFNA(VLOOKUP(A946,contracts!$B$2:$F$506,5,0),"")</f>
        <v>Activated</v>
      </c>
      <c r="I946">
        <f t="shared" si="30"/>
        <v>1</v>
      </c>
      <c r="J946" t="s">
        <v>2600</v>
      </c>
      <c r="K946">
        <f t="shared" si="29"/>
        <v>16</v>
      </c>
    </row>
    <row r="947" spans="1:11" ht="15" hidden="1" customHeight="1" x14ac:dyDescent="0.25">
      <c r="A947" s="2" t="s">
        <v>1178</v>
      </c>
      <c r="B947" s="2" t="s">
        <v>1674</v>
      </c>
      <c r="C947" s="6" t="str">
        <f>VLOOKUP(A947,contracts!$B$1:$I$506,6,0)</f>
        <v>Shopinbox Inc.</v>
      </c>
      <c r="D947" s="2" t="s">
        <v>18</v>
      </c>
      <c r="E947" s="2" t="s">
        <v>1399</v>
      </c>
      <c r="F947" s="4">
        <v>1</v>
      </c>
      <c r="G947" s="4">
        <v>6000</v>
      </c>
      <c r="H947" t="str">
        <f>_xlfn.IFNA(VLOOKUP(A947,contracts!$B$2:$F$506,5,0),"")</f>
        <v>Activated</v>
      </c>
      <c r="I947">
        <f t="shared" si="30"/>
        <v>1</v>
      </c>
      <c r="J947" t="s">
        <v>2600</v>
      </c>
      <c r="K947">
        <f t="shared" si="29"/>
        <v>16</v>
      </c>
    </row>
    <row r="948" spans="1:11" ht="15" hidden="1" customHeight="1" x14ac:dyDescent="0.25">
      <c r="A948" s="2" t="s">
        <v>1178</v>
      </c>
      <c r="B948" s="2" t="s">
        <v>1673</v>
      </c>
      <c r="C948" s="6" t="str">
        <f>VLOOKUP(A948,contracts!$B$1:$I$506,6,0)</f>
        <v>Shopinbox Inc.</v>
      </c>
      <c r="D948" s="2" t="s">
        <v>18</v>
      </c>
      <c r="E948" s="2" t="s">
        <v>1399</v>
      </c>
      <c r="F948" s="4">
        <v>1</v>
      </c>
      <c r="G948" s="4">
        <v>6000</v>
      </c>
      <c r="H948" t="str">
        <f>_xlfn.IFNA(VLOOKUP(A948,contracts!$B$2:$F$506,5,0),"")</f>
        <v>Activated</v>
      </c>
      <c r="I948">
        <f t="shared" si="30"/>
        <v>1</v>
      </c>
      <c r="J948" t="s">
        <v>2600</v>
      </c>
      <c r="K948">
        <f t="shared" si="29"/>
        <v>16</v>
      </c>
    </row>
    <row r="949" spans="1:11" ht="15" hidden="1" customHeight="1" x14ac:dyDescent="0.25">
      <c r="A949" s="2" t="s">
        <v>805</v>
      </c>
      <c r="B949" s="2" t="s">
        <v>2403</v>
      </c>
      <c r="C949" s="6" t="str">
        <f>VLOOKUP(A949,contracts!$B$1:$I$506,6,0)</f>
        <v>Ashika Gupta</v>
      </c>
      <c r="D949" s="2" t="s">
        <v>18</v>
      </c>
      <c r="E949" s="2" t="s">
        <v>1399</v>
      </c>
      <c r="F949" s="4">
        <v>1</v>
      </c>
      <c r="G949" s="4">
        <v>9000</v>
      </c>
      <c r="H949" t="str">
        <f>_xlfn.IFNA(VLOOKUP(A949,contracts!$B$2:$F$506,5,0),"")</f>
        <v>Activated</v>
      </c>
      <c r="I949">
        <f t="shared" si="30"/>
        <v>1</v>
      </c>
      <c r="J949" t="s">
        <v>2600</v>
      </c>
      <c r="K949">
        <f t="shared" si="29"/>
        <v>16</v>
      </c>
    </row>
    <row r="950" spans="1:11" ht="15" hidden="1" customHeight="1" x14ac:dyDescent="0.25">
      <c r="A950" s="2" t="s">
        <v>100</v>
      </c>
      <c r="B950" s="2" t="s">
        <v>2535</v>
      </c>
      <c r="C950" s="6" t="str">
        <f>VLOOKUP(A950,contracts!$B$1:$I$506,6,0)</f>
        <v>Green Business Certification Institute Pvt. Ltd.</v>
      </c>
      <c r="D950" s="2" t="s">
        <v>18</v>
      </c>
      <c r="E950" s="2" t="s">
        <v>1401</v>
      </c>
      <c r="F950" s="4">
        <v>1</v>
      </c>
      <c r="G950" s="4">
        <v>11000</v>
      </c>
      <c r="H950" t="str">
        <f>_xlfn.IFNA(VLOOKUP(A950,contracts!$B$2:$F$506,5,0),"")</f>
        <v>Month on Month</v>
      </c>
      <c r="I950">
        <f t="shared" si="30"/>
        <v>1</v>
      </c>
      <c r="J950" t="s">
        <v>2589</v>
      </c>
      <c r="K950">
        <f t="shared" si="29"/>
        <v>19</v>
      </c>
    </row>
    <row r="951" spans="1:11" ht="15" hidden="1" customHeight="1" x14ac:dyDescent="0.25">
      <c r="A951" s="2" t="s">
        <v>100</v>
      </c>
      <c r="B951" s="2" t="s">
        <v>2534</v>
      </c>
      <c r="C951" s="6" t="str">
        <f>VLOOKUP(A951,contracts!$B$1:$I$506,6,0)</f>
        <v>Green Business Certification Institute Pvt. Ltd.</v>
      </c>
      <c r="D951" s="2" t="s">
        <v>18</v>
      </c>
      <c r="E951" s="2" t="s">
        <v>1401</v>
      </c>
      <c r="F951" s="4">
        <v>1</v>
      </c>
      <c r="G951" s="4">
        <v>11000</v>
      </c>
      <c r="H951" t="str">
        <f>_xlfn.IFNA(VLOOKUP(A951,contracts!$B$2:$F$506,5,0),"")</f>
        <v>Month on Month</v>
      </c>
      <c r="I951">
        <f t="shared" si="30"/>
        <v>1</v>
      </c>
      <c r="J951" t="s">
        <v>2590</v>
      </c>
      <c r="K951">
        <f t="shared" si="29"/>
        <v>19</v>
      </c>
    </row>
    <row r="952" spans="1:11" ht="15" hidden="1" customHeight="1" x14ac:dyDescent="0.25">
      <c r="A952" s="2" t="s">
        <v>100</v>
      </c>
      <c r="B952" s="2" t="s">
        <v>2533</v>
      </c>
      <c r="C952" s="6" t="str">
        <f>VLOOKUP(A952,contracts!$B$1:$I$506,6,0)</f>
        <v>Green Business Certification Institute Pvt. Ltd.</v>
      </c>
      <c r="D952" s="2" t="s">
        <v>18</v>
      </c>
      <c r="E952" s="2" t="s">
        <v>1401</v>
      </c>
      <c r="F952" s="4">
        <v>1</v>
      </c>
      <c r="G952" s="4">
        <v>11000</v>
      </c>
      <c r="H952" t="str">
        <f>_xlfn.IFNA(VLOOKUP(A952,contracts!$B$2:$F$506,5,0),"")</f>
        <v>Month on Month</v>
      </c>
      <c r="I952">
        <f t="shared" si="30"/>
        <v>1</v>
      </c>
      <c r="J952" t="s">
        <v>2591</v>
      </c>
      <c r="K952">
        <f t="shared" si="29"/>
        <v>19</v>
      </c>
    </row>
    <row r="953" spans="1:11" ht="15" hidden="1" customHeight="1" x14ac:dyDescent="0.25">
      <c r="A953" s="2" t="s">
        <v>100</v>
      </c>
      <c r="B953" s="2" t="s">
        <v>1511</v>
      </c>
      <c r="C953" s="6" t="str">
        <f>VLOOKUP(A953,contracts!$B$1:$I$506,6,0)</f>
        <v>Green Business Certification Institute Pvt. Ltd.</v>
      </c>
      <c r="D953" s="2" t="s">
        <v>18</v>
      </c>
      <c r="E953" s="2" t="s">
        <v>1401</v>
      </c>
      <c r="F953" s="4">
        <v>1</v>
      </c>
      <c r="G953" s="4">
        <v>11000</v>
      </c>
      <c r="H953" t="str">
        <f>_xlfn.IFNA(VLOOKUP(A953,contracts!$B$2:$F$506,5,0),"")</f>
        <v>Month on Month</v>
      </c>
      <c r="I953">
        <f t="shared" si="30"/>
        <v>1</v>
      </c>
      <c r="J953" t="s">
        <v>2592</v>
      </c>
      <c r="K953">
        <f t="shared" si="29"/>
        <v>19</v>
      </c>
    </row>
    <row r="954" spans="1:11" ht="15" hidden="1" customHeight="1" x14ac:dyDescent="0.25">
      <c r="A954" s="2" t="s">
        <v>66</v>
      </c>
      <c r="B954" s="2" t="s">
        <v>2480</v>
      </c>
      <c r="C954" s="6" t="str">
        <f>VLOOKUP(A954,contracts!$B$1:$I$506,6,0)</f>
        <v>International Institute for Learning Private Limited</v>
      </c>
      <c r="D954" s="2" t="s">
        <v>18</v>
      </c>
      <c r="E954" s="2" t="s">
        <v>1403</v>
      </c>
      <c r="F954" s="4">
        <v>2</v>
      </c>
      <c r="G954" s="4">
        <v>37000</v>
      </c>
      <c r="H954" t="str">
        <f>_xlfn.IFNA(VLOOKUP(A954,contracts!$B$2:$F$506,5,0),"")</f>
        <v>Month on Month</v>
      </c>
      <c r="I954">
        <f t="shared" si="30"/>
        <v>1</v>
      </c>
      <c r="J954" t="s">
        <v>2601</v>
      </c>
      <c r="K954">
        <f t="shared" si="29"/>
        <v>19</v>
      </c>
    </row>
    <row r="955" spans="1:11" ht="15" hidden="1" customHeight="1" x14ac:dyDescent="0.25">
      <c r="A955" s="2" t="s">
        <v>1160</v>
      </c>
      <c r="B955" s="2" t="s">
        <v>1467</v>
      </c>
      <c r="C955" s="6" t="str">
        <f>VLOOKUP(A955,contracts!$B$1:$I$506,6,0)</f>
        <v>JEBPO SERVICES LLP</v>
      </c>
      <c r="D955" s="2" t="s">
        <v>18</v>
      </c>
      <c r="E955" s="2" t="s">
        <v>1403</v>
      </c>
      <c r="F955" s="4">
        <v>10</v>
      </c>
      <c r="G955" s="4">
        <v>180000</v>
      </c>
      <c r="H955" t="str">
        <f>_xlfn.IFNA(VLOOKUP(A955,contracts!$B$2:$F$506,5,0),"")</f>
        <v>Activated</v>
      </c>
      <c r="I955">
        <f t="shared" si="30"/>
        <v>1</v>
      </c>
      <c r="J955" t="s">
        <v>2600</v>
      </c>
      <c r="K955">
        <f t="shared" si="29"/>
        <v>16</v>
      </c>
    </row>
    <row r="956" spans="1:11" ht="15" hidden="1" customHeight="1" x14ac:dyDescent="0.25">
      <c r="A956" s="2" t="s">
        <v>1160</v>
      </c>
      <c r="B956" s="2" t="s">
        <v>1466</v>
      </c>
      <c r="C956" s="6" t="str">
        <f>VLOOKUP(A956,contracts!$B$1:$I$506,6,0)</f>
        <v>JEBPO SERVICES LLP</v>
      </c>
      <c r="D956" s="2" t="s">
        <v>18</v>
      </c>
      <c r="E956" s="2" t="s">
        <v>1403</v>
      </c>
      <c r="F956" s="4">
        <v>10</v>
      </c>
      <c r="G956" s="4">
        <v>180000</v>
      </c>
      <c r="H956" t="str">
        <f>_xlfn.IFNA(VLOOKUP(A956,contracts!$B$2:$F$506,5,0),"")</f>
        <v>Activated</v>
      </c>
      <c r="I956">
        <f t="shared" si="30"/>
        <v>1</v>
      </c>
      <c r="J956" t="s">
        <v>2600</v>
      </c>
      <c r="K956">
        <f t="shared" si="29"/>
        <v>16</v>
      </c>
    </row>
    <row r="957" spans="1:11" ht="15" hidden="1" customHeight="1" x14ac:dyDescent="0.25">
      <c r="A957" s="2" t="s">
        <v>1160</v>
      </c>
      <c r="B957" s="2" t="s">
        <v>1469</v>
      </c>
      <c r="C957" s="6" t="str">
        <f>VLOOKUP(A957,contracts!$B$1:$I$506,6,0)</f>
        <v>JEBPO SERVICES LLP</v>
      </c>
      <c r="D957" s="2" t="s">
        <v>18</v>
      </c>
      <c r="E957" s="2" t="s">
        <v>1403</v>
      </c>
      <c r="F957" s="4">
        <v>25</v>
      </c>
      <c r="G957" s="4">
        <v>450000</v>
      </c>
      <c r="H957" t="str">
        <f>_xlfn.IFNA(VLOOKUP(A957,contracts!$B$2:$F$506,5,0),"")</f>
        <v>Activated</v>
      </c>
      <c r="I957">
        <f t="shared" si="30"/>
        <v>1</v>
      </c>
      <c r="J957" t="s">
        <v>2600</v>
      </c>
      <c r="K957">
        <f t="shared" si="29"/>
        <v>16</v>
      </c>
    </row>
    <row r="958" spans="1:11" ht="15" hidden="1" customHeight="1" x14ac:dyDescent="0.25">
      <c r="A958" s="2" t="s">
        <v>1160</v>
      </c>
      <c r="B958" s="2" t="s">
        <v>1470</v>
      </c>
      <c r="C958" s="6" t="str">
        <f>VLOOKUP(A958,contracts!$B$1:$I$506,6,0)</f>
        <v>JEBPO SERVICES LLP</v>
      </c>
      <c r="D958" s="2" t="s">
        <v>18</v>
      </c>
      <c r="E958" s="2" t="s">
        <v>1403</v>
      </c>
      <c r="F958" s="4">
        <v>16</v>
      </c>
      <c r="G958" s="4">
        <v>288000</v>
      </c>
      <c r="H958" t="str">
        <f>_xlfn.IFNA(VLOOKUP(A958,contracts!$B$2:$F$506,5,0),"")</f>
        <v>Activated</v>
      </c>
      <c r="I958">
        <f t="shared" si="30"/>
        <v>1</v>
      </c>
      <c r="J958" t="s">
        <v>2600</v>
      </c>
      <c r="K958">
        <f t="shared" si="29"/>
        <v>16</v>
      </c>
    </row>
    <row r="959" spans="1:11" ht="15" hidden="1" customHeight="1" x14ac:dyDescent="0.25">
      <c r="A959" s="2" t="s">
        <v>1160</v>
      </c>
      <c r="B959" s="2" t="s">
        <v>1461</v>
      </c>
      <c r="C959" s="6" t="str">
        <f>VLOOKUP(A959,contracts!$B$1:$I$506,6,0)</f>
        <v>JEBPO SERVICES LLP</v>
      </c>
      <c r="D959" s="2" t="s">
        <v>18</v>
      </c>
      <c r="E959" s="2" t="s">
        <v>1403</v>
      </c>
      <c r="F959" s="4">
        <v>12</v>
      </c>
      <c r="G959" s="4">
        <v>216000</v>
      </c>
      <c r="H959" t="str">
        <f>_xlfn.IFNA(VLOOKUP(A959,contracts!$B$2:$F$506,5,0),"")</f>
        <v>Activated</v>
      </c>
      <c r="I959">
        <f t="shared" si="30"/>
        <v>1</v>
      </c>
      <c r="J959" t="s">
        <v>2600</v>
      </c>
      <c r="K959">
        <f t="shared" si="29"/>
        <v>16</v>
      </c>
    </row>
    <row r="960" spans="1:11" ht="15" hidden="1" customHeight="1" x14ac:dyDescent="0.25">
      <c r="A960" s="2" t="s">
        <v>844</v>
      </c>
      <c r="B960" s="2" t="s">
        <v>1471</v>
      </c>
      <c r="C960" s="6" t="str">
        <f>VLOOKUP(A960,contracts!$B$1:$I$506,6,0)</f>
        <v>JEBPO SERVICES LLP</v>
      </c>
      <c r="D960" s="2" t="s">
        <v>18</v>
      </c>
      <c r="E960" s="2" t="s">
        <v>1403</v>
      </c>
      <c r="F960" s="4">
        <v>6</v>
      </c>
      <c r="G960" s="4">
        <v>108000</v>
      </c>
      <c r="H960" t="str">
        <f>_xlfn.IFNA(VLOOKUP(A960,contracts!$B$2:$F$506,5,0),"")</f>
        <v>Activated</v>
      </c>
      <c r="I960">
        <f t="shared" si="30"/>
        <v>1</v>
      </c>
      <c r="J960" t="s">
        <v>2600</v>
      </c>
      <c r="K960">
        <f t="shared" si="29"/>
        <v>16</v>
      </c>
    </row>
    <row r="961" spans="1:11" ht="15" hidden="1" customHeight="1" x14ac:dyDescent="0.25">
      <c r="A961" s="2" t="s">
        <v>844</v>
      </c>
      <c r="B961" s="2" t="s">
        <v>1472</v>
      </c>
      <c r="C961" s="6" t="str">
        <f>VLOOKUP(A961,contracts!$B$1:$I$506,6,0)</f>
        <v>JEBPO SERVICES LLP</v>
      </c>
      <c r="D961" s="2" t="s">
        <v>18</v>
      </c>
      <c r="E961" s="2" t="s">
        <v>1403</v>
      </c>
      <c r="F961" s="4">
        <v>6</v>
      </c>
      <c r="G961" s="4">
        <v>108000</v>
      </c>
      <c r="H961" t="str">
        <f>_xlfn.IFNA(VLOOKUP(A961,contracts!$B$2:$F$506,5,0),"")</f>
        <v>Activated</v>
      </c>
      <c r="I961">
        <f t="shared" si="30"/>
        <v>1</v>
      </c>
      <c r="J961" t="s">
        <v>2600</v>
      </c>
      <c r="K961">
        <f t="shared" si="29"/>
        <v>16</v>
      </c>
    </row>
    <row r="962" spans="1:11" ht="15" hidden="1" customHeight="1" x14ac:dyDescent="0.25">
      <c r="A962" s="2" t="s">
        <v>844</v>
      </c>
      <c r="B962" s="2" t="s">
        <v>1468</v>
      </c>
      <c r="C962" s="6" t="str">
        <f>VLOOKUP(A962,contracts!$B$1:$I$506,6,0)</f>
        <v>JEBPO SERVICES LLP</v>
      </c>
      <c r="D962" s="2" t="s">
        <v>18</v>
      </c>
      <c r="E962" s="2" t="s">
        <v>1403</v>
      </c>
      <c r="F962" s="4">
        <v>6</v>
      </c>
      <c r="G962" s="4">
        <v>108000</v>
      </c>
      <c r="H962" t="str">
        <f>_xlfn.IFNA(VLOOKUP(A962,contracts!$B$2:$F$506,5,0),"")</f>
        <v>Activated</v>
      </c>
      <c r="I962">
        <f t="shared" si="30"/>
        <v>1</v>
      </c>
      <c r="J962" t="s">
        <v>2600</v>
      </c>
      <c r="K962">
        <f t="shared" si="29"/>
        <v>16</v>
      </c>
    </row>
    <row r="963" spans="1:11" ht="15" hidden="1" customHeight="1" x14ac:dyDescent="0.25">
      <c r="A963" s="2" t="s">
        <v>844</v>
      </c>
      <c r="B963" s="2" t="s">
        <v>1462</v>
      </c>
      <c r="C963" s="6" t="str">
        <f>VLOOKUP(A963,contracts!$B$1:$I$506,6,0)</f>
        <v>JEBPO SERVICES LLP</v>
      </c>
      <c r="D963" s="2" t="s">
        <v>18</v>
      </c>
      <c r="E963" s="2" t="s">
        <v>1403</v>
      </c>
      <c r="F963" s="4">
        <v>6</v>
      </c>
      <c r="G963" s="4">
        <v>108000</v>
      </c>
      <c r="H963" t="str">
        <f>_xlfn.IFNA(VLOOKUP(A963,contracts!$B$2:$F$506,5,0),"")</f>
        <v>Activated</v>
      </c>
      <c r="I963">
        <f t="shared" si="30"/>
        <v>1</v>
      </c>
      <c r="J963" t="s">
        <v>2600</v>
      </c>
      <c r="K963">
        <f t="shared" ref="K963:K1026" si="31">LEN(B963)</f>
        <v>16</v>
      </c>
    </row>
    <row r="964" spans="1:11" ht="15" hidden="1" customHeight="1" x14ac:dyDescent="0.25">
      <c r="A964" s="2" t="s">
        <v>844</v>
      </c>
      <c r="B964" s="2" t="s">
        <v>1464</v>
      </c>
      <c r="C964" s="6" t="str">
        <f>VLOOKUP(A964,contracts!$B$1:$I$506,6,0)</f>
        <v>JEBPO SERVICES LLP</v>
      </c>
      <c r="D964" s="2" t="s">
        <v>18</v>
      </c>
      <c r="E964" s="2" t="s">
        <v>1403</v>
      </c>
      <c r="F964" s="4">
        <v>6</v>
      </c>
      <c r="G964" s="4">
        <v>108000</v>
      </c>
      <c r="H964" t="str">
        <f>_xlfn.IFNA(VLOOKUP(A964,contracts!$B$2:$F$506,5,0),"")</f>
        <v>Activated</v>
      </c>
      <c r="I964">
        <f t="shared" si="30"/>
        <v>1</v>
      </c>
      <c r="J964" t="s">
        <v>2600</v>
      </c>
      <c r="K964">
        <f t="shared" si="31"/>
        <v>16</v>
      </c>
    </row>
    <row r="965" spans="1:11" ht="15" hidden="1" customHeight="1" x14ac:dyDescent="0.25">
      <c r="A965" s="2" t="s">
        <v>844</v>
      </c>
      <c r="B965" s="2" t="s">
        <v>1493</v>
      </c>
      <c r="C965" s="6" t="str">
        <f>VLOOKUP(A965,contracts!$B$1:$I$506,6,0)</f>
        <v>JEBPO SERVICES LLP</v>
      </c>
      <c r="D965" s="2" t="s">
        <v>18</v>
      </c>
      <c r="E965" s="2" t="s">
        <v>1403</v>
      </c>
      <c r="F965" s="4">
        <v>6</v>
      </c>
      <c r="G965" s="4">
        <v>108000</v>
      </c>
      <c r="H965" t="str">
        <f>_xlfn.IFNA(VLOOKUP(A965,contracts!$B$2:$F$506,5,0),"")</f>
        <v>Activated</v>
      </c>
      <c r="I965">
        <f t="shared" si="30"/>
        <v>1</v>
      </c>
      <c r="J965" t="s">
        <v>2600</v>
      </c>
      <c r="K965">
        <f t="shared" si="31"/>
        <v>16</v>
      </c>
    </row>
    <row r="966" spans="1:11" ht="15" hidden="1" customHeight="1" x14ac:dyDescent="0.25">
      <c r="A966" s="2" t="s">
        <v>139</v>
      </c>
      <c r="B966" s="2" t="s">
        <v>1492</v>
      </c>
      <c r="C966" s="6" t="str">
        <f>VLOOKUP(A966,contracts!$B$1:$I$506,6,0)</f>
        <v>Prowareness software services</v>
      </c>
      <c r="D966" s="2" t="s">
        <v>18</v>
      </c>
      <c r="E966" s="2" t="s">
        <v>1403</v>
      </c>
      <c r="F966" s="4">
        <v>4</v>
      </c>
      <c r="G966" s="4">
        <v>68000</v>
      </c>
      <c r="H966" t="str">
        <f>_xlfn.IFNA(VLOOKUP(A966,contracts!$B$2:$F$506,5,0),"")</f>
        <v>Activated</v>
      </c>
      <c r="I966">
        <f t="shared" si="30"/>
        <v>1</v>
      </c>
      <c r="J966" t="s">
        <v>2600</v>
      </c>
      <c r="K966">
        <f t="shared" si="31"/>
        <v>16</v>
      </c>
    </row>
    <row r="967" spans="1:11" ht="15" hidden="1" customHeight="1" x14ac:dyDescent="0.25">
      <c r="A967" s="2" t="s">
        <v>1256</v>
      </c>
      <c r="B967" s="2" t="s">
        <v>1491</v>
      </c>
      <c r="C967" s="6" t="str">
        <f>VLOOKUP(A967,contracts!$B$1:$I$506,6,0)</f>
        <v>Agile Cockpit Software services Pvt Ltd</v>
      </c>
      <c r="D967" s="2" t="s">
        <v>18</v>
      </c>
      <c r="E967" s="2" t="s">
        <v>1403</v>
      </c>
      <c r="F967" s="4">
        <v>8</v>
      </c>
      <c r="G967" s="4">
        <v>136000</v>
      </c>
      <c r="H967" t="str">
        <f>_xlfn.IFNA(VLOOKUP(A967,contracts!$B$2:$F$506,5,0),"")</f>
        <v>Activated</v>
      </c>
      <c r="I967">
        <f t="shared" si="30"/>
        <v>1</v>
      </c>
      <c r="J967" t="s">
        <v>2600</v>
      </c>
      <c r="K967">
        <f t="shared" si="31"/>
        <v>16</v>
      </c>
    </row>
    <row r="968" spans="1:11" ht="15" hidden="1" customHeight="1" x14ac:dyDescent="0.25">
      <c r="A968" s="2" t="s">
        <v>1291</v>
      </c>
      <c r="B968" s="2" t="s">
        <v>1505</v>
      </c>
      <c r="C968" s="6" t="str">
        <f>VLOOKUP(A968,contracts!$B$1:$I$506,6,0)</f>
        <v>Datum Cybertech India Pvt. Ltd.</v>
      </c>
      <c r="D968" s="2" t="s">
        <v>18</v>
      </c>
      <c r="E968" s="2" t="s">
        <v>1403</v>
      </c>
      <c r="F968" s="4">
        <v>4</v>
      </c>
      <c r="G968" s="4">
        <v>72000</v>
      </c>
      <c r="H968" t="str">
        <f>_xlfn.IFNA(VLOOKUP(A968,contracts!$B$2:$F$506,5,0),"")</f>
        <v>Activated</v>
      </c>
      <c r="I968">
        <f t="shared" si="30"/>
        <v>1</v>
      </c>
      <c r="J968" t="s">
        <v>2600</v>
      </c>
      <c r="K968">
        <f t="shared" si="31"/>
        <v>16</v>
      </c>
    </row>
    <row r="969" spans="1:11" ht="15" hidden="1" customHeight="1" x14ac:dyDescent="0.25">
      <c r="A969" s="2" t="s">
        <v>1256</v>
      </c>
      <c r="B969" s="2" t="s">
        <v>1756</v>
      </c>
      <c r="C969" s="6" t="str">
        <f>VLOOKUP(A969,contracts!$B$1:$I$506,6,0)</f>
        <v>Agile Cockpit Software services Pvt Ltd</v>
      </c>
      <c r="D969" s="2" t="s">
        <v>18</v>
      </c>
      <c r="E969" s="2" t="s">
        <v>1403</v>
      </c>
      <c r="F969" s="4">
        <v>8</v>
      </c>
      <c r="G969" s="4">
        <v>136000</v>
      </c>
      <c r="H969" t="str">
        <f>_xlfn.IFNA(VLOOKUP(A969,contracts!$B$2:$F$506,5,0),"")</f>
        <v>Activated</v>
      </c>
      <c r="I969">
        <f t="shared" si="30"/>
        <v>1</v>
      </c>
      <c r="J969" t="s">
        <v>2600</v>
      </c>
      <c r="K969">
        <f t="shared" si="31"/>
        <v>16</v>
      </c>
    </row>
    <row r="970" spans="1:11" ht="15" hidden="1" customHeight="1" x14ac:dyDescent="0.25">
      <c r="A970" s="2" t="s">
        <v>603</v>
      </c>
      <c r="B970" s="2" t="s">
        <v>1465</v>
      </c>
      <c r="C970" s="6" t="str">
        <f>VLOOKUP(A970,contracts!$B$1:$I$506,6,0)</f>
        <v>JEBPO SERVICES LLP</v>
      </c>
      <c r="D970" s="2" t="s">
        <v>18</v>
      </c>
      <c r="E970" s="2" t="s">
        <v>1403</v>
      </c>
      <c r="F970" s="4">
        <v>4</v>
      </c>
      <c r="G970" s="4">
        <v>72000</v>
      </c>
      <c r="H970" t="str">
        <f>_xlfn.IFNA(VLOOKUP(A970,contracts!$B$2:$F$506,5,0),"")</f>
        <v>Activated</v>
      </c>
      <c r="I970">
        <f t="shared" si="30"/>
        <v>1</v>
      </c>
      <c r="J970" t="s">
        <v>2600</v>
      </c>
      <c r="K970">
        <f t="shared" si="31"/>
        <v>16</v>
      </c>
    </row>
    <row r="971" spans="1:11" ht="15" hidden="1" customHeight="1" x14ac:dyDescent="0.25">
      <c r="A971" s="2" t="s">
        <v>464</v>
      </c>
      <c r="B971" s="2" t="s">
        <v>1463</v>
      </c>
      <c r="C971" s="6" t="str">
        <f>VLOOKUP(A971,contracts!$B$1:$I$506,6,0)</f>
        <v>JEBPO SERVICES LLP</v>
      </c>
      <c r="D971" s="2" t="s">
        <v>18</v>
      </c>
      <c r="E971" s="2" t="s">
        <v>1403</v>
      </c>
      <c r="F971" s="4">
        <v>8</v>
      </c>
      <c r="G971" s="4">
        <v>144000</v>
      </c>
      <c r="H971" t="str">
        <f>_xlfn.IFNA(VLOOKUP(A971,contracts!$B$2:$F$506,5,0),"")</f>
        <v>Activated</v>
      </c>
      <c r="I971">
        <f t="shared" si="30"/>
        <v>1</v>
      </c>
      <c r="J971" t="s">
        <v>2600</v>
      </c>
      <c r="K971">
        <f t="shared" si="31"/>
        <v>16</v>
      </c>
    </row>
    <row r="972" spans="1:11" ht="15" hidden="1" customHeight="1" x14ac:dyDescent="0.25">
      <c r="A972" s="2" t="s">
        <v>139</v>
      </c>
      <c r="B972" s="2" t="s">
        <v>1771</v>
      </c>
      <c r="C972" s="6" t="str">
        <f>VLOOKUP(A972,contracts!$B$1:$I$506,6,0)</f>
        <v>Prowareness software services</v>
      </c>
      <c r="D972" s="2" t="s">
        <v>18</v>
      </c>
      <c r="E972" s="2" t="s">
        <v>1403</v>
      </c>
      <c r="F972" s="4">
        <v>4</v>
      </c>
      <c r="G972" s="4">
        <v>68000</v>
      </c>
      <c r="H972" t="str">
        <f>_xlfn.IFNA(VLOOKUP(A972,contracts!$B$2:$F$506,5,0),"")</f>
        <v>Activated</v>
      </c>
      <c r="I972">
        <f t="shared" si="30"/>
        <v>1</v>
      </c>
      <c r="J972" t="s">
        <v>2600</v>
      </c>
      <c r="K972">
        <f t="shared" si="31"/>
        <v>16</v>
      </c>
    </row>
    <row r="973" spans="1:11" ht="15" hidden="1" customHeight="1" x14ac:dyDescent="0.25">
      <c r="A973" s="2" t="s">
        <v>139</v>
      </c>
      <c r="B973" s="2" t="s">
        <v>1473</v>
      </c>
      <c r="C973" s="6" t="str">
        <f>VLOOKUP(A973,contracts!$B$1:$I$506,6,0)</f>
        <v>Prowareness software services</v>
      </c>
      <c r="D973" s="2" t="s">
        <v>18</v>
      </c>
      <c r="E973" s="2" t="s">
        <v>1403</v>
      </c>
      <c r="F973" s="4">
        <v>8</v>
      </c>
      <c r="G973" s="4">
        <v>136000</v>
      </c>
      <c r="H973" t="str">
        <f>_xlfn.IFNA(VLOOKUP(A973,contracts!$B$2:$F$506,5,0),"")</f>
        <v>Activated</v>
      </c>
      <c r="I973">
        <f t="shared" si="30"/>
        <v>1</v>
      </c>
      <c r="J973" t="s">
        <v>2600</v>
      </c>
      <c r="K973">
        <f t="shared" si="31"/>
        <v>16</v>
      </c>
    </row>
    <row r="974" spans="1:11" ht="15" hidden="1" customHeight="1" x14ac:dyDescent="0.25">
      <c r="A974" s="2" t="s">
        <v>514</v>
      </c>
      <c r="B974" s="2" t="s">
        <v>1543</v>
      </c>
      <c r="C974" s="6" t="str">
        <f>VLOOKUP(A974,contracts!$B$1:$I$506,6,0)</f>
        <v>Infratab Bangalore Pvt. Ltd.</v>
      </c>
      <c r="D974" s="2" t="s">
        <v>18</v>
      </c>
      <c r="E974" s="2" t="s">
        <v>1403</v>
      </c>
      <c r="F974" s="4">
        <v>4</v>
      </c>
      <c r="G974" s="4">
        <v>64000</v>
      </c>
      <c r="H974" t="str">
        <f>_xlfn.IFNA(VLOOKUP(A974,contracts!$B$2:$F$506,5,0),"")</f>
        <v>Activated</v>
      </c>
      <c r="I974">
        <f t="shared" si="30"/>
        <v>1</v>
      </c>
      <c r="J974" t="s">
        <v>2600</v>
      </c>
      <c r="K974">
        <f t="shared" si="31"/>
        <v>16</v>
      </c>
    </row>
    <row r="975" spans="1:11" ht="15" hidden="1" customHeight="1" x14ac:dyDescent="0.25">
      <c r="A975" s="2" t="s">
        <v>1319</v>
      </c>
      <c r="B975" s="2" t="s">
        <v>1518</v>
      </c>
      <c r="C975" s="6" t="str">
        <f>VLOOKUP(A975,contracts!$B$1:$I$506,6,0)</f>
        <v>Digiserv</v>
      </c>
      <c r="D975" s="2" t="s">
        <v>18</v>
      </c>
      <c r="E975" s="2" t="s">
        <v>1403</v>
      </c>
      <c r="F975" s="4">
        <v>6</v>
      </c>
      <c r="G975" s="4">
        <v>96000</v>
      </c>
      <c r="H975" t="str">
        <f>_xlfn.IFNA(VLOOKUP(A975,contracts!$B$2:$F$506,5,0),"")</f>
        <v>Activated</v>
      </c>
      <c r="I975">
        <f t="shared" si="30"/>
        <v>1</v>
      </c>
      <c r="J975" t="s">
        <v>2600</v>
      </c>
      <c r="K975">
        <f t="shared" si="31"/>
        <v>16</v>
      </c>
    </row>
    <row r="976" spans="1:11" ht="15" hidden="1" customHeight="1" x14ac:dyDescent="0.25">
      <c r="A976" s="2" t="s">
        <v>424</v>
      </c>
      <c r="B976" s="2" t="s">
        <v>1793</v>
      </c>
      <c r="C976" s="6" t="str">
        <f>VLOOKUP(A976,contracts!$B$1:$I$506,6,0)</f>
        <v>Sixt R&amp;D Pvt Ltd</v>
      </c>
      <c r="D976" s="2" t="s">
        <v>18</v>
      </c>
      <c r="E976" s="2" t="s">
        <v>1403</v>
      </c>
      <c r="F976" s="4">
        <v>8</v>
      </c>
      <c r="G976" s="4">
        <v>160000</v>
      </c>
      <c r="H976" t="str">
        <f>_xlfn.IFNA(VLOOKUP(A976,contracts!$B$2:$F$506,5,0),"")</f>
        <v>Activated</v>
      </c>
      <c r="I976">
        <f t="shared" si="30"/>
        <v>1</v>
      </c>
      <c r="J976" t="s">
        <v>2600</v>
      </c>
      <c r="K976">
        <f t="shared" si="31"/>
        <v>16</v>
      </c>
    </row>
    <row r="977" spans="1:11" ht="15" hidden="1" customHeight="1" x14ac:dyDescent="0.25">
      <c r="A977" s="2" t="s">
        <v>45</v>
      </c>
      <c r="B977" s="2" t="s">
        <v>1857</v>
      </c>
      <c r="C977" s="6" t="str">
        <f>VLOOKUP(A977,contracts!$B$1:$I$506,6,0)</f>
        <v>Digiserv</v>
      </c>
      <c r="D977" s="2" t="s">
        <v>18</v>
      </c>
      <c r="E977" s="2" t="s">
        <v>1403</v>
      </c>
      <c r="F977" s="4">
        <v>8</v>
      </c>
      <c r="G977" s="4">
        <v>148000</v>
      </c>
      <c r="H977" t="str">
        <f>_xlfn.IFNA(VLOOKUP(A977,contracts!$B$2:$F$506,5,0),"")</f>
        <v>Month on Month</v>
      </c>
      <c r="I977">
        <f t="shared" si="30"/>
        <v>1</v>
      </c>
      <c r="J977" t="s">
        <v>2600</v>
      </c>
      <c r="K977">
        <f t="shared" si="31"/>
        <v>16</v>
      </c>
    </row>
    <row r="978" spans="1:11" ht="15" hidden="1" customHeight="1" x14ac:dyDescent="0.25">
      <c r="A978" s="2" t="s">
        <v>424</v>
      </c>
      <c r="B978" s="2" t="s">
        <v>1792</v>
      </c>
      <c r="C978" s="6" t="str">
        <f>VLOOKUP(A978,contracts!$B$1:$I$506,6,0)</f>
        <v>Sixt R&amp;D Pvt Ltd</v>
      </c>
      <c r="D978" s="2" t="s">
        <v>18</v>
      </c>
      <c r="E978" s="2" t="s">
        <v>1403</v>
      </c>
      <c r="F978" s="4">
        <v>6</v>
      </c>
      <c r="G978" s="4">
        <v>120000</v>
      </c>
      <c r="H978" t="str">
        <f>_xlfn.IFNA(VLOOKUP(A978,contracts!$B$2:$F$506,5,0),"")</f>
        <v>Activated</v>
      </c>
      <c r="I978">
        <f t="shared" si="30"/>
        <v>1</v>
      </c>
      <c r="J978" t="s">
        <v>2600</v>
      </c>
      <c r="K978">
        <f t="shared" si="31"/>
        <v>16</v>
      </c>
    </row>
    <row r="979" spans="1:11" ht="15" hidden="1" customHeight="1" x14ac:dyDescent="0.25">
      <c r="A979" s="2" t="s">
        <v>87</v>
      </c>
      <c r="B979" s="2" t="s">
        <v>1606</v>
      </c>
      <c r="C979" s="6" t="str">
        <f>VLOOKUP(A979,contracts!$B$1:$I$506,6,0)</f>
        <v>Wissen</v>
      </c>
      <c r="D979" s="2" t="s">
        <v>18</v>
      </c>
      <c r="E979" s="2" t="s">
        <v>1403</v>
      </c>
      <c r="F979" s="4">
        <v>4</v>
      </c>
      <c r="G979" s="4">
        <v>64000</v>
      </c>
      <c r="H979" t="str">
        <f>_xlfn.IFNA(VLOOKUP(A979,contracts!$B$2:$F$506,5,0),"")</f>
        <v>Activated</v>
      </c>
      <c r="I979">
        <f t="shared" si="30"/>
        <v>1</v>
      </c>
      <c r="J979" t="s">
        <v>2600</v>
      </c>
      <c r="K979">
        <f t="shared" si="31"/>
        <v>16</v>
      </c>
    </row>
    <row r="980" spans="1:11" ht="15" hidden="1" customHeight="1" x14ac:dyDescent="0.25">
      <c r="A980" s="2" t="s">
        <v>1332</v>
      </c>
      <c r="B980" s="2" t="s">
        <v>1545</v>
      </c>
      <c r="C980" s="6" t="str">
        <f>VLOOKUP(A980,contracts!$B$1:$I$506,6,0)</f>
        <v>The Boston Consulting Group (India) Private Ltd</v>
      </c>
      <c r="D980" s="2" t="s">
        <v>18</v>
      </c>
      <c r="E980" s="2" t="s">
        <v>1403</v>
      </c>
      <c r="F980" s="4">
        <v>4</v>
      </c>
      <c r="G980" s="4">
        <v>80000</v>
      </c>
      <c r="H980" t="str">
        <f>_xlfn.IFNA(VLOOKUP(A980,contracts!$B$2:$F$506,5,0),"")</f>
        <v>Activated</v>
      </c>
      <c r="I980">
        <f t="shared" si="30"/>
        <v>1</v>
      </c>
      <c r="J980" t="s">
        <v>2600</v>
      </c>
      <c r="K980">
        <f t="shared" si="31"/>
        <v>16</v>
      </c>
    </row>
    <row r="981" spans="1:11" ht="15" hidden="1" customHeight="1" x14ac:dyDescent="0.25">
      <c r="A981" s="2" t="s">
        <v>424</v>
      </c>
      <c r="B981" s="2" t="s">
        <v>1790</v>
      </c>
      <c r="C981" s="6" t="str">
        <f>VLOOKUP(A981,contracts!$B$1:$I$506,6,0)</f>
        <v>Sixt R&amp;D Pvt Ltd</v>
      </c>
      <c r="D981" s="2" t="s">
        <v>18</v>
      </c>
      <c r="E981" s="2" t="s">
        <v>1403</v>
      </c>
      <c r="F981" s="4">
        <v>8</v>
      </c>
      <c r="G981" s="4">
        <v>160000</v>
      </c>
      <c r="H981" t="str">
        <f>_xlfn.IFNA(VLOOKUP(A981,contracts!$B$2:$F$506,5,0),"")</f>
        <v>Activated</v>
      </c>
      <c r="I981">
        <f t="shared" si="30"/>
        <v>1</v>
      </c>
      <c r="J981" t="s">
        <v>2600</v>
      </c>
      <c r="K981">
        <f t="shared" si="31"/>
        <v>16</v>
      </c>
    </row>
    <row r="982" spans="1:11" ht="15" hidden="1" customHeight="1" x14ac:dyDescent="0.25">
      <c r="A982" s="2" t="s">
        <v>424</v>
      </c>
      <c r="B982" s="2" t="s">
        <v>1791</v>
      </c>
      <c r="C982" s="6" t="str">
        <f>VLOOKUP(A982,contracts!$B$1:$I$506,6,0)</f>
        <v>Sixt R&amp;D Pvt Ltd</v>
      </c>
      <c r="D982" s="2" t="s">
        <v>18</v>
      </c>
      <c r="E982" s="2" t="s">
        <v>1403</v>
      </c>
      <c r="F982" s="4">
        <v>8</v>
      </c>
      <c r="G982" s="4">
        <v>160000</v>
      </c>
      <c r="H982" t="str">
        <f>_xlfn.IFNA(VLOOKUP(A982,contracts!$B$2:$F$506,5,0),"")</f>
        <v>Activated</v>
      </c>
      <c r="I982">
        <f t="shared" si="30"/>
        <v>1</v>
      </c>
      <c r="J982" t="s">
        <v>2600</v>
      </c>
      <c r="K982">
        <f t="shared" si="31"/>
        <v>16</v>
      </c>
    </row>
    <row r="983" spans="1:11" ht="15" hidden="1" customHeight="1" x14ac:dyDescent="0.25">
      <c r="A983" s="2" t="s">
        <v>84</v>
      </c>
      <c r="B983" s="2" t="s">
        <v>1973</v>
      </c>
      <c r="C983" s="6" t="str">
        <f>VLOOKUP(A983,contracts!$B$1:$I$506,6,0)</f>
        <v>Accolite Software</v>
      </c>
      <c r="D983" s="2" t="s">
        <v>18</v>
      </c>
      <c r="E983" s="2" t="s">
        <v>1403</v>
      </c>
      <c r="F983" s="4">
        <v>4</v>
      </c>
      <c r="G983" s="4">
        <v>74000</v>
      </c>
      <c r="H983" t="str">
        <f>_xlfn.IFNA(VLOOKUP(A983,contracts!$B$2:$F$506,5,0),"")</f>
        <v>Month on Month</v>
      </c>
      <c r="I983">
        <f t="shared" si="30"/>
        <v>1</v>
      </c>
      <c r="J983" t="s">
        <v>2600</v>
      </c>
      <c r="K983">
        <f t="shared" si="31"/>
        <v>16</v>
      </c>
    </row>
    <row r="984" spans="1:11" ht="15" hidden="1" customHeight="1" x14ac:dyDescent="0.25">
      <c r="A984" s="2" t="s">
        <v>1225</v>
      </c>
      <c r="B984" s="2" t="s">
        <v>1967</v>
      </c>
      <c r="C984" s="6" t="str">
        <f>VLOOKUP(A984,contracts!$B$1:$I$506,6,0)</f>
        <v>Keystride</v>
      </c>
      <c r="D984" s="2" t="s">
        <v>18</v>
      </c>
      <c r="E984" s="2" t="s">
        <v>1403</v>
      </c>
      <c r="F984" s="4">
        <v>2</v>
      </c>
      <c r="G984" s="4">
        <v>35800</v>
      </c>
      <c r="H984" t="str">
        <f>_xlfn.IFNA(VLOOKUP(A984,contracts!$B$2:$F$506,5,0),"")</f>
        <v>Activated</v>
      </c>
      <c r="I984">
        <f t="shared" si="30"/>
        <v>1</v>
      </c>
      <c r="J984" t="s">
        <v>2600</v>
      </c>
      <c r="K984">
        <f t="shared" si="31"/>
        <v>16</v>
      </c>
    </row>
    <row r="985" spans="1:11" ht="15" hidden="1" customHeight="1" x14ac:dyDescent="0.25">
      <c r="A985" s="2" t="s">
        <v>1160</v>
      </c>
      <c r="B985" s="2" t="s">
        <v>1682</v>
      </c>
      <c r="C985" s="6" t="str">
        <f>VLOOKUP(A985,contracts!$B$1:$I$506,6,0)</f>
        <v>JEBPO SERVICES LLP</v>
      </c>
      <c r="D985" s="2" t="s">
        <v>18</v>
      </c>
      <c r="E985" s="2" t="s">
        <v>1403</v>
      </c>
      <c r="F985" s="4">
        <v>2</v>
      </c>
      <c r="G985" s="4">
        <v>36000</v>
      </c>
      <c r="H985" t="str">
        <f>_xlfn.IFNA(VLOOKUP(A985,contracts!$B$2:$F$506,5,0),"")</f>
        <v>Activated</v>
      </c>
      <c r="I985">
        <f t="shared" si="30"/>
        <v>1</v>
      </c>
      <c r="J985" t="s">
        <v>2600</v>
      </c>
      <c r="K985">
        <f t="shared" si="31"/>
        <v>16</v>
      </c>
    </row>
    <row r="986" spans="1:11" ht="15" hidden="1" customHeight="1" x14ac:dyDescent="0.25">
      <c r="A986" s="2" t="s">
        <v>1160</v>
      </c>
      <c r="B986" s="2" t="s">
        <v>1544</v>
      </c>
      <c r="C986" s="6" t="str">
        <f>VLOOKUP(A986,contracts!$B$1:$I$506,6,0)</f>
        <v>JEBPO SERVICES LLP</v>
      </c>
      <c r="D986" s="2" t="s">
        <v>18</v>
      </c>
      <c r="E986" s="2" t="s">
        <v>1403</v>
      </c>
      <c r="F986" s="4">
        <v>4</v>
      </c>
      <c r="G986" s="4">
        <v>72000</v>
      </c>
      <c r="H986" t="str">
        <f>_xlfn.IFNA(VLOOKUP(A986,contracts!$B$2:$F$506,5,0),"")</f>
        <v>Activated</v>
      </c>
      <c r="I986">
        <f t="shared" si="30"/>
        <v>1</v>
      </c>
      <c r="J986" t="s">
        <v>2600</v>
      </c>
      <c r="K986">
        <f t="shared" si="31"/>
        <v>16</v>
      </c>
    </row>
    <row r="987" spans="1:11" ht="15" hidden="1" customHeight="1" x14ac:dyDescent="0.25">
      <c r="A987" s="2" t="s">
        <v>542</v>
      </c>
      <c r="B987" s="2" t="s">
        <v>1862</v>
      </c>
      <c r="C987" s="6" t="str">
        <f>VLOOKUP(A987,contracts!$B$1:$I$506,6,0)</f>
        <v>Alfanar</v>
      </c>
      <c r="D987" s="2" t="s">
        <v>18</v>
      </c>
      <c r="E987" s="2" t="s">
        <v>1403</v>
      </c>
      <c r="F987" s="4">
        <v>7</v>
      </c>
      <c r="G987" s="4">
        <v>140000</v>
      </c>
      <c r="H987" t="str">
        <f>_xlfn.IFNA(VLOOKUP(A987,contracts!$B$2:$F$506,5,0),"")</f>
        <v>Activated</v>
      </c>
      <c r="I987">
        <f t="shared" si="30"/>
        <v>1</v>
      </c>
      <c r="J987" t="s">
        <v>2600</v>
      </c>
      <c r="K987">
        <f t="shared" si="31"/>
        <v>16</v>
      </c>
    </row>
    <row r="988" spans="1:11" ht="15" hidden="1" customHeight="1" x14ac:dyDescent="0.25">
      <c r="A988" s="2" t="s">
        <v>1100</v>
      </c>
      <c r="B988" s="2" t="s">
        <v>1597</v>
      </c>
      <c r="C988" s="6" t="str">
        <f>VLOOKUP(A988,contracts!$B$1:$I$506,6,0)</f>
        <v>Softomotive</v>
      </c>
      <c r="D988" s="2" t="s">
        <v>18</v>
      </c>
      <c r="E988" s="2" t="s">
        <v>1403</v>
      </c>
      <c r="F988" s="4">
        <v>6</v>
      </c>
      <c r="G988" s="4">
        <v>102000</v>
      </c>
      <c r="H988" t="str">
        <f>_xlfn.IFNA(VLOOKUP(A988,contracts!$B$2:$F$506,5,0),"")</f>
        <v>Activated</v>
      </c>
      <c r="I988">
        <f t="shared" si="30"/>
        <v>1</v>
      </c>
      <c r="J988" t="s">
        <v>2600</v>
      </c>
      <c r="K988">
        <f t="shared" si="31"/>
        <v>16</v>
      </c>
    </row>
    <row r="989" spans="1:11" ht="15" hidden="1" customHeight="1" x14ac:dyDescent="0.25">
      <c r="A989" s="2" t="s">
        <v>1016</v>
      </c>
      <c r="B989" s="2" t="s">
        <v>1596</v>
      </c>
      <c r="C989" s="6" t="str">
        <f>VLOOKUP(A989,contracts!$B$1:$I$506,6,0)</f>
        <v>The Boston Consulting Group (India) Private Ltd</v>
      </c>
      <c r="D989" s="2" t="s">
        <v>18</v>
      </c>
      <c r="E989" s="2" t="s">
        <v>1403</v>
      </c>
      <c r="F989" s="4">
        <v>12</v>
      </c>
      <c r="G989" s="4">
        <v>240000</v>
      </c>
      <c r="H989" t="str">
        <f>_xlfn.IFNA(VLOOKUP(A989,contracts!$B$2:$F$506,5,0),"")</f>
        <v>Activated</v>
      </c>
      <c r="I989">
        <f t="shared" si="30"/>
        <v>1</v>
      </c>
      <c r="J989" t="s">
        <v>2600</v>
      </c>
      <c r="K989">
        <f t="shared" si="31"/>
        <v>16</v>
      </c>
    </row>
    <row r="990" spans="1:11" ht="15" hidden="1" customHeight="1" x14ac:dyDescent="0.25">
      <c r="A990" s="2" t="s">
        <v>1146</v>
      </c>
      <c r="B990" s="2" t="s">
        <v>1808</v>
      </c>
      <c r="C990" s="6" t="str">
        <f>VLOOKUP(A990,contracts!$B$1:$I$506,6,0)</f>
        <v>APPSTER LLP</v>
      </c>
      <c r="D990" s="2" t="s">
        <v>122</v>
      </c>
      <c r="E990" s="2" t="s">
        <v>1399</v>
      </c>
      <c r="F990" s="4">
        <v>1</v>
      </c>
      <c r="G990" s="4">
        <v>10000</v>
      </c>
      <c r="H990" t="str">
        <f>_xlfn.IFNA(VLOOKUP(A990,contracts!$B$2:$F$506,5,0),"")</f>
        <v>Formal Notice Given</v>
      </c>
      <c r="I990">
        <f t="shared" si="30"/>
        <v>2</v>
      </c>
      <c r="J990" t="s">
        <v>2596</v>
      </c>
      <c r="K990">
        <f t="shared" si="31"/>
        <v>16</v>
      </c>
    </row>
    <row r="991" spans="1:11" ht="15" hidden="1" customHeight="1" x14ac:dyDescent="0.25">
      <c r="A991" s="2" t="s">
        <v>468</v>
      </c>
      <c r="B991" s="2" t="s">
        <v>1807</v>
      </c>
      <c r="C991" s="6" t="str">
        <f>VLOOKUP(A991,contracts!$B$1:$I$506,6,0)</f>
        <v>APPSTER LLP</v>
      </c>
      <c r="D991" s="2" t="s">
        <v>122</v>
      </c>
      <c r="E991" s="2" t="s">
        <v>1399</v>
      </c>
      <c r="F991" s="4">
        <v>1</v>
      </c>
      <c r="G991" s="4">
        <v>10000</v>
      </c>
      <c r="H991" t="str">
        <f>_xlfn.IFNA(VLOOKUP(A991,contracts!$B$2:$F$506,5,0),"")</f>
        <v>Activated</v>
      </c>
      <c r="I991">
        <f t="shared" si="30"/>
        <v>2</v>
      </c>
      <c r="J991" t="s">
        <v>2597</v>
      </c>
      <c r="K991">
        <f t="shared" si="31"/>
        <v>16</v>
      </c>
    </row>
    <row r="992" spans="1:11" ht="15" hidden="1" customHeight="1" x14ac:dyDescent="0.25">
      <c r="A992" s="2" t="s">
        <v>1016</v>
      </c>
      <c r="B992" s="2" t="s">
        <v>1594</v>
      </c>
      <c r="C992" s="6" t="str">
        <f>VLOOKUP(A992,contracts!$B$1:$I$506,6,0)</f>
        <v>The Boston Consulting Group (India) Private Ltd</v>
      </c>
      <c r="D992" s="2" t="s">
        <v>18</v>
      </c>
      <c r="E992" s="2" t="s">
        <v>1403</v>
      </c>
      <c r="F992" s="4">
        <v>12</v>
      </c>
      <c r="G992" s="4">
        <v>240000</v>
      </c>
      <c r="H992" t="str">
        <f>_xlfn.IFNA(VLOOKUP(A992,contracts!$B$2:$F$506,5,0),"")</f>
        <v>Activated</v>
      </c>
      <c r="I992">
        <f t="shared" si="30"/>
        <v>1</v>
      </c>
      <c r="J992" t="s">
        <v>2600</v>
      </c>
      <c r="K992">
        <f t="shared" si="31"/>
        <v>16</v>
      </c>
    </row>
    <row r="993" spans="1:11" ht="15" hidden="1" customHeight="1" x14ac:dyDescent="0.25">
      <c r="A993" s="2" t="s">
        <v>1186</v>
      </c>
      <c r="B993" s="2" t="s">
        <v>1593</v>
      </c>
      <c r="C993" s="6" t="str">
        <f>VLOOKUP(A993,contracts!$B$1:$I$506,6,0)</f>
        <v>The Boston Consulting Group (India) Private Ltd</v>
      </c>
      <c r="D993" s="2" t="s">
        <v>18</v>
      </c>
      <c r="E993" s="2" t="s">
        <v>1403</v>
      </c>
      <c r="F993" s="4">
        <v>12</v>
      </c>
      <c r="G993" s="4">
        <v>240000</v>
      </c>
      <c r="H993" t="str">
        <f>_xlfn.IFNA(VLOOKUP(A993,contracts!$B$2:$F$506,5,0),"")</f>
        <v>Activated</v>
      </c>
      <c r="I993">
        <f t="shared" si="30"/>
        <v>1</v>
      </c>
      <c r="J993" t="s">
        <v>2600</v>
      </c>
      <c r="K993">
        <f t="shared" si="31"/>
        <v>16</v>
      </c>
    </row>
    <row r="994" spans="1:11" ht="15" hidden="1" customHeight="1" x14ac:dyDescent="0.25">
      <c r="A994" s="2" t="s">
        <v>542</v>
      </c>
      <c r="B994" s="2" t="s">
        <v>1592</v>
      </c>
      <c r="C994" s="6" t="str">
        <f>VLOOKUP(A994,contracts!$B$1:$I$506,6,0)</f>
        <v>Alfanar</v>
      </c>
      <c r="D994" s="2" t="s">
        <v>18</v>
      </c>
      <c r="E994" s="2" t="s">
        <v>1403</v>
      </c>
      <c r="F994" s="4">
        <v>7</v>
      </c>
      <c r="G994" s="4">
        <v>140000</v>
      </c>
      <c r="H994" t="str">
        <f>_xlfn.IFNA(VLOOKUP(A994,contracts!$B$2:$F$506,5,0),"")</f>
        <v>Activated</v>
      </c>
      <c r="I994">
        <f t="shared" si="30"/>
        <v>1</v>
      </c>
      <c r="J994" t="s">
        <v>2600</v>
      </c>
      <c r="K994">
        <f t="shared" si="31"/>
        <v>16</v>
      </c>
    </row>
    <row r="995" spans="1:11" ht="15" hidden="1" customHeight="1" x14ac:dyDescent="0.25">
      <c r="A995" s="2" t="s">
        <v>1186</v>
      </c>
      <c r="B995" s="2" t="s">
        <v>1591</v>
      </c>
      <c r="C995" s="6" t="str">
        <f>VLOOKUP(A995,contracts!$B$1:$I$506,6,0)</f>
        <v>The Boston Consulting Group (India) Private Ltd</v>
      </c>
      <c r="D995" s="2" t="s">
        <v>18</v>
      </c>
      <c r="E995" s="2" t="s">
        <v>1403</v>
      </c>
      <c r="F995" s="4">
        <v>10</v>
      </c>
      <c r="G995" s="4">
        <v>200000</v>
      </c>
      <c r="H995" t="str">
        <f>_xlfn.IFNA(VLOOKUP(A995,contracts!$B$2:$F$506,5,0),"")</f>
        <v>Activated</v>
      </c>
      <c r="I995">
        <f t="shared" si="30"/>
        <v>1</v>
      </c>
      <c r="J995" t="s">
        <v>2600</v>
      </c>
      <c r="K995">
        <f t="shared" si="31"/>
        <v>16</v>
      </c>
    </row>
    <row r="996" spans="1:11" ht="15" hidden="1" customHeight="1" x14ac:dyDescent="0.25">
      <c r="A996" s="2" t="s">
        <v>1197</v>
      </c>
      <c r="B996" s="2" t="s">
        <v>1861</v>
      </c>
      <c r="C996" s="6" t="str">
        <f>VLOOKUP(A996,contracts!$B$1:$I$506,6,0)</f>
        <v>Digiserv</v>
      </c>
      <c r="D996" s="2" t="s">
        <v>18</v>
      </c>
      <c r="E996" s="2" t="s">
        <v>1403</v>
      </c>
      <c r="F996" s="4">
        <v>10</v>
      </c>
      <c r="G996" s="4">
        <v>160000</v>
      </c>
      <c r="H996" t="str">
        <f>_xlfn.IFNA(VLOOKUP(A996,contracts!$B$2:$F$506,5,0),"")</f>
        <v>Activated</v>
      </c>
      <c r="I996">
        <f t="shared" si="30"/>
        <v>1</v>
      </c>
      <c r="J996" t="s">
        <v>2600</v>
      </c>
      <c r="K996">
        <f t="shared" si="31"/>
        <v>16</v>
      </c>
    </row>
    <row r="997" spans="1:11" ht="15" hidden="1" customHeight="1" x14ac:dyDescent="0.25">
      <c r="A997" s="2" t="s">
        <v>1186</v>
      </c>
      <c r="B997" s="2" t="s">
        <v>1860</v>
      </c>
      <c r="C997" s="6" t="str">
        <f>VLOOKUP(A997,contracts!$B$1:$I$506,6,0)</f>
        <v>The Boston Consulting Group (India) Private Ltd</v>
      </c>
      <c r="D997" s="2" t="s">
        <v>18</v>
      </c>
      <c r="E997" s="2" t="s">
        <v>1403</v>
      </c>
      <c r="F997" s="4">
        <v>10</v>
      </c>
      <c r="G997" s="4">
        <v>200000</v>
      </c>
      <c r="H997" t="str">
        <f>_xlfn.IFNA(VLOOKUP(A997,contracts!$B$2:$F$506,5,0),"")</f>
        <v>Activated</v>
      </c>
      <c r="I997">
        <f t="shared" si="30"/>
        <v>1</v>
      </c>
      <c r="J997" t="s">
        <v>2600</v>
      </c>
      <c r="K997">
        <f t="shared" si="31"/>
        <v>16</v>
      </c>
    </row>
    <row r="998" spans="1:11" ht="15" hidden="1" customHeight="1" x14ac:dyDescent="0.25">
      <c r="A998" s="2" t="s">
        <v>1186</v>
      </c>
      <c r="B998" s="2" t="s">
        <v>1859</v>
      </c>
      <c r="C998" s="6" t="str">
        <f>VLOOKUP(A998,contracts!$B$1:$I$506,6,0)</f>
        <v>The Boston Consulting Group (India) Private Ltd</v>
      </c>
      <c r="D998" s="2" t="s">
        <v>18</v>
      </c>
      <c r="E998" s="2" t="s">
        <v>1403</v>
      </c>
      <c r="F998" s="4">
        <v>9</v>
      </c>
      <c r="G998" s="4">
        <v>180000</v>
      </c>
      <c r="H998" t="str">
        <f>_xlfn.IFNA(VLOOKUP(A998,contracts!$B$2:$F$506,5,0),"")</f>
        <v>Activated</v>
      </c>
      <c r="I998">
        <f t="shared" ref="I998:I1061" si="32">COUNTIFS($B$2:$B$1232,B998)</f>
        <v>1</v>
      </c>
      <c r="J998" t="s">
        <v>2600</v>
      </c>
      <c r="K998">
        <f t="shared" si="31"/>
        <v>16</v>
      </c>
    </row>
    <row r="999" spans="1:11" ht="15" hidden="1" customHeight="1" x14ac:dyDescent="0.25">
      <c r="A999" s="2" t="s">
        <v>504</v>
      </c>
      <c r="B999" s="2" t="s">
        <v>2016</v>
      </c>
      <c r="C999" s="6" t="str">
        <f>VLOOKUP(A999,contracts!$B$1:$I$506,6,0)</f>
        <v>Accord Group India Private Limited</v>
      </c>
      <c r="D999" s="2" t="s">
        <v>122</v>
      </c>
      <c r="E999" s="2" t="s">
        <v>1403</v>
      </c>
      <c r="F999" s="4">
        <v>4</v>
      </c>
      <c r="G999" s="4">
        <v>80000</v>
      </c>
      <c r="H999" t="str">
        <f>_xlfn.IFNA(VLOOKUP(A999,contracts!$B$2:$F$506,5,0),"")</f>
        <v>Activated</v>
      </c>
      <c r="I999">
        <f t="shared" si="32"/>
        <v>1</v>
      </c>
      <c r="J999" t="s">
        <v>2600</v>
      </c>
      <c r="K999">
        <f t="shared" si="31"/>
        <v>16</v>
      </c>
    </row>
    <row r="1000" spans="1:11" ht="15" hidden="1" customHeight="1" x14ac:dyDescent="0.25">
      <c r="A1000" s="2" t="s">
        <v>128</v>
      </c>
      <c r="B1000" s="2" t="s">
        <v>1547</v>
      </c>
      <c r="C1000" s="6" t="str">
        <f>VLOOKUP(A1000,contracts!$B$1:$I$506,6,0)</f>
        <v>PRITBOR</v>
      </c>
      <c r="D1000" s="2" t="s">
        <v>12</v>
      </c>
      <c r="E1000" s="2" t="s">
        <v>1546</v>
      </c>
      <c r="F1000" s="4">
        <v>1</v>
      </c>
      <c r="G1000" s="4">
        <v>6000</v>
      </c>
      <c r="H1000" t="str">
        <f>_xlfn.IFNA(VLOOKUP(A1000,contracts!$B$2:$F$506,5,0),"")</f>
        <v>Formal Notice Given</v>
      </c>
      <c r="I1000">
        <f t="shared" si="32"/>
        <v>20</v>
      </c>
      <c r="J1000" t="s">
        <v>2600</v>
      </c>
      <c r="K1000">
        <f t="shared" si="31"/>
        <v>16</v>
      </c>
    </row>
    <row r="1001" spans="1:11" ht="15" hidden="1" customHeight="1" x14ac:dyDescent="0.25">
      <c r="A1001" s="2" t="s">
        <v>145</v>
      </c>
      <c r="B1001" s="2" t="s">
        <v>1547</v>
      </c>
      <c r="C1001" s="6" t="str">
        <f>VLOOKUP(A1001,contracts!$B$1:$I$506,6,0)</f>
        <v>Creatives and Coders</v>
      </c>
      <c r="D1001" s="2" t="s">
        <v>12</v>
      </c>
      <c r="E1001" s="2" t="s">
        <v>1546</v>
      </c>
      <c r="F1001" s="4">
        <v>2</v>
      </c>
      <c r="G1001" s="4">
        <v>12000</v>
      </c>
      <c r="H1001" t="str">
        <f>_xlfn.IFNA(VLOOKUP(A1001,contracts!$B$2:$F$506,5,0),"")</f>
        <v>Activated</v>
      </c>
      <c r="I1001">
        <f t="shared" si="32"/>
        <v>20</v>
      </c>
      <c r="J1001" t="s">
        <v>2600</v>
      </c>
      <c r="K1001">
        <f t="shared" si="31"/>
        <v>16</v>
      </c>
    </row>
    <row r="1002" spans="1:11" ht="15" hidden="1" customHeight="1" x14ac:dyDescent="0.25">
      <c r="A1002" s="2" t="s">
        <v>148</v>
      </c>
      <c r="B1002" s="2" t="s">
        <v>1985</v>
      </c>
      <c r="C1002" s="6" t="str">
        <f>VLOOKUP(A1002,contracts!$B$1:$I$506,6,0)</f>
        <v>The Boston Consulting Group (India) Private Ltd</v>
      </c>
      <c r="D1002" s="2" t="s">
        <v>18</v>
      </c>
      <c r="E1002" s="2" t="s">
        <v>1403</v>
      </c>
      <c r="F1002" s="4">
        <v>9</v>
      </c>
      <c r="G1002" s="4">
        <v>180000</v>
      </c>
      <c r="H1002" t="str">
        <f>_xlfn.IFNA(VLOOKUP(A1002,contracts!$B$2:$F$506,5,0),"")</f>
        <v>Activated</v>
      </c>
      <c r="I1002">
        <f t="shared" si="32"/>
        <v>1</v>
      </c>
      <c r="J1002" t="s">
        <v>2600</v>
      </c>
      <c r="K1002">
        <f t="shared" si="31"/>
        <v>16</v>
      </c>
    </row>
    <row r="1003" spans="1:11" ht="15" hidden="1" customHeight="1" x14ac:dyDescent="0.25">
      <c r="A1003" s="2" t="s">
        <v>148</v>
      </c>
      <c r="B1003" s="2" t="s">
        <v>1984</v>
      </c>
      <c r="C1003" s="6" t="str">
        <f>VLOOKUP(A1003,contracts!$B$1:$I$506,6,0)</f>
        <v>The Boston Consulting Group (India) Private Ltd</v>
      </c>
      <c r="D1003" s="2" t="s">
        <v>18</v>
      </c>
      <c r="E1003" s="2" t="s">
        <v>1403</v>
      </c>
      <c r="F1003" s="4">
        <v>10</v>
      </c>
      <c r="G1003" s="4">
        <v>200000</v>
      </c>
      <c r="H1003" t="str">
        <f>_xlfn.IFNA(VLOOKUP(A1003,contracts!$B$2:$F$506,5,0),"")</f>
        <v>Activated</v>
      </c>
      <c r="I1003">
        <f t="shared" si="32"/>
        <v>1</v>
      </c>
      <c r="J1003" t="s">
        <v>2600</v>
      </c>
      <c r="K1003">
        <f t="shared" si="31"/>
        <v>16</v>
      </c>
    </row>
    <row r="1004" spans="1:11" ht="15" hidden="1" customHeight="1" x14ac:dyDescent="0.25">
      <c r="A1004" s="2" t="s">
        <v>148</v>
      </c>
      <c r="B1004" s="2" t="s">
        <v>1894</v>
      </c>
      <c r="C1004" s="6" t="str">
        <f>VLOOKUP(A1004,contracts!$B$1:$I$506,6,0)</f>
        <v>The Boston Consulting Group (India) Private Ltd</v>
      </c>
      <c r="D1004" s="2" t="s">
        <v>18</v>
      </c>
      <c r="E1004" s="2" t="s">
        <v>1403</v>
      </c>
      <c r="F1004" s="4">
        <v>4</v>
      </c>
      <c r="G1004" s="4">
        <v>80000</v>
      </c>
      <c r="H1004" t="str">
        <f>_xlfn.IFNA(VLOOKUP(A1004,contracts!$B$2:$F$506,5,0),"")</f>
        <v>Activated</v>
      </c>
      <c r="I1004">
        <f t="shared" si="32"/>
        <v>1</v>
      </c>
      <c r="J1004" t="s">
        <v>2600</v>
      </c>
      <c r="K1004">
        <f t="shared" si="31"/>
        <v>16</v>
      </c>
    </row>
    <row r="1005" spans="1:11" ht="15" hidden="1" customHeight="1" x14ac:dyDescent="0.25">
      <c r="A1005" s="2" t="s">
        <v>148</v>
      </c>
      <c r="B1005" s="2" t="s">
        <v>1983</v>
      </c>
      <c r="C1005" s="6" t="str">
        <f>VLOOKUP(A1005,contracts!$B$1:$I$506,6,0)</f>
        <v>The Boston Consulting Group (India) Private Ltd</v>
      </c>
      <c r="D1005" s="2" t="s">
        <v>18</v>
      </c>
      <c r="E1005" s="2" t="s">
        <v>1403</v>
      </c>
      <c r="F1005" s="4">
        <v>7</v>
      </c>
      <c r="G1005" s="4">
        <v>140000</v>
      </c>
      <c r="H1005" t="str">
        <f>_xlfn.IFNA(VLOOKUP(A1005,contracts!$B$2:$F$506,5,0),"")</f>
        <v>Activated</v>
      </c>
      <c r="I1005">
        <f t="shared" si="32"/>
        <v>1</v>
      </c>
      <c r="J1005" t="s">
        <v>2600</v>
      </c>
      <c r="K1005">
        <f t="shared" si="31"/>
        <v>16</v>
      </c>
    </row>
    <row r="1006" spans="1:11" ht="15" hidden="1" customHeight="1" x14ac:dyDescent="0.25">
      <c r="A1006" s="2" t="s">
        <v>148</v>
      </c>
      <c r="B1006" s="2" t="s">
        <v>1891</v>
      </c>
      <c r="C1006" s="6" t="str">
        <f>VLOOKUP(A1006,contracts!$B$1:$I$506,6,0)</f>
        <v>The Boston Consulting Group (India) Private Ltd</v>
      </c>
      <c r="D1006" s="2" t="s">
        <v>18</v>
      </c>
      <c r="E1006" s="2" t="s">
        <v>1403</v>
      </c>
      <c r="F1006" s="4">
        <v>8</v>
      </c>
      <c r="G1006" s="4">
        <v>160000</v>
      </c>
      <c r="H1006" t="str">
        <f>_xlfn.IFNA(VLOOKUP(A1006,contracts!$B$2:$F$506,5,0),"")</f>
        <v>Activated</v>
      </c>
      <c r="I1006">
        <f t="shared" si="32"/>
        <v>1</v>
      </c>
      <c r="J1006" t="s">
        <v>2600</v>
      </c>
      <c r="K1006">
        <f t="shared" si="31"/>
        <v>16</v>
      </c>
    </row>
    <row r="1007" spans="1:11" ht="15" hidden="1" customHeight="1" x14ac:dyDescent="0.25">
      <c r="A1007" s="2" t="s">
        <v>822</v>
      </c>
      <c r="B1007" s="2" t="s">
        <v>1609</v>
      </c>
      <c r="C1007" s="6" t="str">
        <f>VLOOKUP(A1007,contracts!$B$1:$I$506,6,0)</f>
        <v>CIIE Advisors Private Limited</v>
      </c>
      <c r="D1007" s="2" t="s">
        <v>18</v>
      </c>
      <c r="E1007" s="2" t="s">
        <v>1403</v>
      </c>
      <c r="F1007" s="4">
        <v>8</v>
      </c>
      <c r="G1007" s="4">
        <v>64440</v>
      </c>
      <c r="H1007" t="str">
        <f>_xlfn.IFNA(VLOOKUP(A1007,contracts!$B$2:$F$506,5,0),"")</f>
        <v>Activated</v>
      </c>
      <c r="I1007">
        <f t="shared" si="32"/>
        <v>1</v>
      </c>
      <c r="J1007" t="s">
        <v>2600</v>
      </c>
      <c r="K1007">
        <f t="shared" si="31"/>
        <v>16</v>
      </c>
    </row>
    <row r="1008" spans="1:11" ht="15" hidden="1" customHeight="1" x14ac:dyDescent="0.25">
      <c r="A1008" s="2" t="s">
        <v>1160</v>
      </c>
      <c r="B1008" s="2" t="s">
        <v>1590</v>
      </c>
      <c r="C1008" s="6" t="str">
        <f>VLOOKUP(A1008,contracts!$B$1:$I$506,6,0)</f>
        <v>JEBPO SERVICES LLP</v>
      </c>
      <c r="D1008" s="2" t="s">
        <v>18</v>
      </c>
      <c r="E1008" s="2" t="s">
        <v>1403</v>
      </c>
      <c r="F1008" s="4">
        <v>2</v>
      </c>
      <c r="G1008" s="4">
        <v>36000</v>
      </c>
      <c r="H1008" t="str">
        <f>_xlfn.IFNA(VLOOKUP(A1008,contracts!$B$2:$F$506,5,0),"")</f>
        <v>Activated</v>
      </c>
      <c r="I1008">
        <f t="shared" si="32"/>
        <v>1</v>
      </c>
      <c r="J1008" t="s">
        <v>2600</v>
      </c>
      <c r="K1008">
        <f t="shared" si="31"/>
        <v>16</v>
      </c>
    </row>
    <row r="1009" spans="1:11" ht="15" hidden="1" customHeight="1" x14ac:dyDescent="0.25">
      <c r="A1009" s="2" t="s">
        <v>1186</v>
      </c>
      <c r="B1009" s="2" t="s">
        <v>1589</v>
      </c>
      <c r="C1009" s="6" t="str">
        <f>VLOOKUP(A1009,contracts!$B$1:$I$506,6,0)</f>
        <v>The Boston Consulting Group (India) Private Ltd</v>
      </c>
      <c r="D1009" s="2" t="s">
        <v>18</v>
      </c>
      <c r="E1009" s="2" t="s">
        <v>1403</v>
      </c>
      <c r="F1009" s="4">
        <v>6</v>
      </c>
      <c r="G1009" s="4">
        <v>120000</v>
      </c>
      <c r="H1009" t="str">
        <f>_xlfn.IFNA(VLOOKUP(A1009,contracts!$B$2:$F$506,5,0),"")</f>
        <v>Activated</v>
      </c>
      <c r="I1009">
        <f t="shared" si="32"/>
        <v>1</v>
      </c>
      <c r="J1009" t="s">
        <v>2600</v>
      </c>
      <c r="K1009">
        <f t="shared" si="31"/>
        <v>16</v>
      </c>
    </row>
    <row r="1010" spans="1:11" ht="15" hidden="1" customHeight="1" x14ac:dyDescent="0.25">
      <c r="A1010" s="2" t="s">
        <v>1186</v>
      </c>
      <c r="B1010" s="2" t="s">
        <v>1588</v>
      </c>
      <c r="C1010" s="6" t="str">
        <f>VLOOKUP(A1010,contracts!$B$1:$I$506,6,0)</f>
        <v>The Boston Consulting Group (India) Private Ltd</v>
      </c>
      <c r="D1010" s="2" t="s">
        <v>18</v>
      </c>
      <c r="E1010" s="2" t="s">
        <v>1403</v>
      </c>
      <c r="F1010" s="4">
        <v>6</v>
      </c>
      <c r="G1010" s="4">
        <v>120000</v>
      </c>
      <c r="H1010" t="str">
        <f>_xlfn.IFNA(VLOOKUP(A1010,contracts!$B$2:$F$506,5,0),"")</f>
        <v>Activated</v>
      </c>
      <c r="I1010">
        <f t="shared" si="32"/>
        <v>1</v>
      </c>
      <c r="J1010" t="s">
        <v>2600</v>
      </c>
      <c r="K1010">
        <f t="shared" si="31"/>
        <v>16</v>
      </c>
    </row>
    <row r="1011" spans="1:11" ht="15" hidden="1" customHeight="1" x14ac:dyDescent="0.25">
      <c r="A1011" s="2" t="s">
        <v>79</v>
      </c>
      <c r="B1011" s="2" t="s">
        <v>1587</v>
      </c>
      <c r="C1011" s="6" t="str">
        <f>VLOOKUP(A1011,contracts!$B$1:$I$506,6,0)</f>
        <v>Softomotive</v>
      </c>
      <c r="D1011" s="2" t="s">
        <v>18</v>
      </c>
      <c r="E1011" s="2" t="s">
        <v>1403</v>
      </c>
      <c r="F1011" s="4">
        <v>3</v>
      </c>
      <c r="G1011" s="4">
        <v>51000</v>
      </c>
      <c r="H1011" t="str">
        <f>_xlfn.IFNA(VLOOKUP(A1011,contracts!$B$2:$F$506,5,0),"")</f>
        <v>Activated</v>
      </c>
      <c r="I1011">
        <f t="shared" si="32"/>
        <v>1</v>
      </c>
      <c r="J1011" t="s">
        <v>2600</v>
      </c>
      <c r="K1011">
        <f t="shared" si="31"/>
        <v>16</v>
      </c>
    </row>
    <row r="1012" spans="1:11" ht="15" hidden="1" customHeight="1" x14ac:dyDescent="0.25">
      <c r="A1012" s="2" t="s">
        <v>1016</v>
      </c>
      <c r="B1012" s="2" t="s">
        <v>1586</v>
      </c>
      <c r="C1012" s="6" t="str">
        <f>VLOOKUP(A1012,contracts!$B$1:$I$506,6,0)</f>
        <v>The Boston Consulting Group (India) Private Ltd</v>
      </c>
      <c r="D1012" s="2" t="s">
        <v>18</v>
      </c>
      <c r="E1012" s="2" t="s">
        <v>1403</v>
      </c>
      <c r="F1012" s="4">
        <v>6</v>
      </c>
      <c r="G1012" s="4">
        <v>120000</v>
      </c>
      <c r="H1012" t="str">
        <f>_xlfn.IFNA(VLOOKUP(A1012,contracts!$B$2:$F$506,5,0),"")</f>
        <v>Activated</v>
      </c>
      <c r="I1012">
        <f t="shared" si="32"/>
        <v>1</v>
      </c>
      <c r="J1012" t="s">
        <v>2600</v>
      </c>
      <c r="K1012">
        <f t="shared" si="31"/>
        <v>16</v>
      </c>
    </row>
    <row r="1013" spans="1:11" ht="15" hidden="1" customHeight="1" x14ac:dyDescent="0.25">
      <c r="A1013" s="2" t="s">
        <v>1146</v>
      </c>
      <c r="B1013" s="2" t="s">
        <v>1807</v>
      </c>
      <c r="C1013" s="6" t="str">
        <f>VLOOKUP(A1013,contracts!$B$1:$I$506,6,0)</f>
        <v>APPSTER LLP</v>
      </c>
      <c r="D1013" s="2" t="s">
        <v>122</v>
      </c>
      <c r="E1013" s="2" t="s">
        <v>1399</v>
      </c>
      <c r="F1013" s="4">
        <v>1</v>
      </c>
      <c r="G1013" s="4">
        <v>10000</v>
      </c>
      <c r="H1013" t="str">
        <f>_xlfn.IFNA(VLOOKUP(A1013,contracts!$B$2:$F$506,5,0),"")</f>
        <v>Formal Notice Given</v>
      </c>
      <c r="I1013">
        <f t="shared" si="32"/>
        <v>2</v>
      </c>
      <c r="J1013" t="s">
        <v>2596</v>
      </c>
      <c r="K1013">
        <f t="shared" si="31"/>
        <v>16</v>
      </c>
    </row>
    <row r="1014" spans="1:11" ht="15" hidden="1" customHeight="1" x14ac:dyDescent="0.25">
      <c r="A1014" s="2" t="s">
        <v>468</v>
      </c>
      <c r="B1014" s="2" t="s">
        <v>1806</v>
      </c>
      <c r="C1014" s="6" t="str">
        <f>VLOOKUP(A1014,contracts!$B$1:$I$506,6,0)</f>
        <v>APPSTER LLP</v>
      </c>
      <c r="D1014" s="2" t="s">
        <v>122</v>
      </c>
      <c r="E1014" s="2" t="s">
        <v>1399</v>
      </c>
      <c r="F1014" s="4">
        <v>1</v>
      </c>
      <c r="G1014" s="4">
        <v>10000</v>
      </c>
      <c r="H1014" t="str">
        <f>_xlfn.IFNA(VLOOKUP(A1014,contracts!$B$2:$F$506,5,0),"")</f>
        <v>Activated</v>
      </c>
      <c r="I1014">
        <f t="shared" si="32"/>
        <v>2</v>
      </c>
      <c r="J1014" t="s">
        <v>2597</v>
      </c>
      <c r="K1014">
        <f t="shared" si="31"/>
        <v>16</v>
      </c>
    </row>
    <row r="1015" spans="1:11" ht="15" hidden="1" customHeight="1" x14ac:dyDescent="0.25">
      <c r="A1015" s="2" t="s">
        <v>1000</v>
      </c>
      <c r="B1015" s="2" t="s">
        <v>1975</v>
      </c>
      <c r="C1015" s="6" t="str">
        <f>VLOOKUP(A1015,contracts!$B$1:$I$506,6,0)</f>
        <v>Conduent Business Services India LLP</v>
      </c>
      <c r="D1015" s="2" t="s">
        <v>154</v>
      </c>
      <c r="E1015" s="2" t="s">
        <v>1403</v>
      </c>
      <c r="F1015" s="4">
        <v>4</v>
      </c>
      <c r="G1015" s="4">
        <v>58720</v>
      </c>
      <c r="H1015" t="str">
        <f>_xlfn.IFNA(VLOOKUP(A1015,contracts!$B$2:$F$506,5,0),"")</f>
        <v>Activated</v>
      </c>
      <c r="I1015">
        <f t="shared" si="32"/>
        <v>1</v>
      </c>
      <c r="J1015" t="s">
        <v>2600</v>
      </c>
      <c r="K1015">
        <f t="shared" si="31"/>
        <v>16</v>
      </c>
    </row>
    <row r="1016" spans="1:11" ht="15" hidden="1" customHeight="1" x14ac:dyDescent="0.25">
      <c r="A1016" s="2" t="s">
        <v>236</v>
      </c>
      <c r="B1016" s="2" t="s">
        <v>1968</v>
      </c>
      <c r="C1016" s="6" t="str">
        <f>VLOOKUP(A1016,contracts!$B$1:$I$506,6,0)</f>
        <v>Carlsberg India Pvt. Ltd.</v>
      </c>
      <c r="D1016" s="2" t="s">
        <v>122</v>
      </c>
      <c r="E1016" s="2" t="s">
        <v>1403</v>
      </c>
      <c r="F1016" s="4">
        <v>10</v>
      </c>
      <c r="G1016" s="4">
        <v>150000</v>
      </c>
      <c r="H1016" t="str">
        <f>_xlfn.IFNA(VLOOKUP(A1016,contracts!$B$2:$F$506,5,0),"")</f>
        <v>Activated</v>
      </c>
      <c r="I1016">
        <f t="shared" si="32"/>
        <v>1</v>
      </c>
      <c r="J1016" t="s">
        <v>2600</v>
      </c>
      <c r="K1016">
        <f t="shared" si="31"/>
        <v>16</v>
      </c>
    </row>
    <row r="1017" spans="1:11" ht="15" hidden="1" customHeight="1" x14ac:dyDescent="0.25">
      <c r="A1017" s="2" t="s">
        <v>1332</v>
      </c>
      <c r="B1017" s="2" t="s">
        <v>1585</v>
      </c>
      <c r="C1017" s="6" t="str">
        <f>VLOOKUP(A1017,contracts!$B$1:$I$506,6,0)</f>
        <v>The Boston Consulting Group (India) Private Ltd</v>
      </c>
      <c r="D1017" s="2" t="s">
        <v>18</v>
      </c>
      <c r="E1017" s="2" t="s">
        <v>1403</v>
      </c>
      <c r="F1017" s="4">
        <v>3</v>
      </c>
      <c r="G1017" s="4">
        <v>60000</v>
      </c>
      <c r="H1017" t="str">
        <f>_xlfn.IFNA(VLOOKUP(A1017,contracts!$B$2:$F$506,5,0),"")</f>
        <v>Activated</v>
      </c>
      <c r="I1017">
        <f t="shared" si="32"/>
        <v>1</v>
      </c>
      <c r="J1017" t="s">
        <v>2600</v>
      </c>
      <c r="K1017">
        <f t="shared" si="31"/>
        <v>16</v>
      </c>
    </row>
    <row r="1018" spans="1:11" ht="15" hidden="1" customHeight="1" x14ac:dyDescent="0.25">
      <c r="A1018" s="2" t="s">
        <v>1288</v>
      </c>
      <c r="B1018" s="2" t="s">
        <v>1534</v>
      </c>
      <c r="C1018" s="6" t="str">
        <f>VLOOKUP(A1018,contracts!$B$1:$I$506,6,0)</f>
        <v>LinkDigi Spaces Private Limited</v>
      </c>
      <c r="D1018" s="2" t="s">
        <v>18</v>
      </c>
      <c r="E1018" s="2" t="s">
        <v>1403</v>
      </c>
      <c r="F1018" s="4">
        <v>9</v>
      </c>
      <c r="G1018" s="4">
        <v>188991</v>
      </c>
      <c r="H1018" t="str">
        <f>_xlfn.IFNA(VLOOKUP(A1018,contracts!$B$2:$F$506,5,0),"")</f>
        <v>Activated</v>
      </c>
      <c r="I1018">
        <f t="shared" si="32"/>
        <v>1</v>
      </c>
      <c r="J1018" t="s">
        <v>2600</v>
      </c>
      <c r="K1018">
        <f t="shared" si="31"/>
        <v>16</v>
      </c>
    </row>
    <row r="1019" spans="1:11" ht="15" hidden="1" customHeight="1" x14ac:dyDescent="0.25">
      <c r="A1019" s="2" t="s">
        <v>1288</v>
      </c>
      <c r="B1019" s="2" t="s">
        <v>1538</v>
      </c>
      <c r="C1019" s="6" t="str">
        <f>VLOOKUP(A1019,contracts!$B$1:$I$506,6,0)</f>
        <v>LinkDigi Spaces Private Limited</v>
      </c>
      <c r="D1019" s="2" t="s">
        <v>18</v>
      </c>
      <c r="E1019" s="2" t="s">
        <v>1403</v>
      </c>
      <c r="F1019" s="4">
        <v>40</v>
      </c>
      <c r="G1019" s="4">
        <v>879960</v>
      </c>
      <c r="H1019" t="str">
        <f>_xlfn.IFNA(VLOOKUP(A1019,contracts!$B$2:$F$506,5,0),"")</f>
        <v>Activated</v>
      </c>
      <c r="I1019">
        <f t="shared" si="32"/>
        <v>1</v>
      </c>
      <c r="J1019" t="s">
        <v>2600</v>
      </c>
      <c r="K1019">
        <f t="shared" si="31"/>
        <v>16</v>
      </c>
    </row>
    <row r="1020" spans="1:11" ht="15" hidden="1" customHeight="1" x14ac:dyDescent="0.25">
      <c r="A1020" s="2" t="s">
        <v>1288</v>
      </c>
      <c r="B1020" s="2" t="s">
        <v>1533</v>
      </c>
      <c r="C1020" s="6" t="str">
        <f>VLOOKUP(A1020,contracts!$B$1:$I$506,6,0)</f>
        <v>LinkDigi Spaces Private Limited</v>
      </c>
      <c r="D1020" s="2" t="s">
        <v>18</v>
      </c>
      <c r="E1020" s="2" t="s">
        <v>1403</v>
      </c>
      <c r="F1020" s="4">
        <v>11</v>
      </c>
      <c r="G1020" s="4">
        <v>241989</v>
      </c>
      <c r="H1020" t="str">
        <f>_xlfn.IFNA(VLOOKUP(A1020,contracts!$B$2:$F$506,5,0),"")</f>
        <v>Activated</v>
      </c>
      <c r="I1020">
        <f t="shared" si="32"/>
        <v>1</v>
      </c>
      <c r="J1020" t="s">
        <v>2600</v>
      </c>
      <c r="K1020">
        <f t="shared" si="31"/>
        <v>16</v>
      </c>
    </row>
    <row r="1021" spans="1:11" ht="15" hidden="1" customHeight="1" x14ac:dyDescent="0.25">
      <c r="A1021" s="2" t="s">
        <v>1227</v>
      </c>
      <c r="B1021" s="2" t="s">
        <v>1487</v>
      </c>
      <c r="C1021" s="6" t="str">
        <f>VLOOKUP(A1021,contracts!$B$1:$I$506,6,0)</f>
        <v>SASSIST IO INDIA PRIVATE LIMITED</v>
      </c>
      <c r="D1021" s="2" t="s">
        <v>18</v>
      </c>
      <c r="E1021" s="2" t="s">
        <v>1403</v>
      </c>
      <c r="F1021" s="4">
        <v>6</v>
      </c>
      <c r="G1021" s="4">
        <v>105000</v>
      </c>
      <c r="H1021" t="str">
        <f>_xlfn.IFNA(VLOOKUP(A1021,contracts!$B$2:$F$506,5,0),"")</f>
        <v>Activated</v>
      </c>
      <c r="I1021">
        <f t="shared" si="32"/>
        <v>1</v>
      </c>
      <c r="J1021" t="s">
        <v>2600</v>
      </c>
      <c r="K1021">
        <f t="shared" si="31"/>
        <v>16</v>
      </c>
    </row>
    <row r="1022" spans="1:11" ht="15" customHeight="1" x14ac:dyDescent="0.25">
      <c r="A1022" s="2" t="s">
        <v>1303</v>
      </c>
      <c r="B1022" s="2" t="s">
        <v>1929</v>
      </c>
      <c r="C1022" s="6" t="str">
        <f>VLOOKUP(A1022,contracts!$B$1:$I$506,6,0)</f>
        <v>Autovert Technologies Private Limited</v>
      </c>
      <c r="D1022" s="2" t="s">
        <v>12</v>
      </c>
      <c r="E1022" s="2" t="s">
        <v>1399</v>
      </c>
      <c r="F1022" s="4">
        <v>1</v>
      </c>
      <c r="G1022" s="4">
        <v>9000</v>
      </c>
      <c r="H1022" t="str">
        <f>_xlfn.IFNA(VLOOKUP(A1022,contracts!$B$2:$F$506,5,0),"")</f>
        <v>Month on Month</v>
      </c>
      <c r="I1022">
        <f t="shared" si="32"/>
        <v>1</v>
      </c>
      <c r="J1022" t="s">
        <v>2600</v>
      </c>
      <c r="K1022">
        <f t="shared" si="31"/>
        <v>17</v>
      </c>
    </row>
    <row r="1023" spans="1:11" ht="15" customHeight="1" x14ac:dyDescent="0.25">
      <c r="A1023" s="2" t="s">
        <v>1303</v>
      </c>
      <c r="B1023" s="2" t="s">
        <v>1928</v>
      </c>
      <c r="C1023" s="6" t="str">
        <f>VLOOKUP(A1023,contracts!$B$1:$I$506,6,0)</f>
        <v>Autovert Technologies Private Limited</v>
      </c>
      <c r="D1023" s="2" t="s">
        <v>12</v>
      </c>
      <c r="E1023" s="2" t="s">
        <v>1399</v>
      </c>
      <c r="F1023" s="4">
        <v>1</v>
      </c>
      <c r="G1023" s="4">
        <v>9000</v>
      </c>
      <c r="H1023" t="str">
        <f>_xlfn.IFNA(VLOOKUP(A1023,contracts!$B$2:$F$506,5,0),"")</f>
        <v>Month on Month</v>
      </c>
      <c r="I1023">
        <f t="shared" si="32"/>
        <v>1</v>
      </c>
      <c r="J1023" t="s">
        <v>2600</v>
      </c>
      <c r="K1023">
        <f t="shared" si="31"/>
        <v>17</v>
      </c>
    </row>
    <row r="1024" spans="1:11" ht="15" hidden="1" customHeight="1" x14ac:dyDescent="0.25">
      <c r="A1024" s="2" t="s">
        <v>1146</v>
      </c>
      <c r="B1024" s="2" t="s">
        <v>1806</v>
      </c>
      <c r="C1024" s="6" t="str">
        <f>VLOOKUP(A1024,contracts!$B$1:$I$506,6,0)</f>
        <v>APPSTER LLP</v>
      </c>
      <c r="D1024" s="2" t="s">
        <v>122</v>
      </c>
      <c r="E1024" s="2" t="s">
        <v>1399</v>
      </c>
      <c r="F1024" s="4">
        <v>1</v>
      </c>
      <c r="G1024" s="4">
        <v>10000</v>
      </c>
      <c r="H1024" t="str">
        <f>_xlfn.IFNA(VLOOKUP(A1024,contracts!$B$2:$F$506,5,0),"")</f>
        <v>Formal Notice Given</v>
      </c>
      <c r="I1024">
        <f t="shared" si="32"/>
        <v>2</v>
      </c>
      <c r="J1024" t="s">
        <v>2596</v>
      </c>
      <c r="K1024">
        <f t="shared" si="31"/>
        <v>16</v>
      </c>
    </row>
    <row r="1025" spans="1:11" ht="15" customHeight="1" x14ac:dyDescent="0.25">
      <c r="A1025" s="2" t="s">
        <v>1219</v>
      </c>
      <c r="B1025" s="2" t="s">
        <v>1922</v>
      </c>
      <c r="C1025" s="6" t="str">
        <f>VLOOKUP(A1025,contracts!$B$1:$I$506,6,0)</f>
        <v>Harish Naik</v>
      </c>
      <c r="D1025" s="2" t="s">
        <v>12</v>
      </c>
      <c r="E1025" s="2" t="s">
        <v>1399</v>
      </c>
      <c r="F1025" s="4">
        <v>1</v>
      </c>
      <c r="G1025" s="4">
        <v>10500</v>
      </c>
      <c r="H1025" t="str">
        <f>_xlfn.IFNA(VLOOKUP(A1025,contracts!$B$2:$F$506,5,0),"")</f>
        <v>Activated</v>
      </c>
      <c r="I1025">
        <f t="shared" si="32"/>
        <v>1</v>
      </c>
      <c r="J1025" t="s">
        <v>2600</v>
      </c>
      <c r="K1025">
        <f t="shared" si="31"/>
        <v>17</v>
      </c>
    </row>
    <row r="1026" spans="1:11" ht="15" hidden="1" customHeight="1" x14ac:dyDescent="0.25">
      <c r="A1026" s="2" t="s">
        <v>1243</v>
      </c>
      <c r="B1026" s="2" t="s">
        <v>1541</v>
      </c>
      <c r="C1026" s="6" t="str">
        <f>VLOOKUP(A1026,contracts!$B$1:$I$506,6,0)</f>
        <v>Wissen</v>
      </c>
      <c r="D1026" s="2" t="s">
        <v>18</v>
      </c>
      <c r="E1026" s="2" t="s">
        <v>1403</v>
      </c>
      <c r="F1026" s="4">
        <v>12</v>
      </c>
      <c r="G1026" s="4">
        <v>192000</v>
      </c>
      <c r="H1026" t="str">
        <f>_xlfn.IFNA(VLOOKUP(A1026,contracts!$B$2:$F$506,5,0),"")</f>
        <v>Activated</v>
      </c>
      <c r="I1026">
        <f t="shared" si="32"/>
        <v>1</v>
      </c>
      <c r="J1026" t="s">
        <v>2600</v>
      </c>
      <c r="K1026">
        <f t="shared" si="31"/>
        <v>16</v>
      </c>
    </row>
    <row r="1027" spans="1:11" ht="15" hidden="1" customHeight="1" x14ac:dyDescent="0.25">
      <c r="A1027" s="2" t="s">
        <v>1327</v>
      </c>
      <c r="B1027" s="2" t="s">
        <v>1540</v>
      </c>
      <c r="C1027" s="6" t="str">
        <f>VLOOKUP(A1027,contracts!$B$1:$I$506,6,0)</f>
        <v>SASSIST IO INDIA PRIVATE LIMITED</v>
      </c>
      <c r="D1027" s="2" t="s">
        <v>18</v>
      </c>
      <c r="E1027" s="2" t="s">
        <v>1403</v>
      </c>
      <c r="F1027" s="4">
        <v>12</v>
      </c>
      <c r="G1027" s="4">
        <v>192000</v>
      </c>
      <c r="H1027" t="str">
        <f>_xlfn.IFNA(VLOOKUP(A1027,contracts!$B$2:$F$506,5,0),"")</f>
        <v>Activated</v>
      </c>
      <c r="I1027">
        <f t="shared" si="32"/>
        <v>1</v>
      </c>
      <c r="J1027" t="s">
        <v>2600</v>
      </c>
      <c r="K1027">
        <f t="shared" ref="K1027:K1090" si="33">LEN(B1027)</f>
        <v>16</v>
      </c>
    </row>
    <row r="1028" spans="1:11" ht="15" hidden="1" customHeight="1" x14ac:dyDescent="0.25">
      <c r="A1028" s="2" t="s">
        <v>857</v>
      </c>
      <c r="B1028" s="2" t="s">
        <v>1539</v>
      </c>
      <c r="C1028" s="6" t="str">
        <f>VLOOKUP(A1028,contracts!$B$1:$I$506,6,0)</f>
        <v>Digiserv</v>
      </c>
      <c r="D1028" s="2" t="s">
        <v>18</v>
      </c>
      <c r="E1028" s="2" t="s">
        <v>1403</v>
      </c>
      <c r="F1028" s="4">
        <v>11</v>
      </c>
      <c r="G1028" s="4">
        <v>176000</v>
      </c>
      <c r="H1028" t="str">
        <f>_xlfn.IFNA(VLOOKUP(A1028,contracts!$B$2:$F$506,5,0),"")</f>
        <v>Activated</v>
      </c>
      <c r="I1028">
        <f t="shared" si="32"/>
        <v>1</v>
      </c>
      <c r="J1028" t="s">
        <v>2600</v>
      </c>
      <c r="K1028">
        <f t="shared" si="33"/>
        <v>16</v>
      </c>
    </row>
    <row r="1029" spans="1:11" ht="15" hidden="1" customHeight="1" x14ac:dyDescent="0.25">
      <c r="A1029" s="2" t="s">
        <v>1332</v>
      </c>
      <c r="B1029" s="2" t="s">
        <v>2019</v>
      </c>
      <c r="C1029" s="6" t="str">
        <f>VLOOKUP(A1029,contracts!$B$1:$I$506,6,0)</f>
        <v>The Boston Consulting Group (India) Private Ltd</v>
      </c>
      <c r="D1029" s="2" t="s">
        <v>18</v>
      </c>
      <c r="E1029" s="2" t="s">
        <v>1403</v>
      </c>
      <c r="F1029" s="4">
        <v>12</v>
      </c>
      <c r="G1029" s="4">
        <v>240000</v>
      </c>
      <c r="H1029" t="str">
        <f>_xlfn.IFNA(VLOOKUP(A1029,contracts!$B$2:$F$506,5,0),"")</f>
        <v>Activated</v>
      </c>
      <c r="I1029">
        <f t="shared" si="32"/>
        <v>1</v>
      </c>
      <c r="J1029" t="s">
        <v>2600</v>
      </c>
      <c r="K1029">
        <f t="shared" si="33"/>
        <v>16</v>
      </c>
    </row>
    <row r="1030" spans="1:11" ht="15" hidden="1" customHeight="1" x14ac:dyDescent="0.25">
      <c r="A1030" s="2" t="s">
        <v>148</v>
      </c>
      <c r="B1030" s="2" t="s">
        <v>1982</v>
      </c>
      <c r="C1030" s="6" t="str">
        <f>VLOOKUP(A1030,contracts!$B$1:$I$506,6,0)</f>
        <v>The Boston Consulting Group (India) Private Ltd</v>
      </c>
      <c r="D1030" s="2" t="s">
        <v>18</v>
      </c>
      <c r="E1030" s="2" t="s">
        <v>1403</v>
      </c>
      <c r="F1030" s="4">
        <v>3</v>
      </c>
      <c r="G1030" s="4">
        <v>60000</v>
      </c>
      <c r="H1030" t="str">
        <f>_xlfn.IFNA(VLOOKUP(A1030,contracts!$B$2:$F$506,5,0),"")</f>
        <v>Activated</v>
      </c>
      <c r="I1030">
        <f t="shared" si="32"/>
        <v>1</v>
      </c>
      <c r="J1030" t="s">
        <v>2600</v>
      </c>
      <c r="K1030">
        <f t="shared" si="33"/>
        <v>16</v>
      </c>
    </row>
    <row r="1031" spans="1:11" ht="15" hidden="1" customHeight="1" x14ac:dyDescent="0.25">
      <c r="A1031" s="2" t="s">
        <v>142</v>
      </c>
      <c r="B1031" s="2" t="s">
        <v>1988</v>
      </c>
      <c r="C1031" s="6" t="str">
        <f>VLOOKUP(A1031,contracts!$B$1:$I$506,6,0)</f>
        <v>The Boston Consulting Group (India) Private Ltd</v>
      </c>
      <c r="D1031" s="2" t="s">
        <v>18</v>
      </c>
      <c r="E1031" s="2" t="s">
        <v>1403</v>
      </c>
      <c r="F1031" s="4">
        <v>6</v>
      </c>
      <c r="G1031" s="4">
        <v>120000</v>
      </c>
      <c r="H1031" t="str">
        <f>_xlfn.IFNA(VLOOKUP(A1031,contracts!$B$2:$F$506,5,0),"")</f>
        <v>Activated</v>
      </c>
      <c r="I1031">
        <f t="shared" si="32"/>
        <v>1</v>
      </c>
      <c r="J1031" t="s">
        <v>2600</v>
      </c>
      <c r="K1031">
        <f t="shared" si="33"/>
        <v>16</v>
      </c>
    </row>
    <row r="1032" spans="1:11" ht="15" hidden="1" customHeight="1" x14ac:dyDescent="0.25">
      <c r="A1032" s="2" t="s">
        <v>242</v>
      </c>
      <c r="B1032" s="2" t="s">
        <v>1910</v>
      </c>
      <c r="C1032" s="6" t="str">
        <f>VLOOKUP(A1032,contracts!$B$1:$I$506,6,0)</f>
        <v>Simptra Technologies Pvt Ltd</v>
      </c>
      <c r="D1032" s="2" t="s">
        <v>191</v>
      </c>
      <c r="E1032" s="2" t="s">
        <v>1399</v>
      </c>
      <c r="F1032" s="4">
        <v>1</v>
      </c>
      <c r="G1032" s="4">
        <v>8500</v>
      </c>
      <c r="H1032" t="str">
        <f>_xlfn.IFNA(VLOOKUP(A1032,contracts!$B$2:$F$506,5,0),"")</f>
        <v>Activated</v>
      </c>
      <c r="I1032">
        <f t="shared" si="32"/>
        <v>1</v>
      </c>
      <c r="J1032" t="s">
        <v>2600</v>
      </c>
      <c r="K1032">
        <f t="shared" si="33"/>
        <v>16</v>
      </c>
    </row>
    <row r="1033" spans="1:11" ht="15" hidden="1" customHeight="1" x14ac:dyDescent="0.25">
      <c r="A1033" s="2" t="s">
        <v>142</v>
      </c>
      <c r="B1033" s="2" t="s">
        <v>1987</v>
      </c>
      <c r="C1033" s="6" t="str">
        <f>VLOOKUP(A1033,contracts!$B$1:$I$506,6,0)</f>
        <v>The Boston Consulting Group (India) Private Ltd</v>
      </c>
      <c r="D1033" s="2" t="s">
        <v>18</v>
      </c>
      <c r="E1033" s="2" t="s">
        <v>1403</v>
      </c>
      <c r="F1033" s="4">
        <v>12</v>
      </c>
      <c r="G1033" s="4">
        <v>240000</v>
      </c>
      <c r="H1033" t="str">
        <f>_xlfn.IFNA(VLOOKUP(A1033,contracts!$B$2:$F$506,5,0),"")</f>
        <v>Activated</v>
      </c>
      <c r="I1033">
        <f t="shared" si="32"/>
        <v>1</v>
      </c>
      <c r="J1033" t="s">
        <v>2600</v>
      </c>
      <c r="K1033">
        <f t="shared" si="33"/>
        <v>16</v>
      </c>
    </row>
    <row r="1034" spans="1:11" ht="15" hidden="1" customHeight="1" x14ac:dyDescent="0.25">
      <c r="A1034" s="2" t="s">
        <v>142</v>
      </c>
      <c r="B1034" s="2" t="s">
        <v>1986</v>
      </c>
      <c r="C1034" s="6" t="str">
        <f>VLOOKUP(A1034,contracts!$B$1:$I$506,6,0)</f>
        <v>The Boston Consulting Group (India) Private Ltd</v>
      </c>
      <c r="D1034" s="2" t="s">
        <v>18</v>
      </c>
      <c r="E1034" s="2" t="s">
        <v>1403</v>
      </c>
      <c r="F1034" s="4">
        <v>12</v>
      </c>
      <c r="G1034" s="4">
        <v>240000</v>
      </c>
      <c r="H1034" t="str">
        <f>_xlfn.IFNA(VLOOKUP(A1034,contracts!$B$2:$F$506,5,0),"")</f>
        <v>Activated</v>
      </c>
      <c r="I1034">
        <f t="shared" si="32"/>
        <v>1</v>
      </c>
      <c r="J1034" t="s">
        <v>2600</v>
      </c>
      <c r="K1034">
        <f t="shared" si="33"/>
        <v>16</v>
      </c>
    </row>
    <row r="1035" spans="1:11" ht="15" hidden="1" customHeight="1" x14ac:dyDescent="0.25">
      <c r="A1035" s="2" t="s">
        <v>1054</v>
      </c>
      <c r="B1035" s="2" t="s">
        <v>1658</v>
      </c>
      <c r="C1035" s="6" t="str">
        <f>VLOOKUP(A1035,contracts!$B$1:$I$506,6,0)</f>
        <v>Tyconz FZE</v>
      </c>
      <c r="D1035" s="2" t="s">
        <v>18</v>
      </c>
      <c r="E1035" s="2" t="s">
        <v>1403</v>
      </c>
      <c r="F1035" s="4">
        <v>6</v>
      </c>
      <c r="G1035" s="4">
        <v>99000</v>
      </c>
      <c r="H1035" t="str">
        <f>_xlfn.IFNA(VLOOKUP(A1035,contracts!$B$2:$F$506,5,0),"")</f>
        <v>Activated</v>
      </c>
      <c r="I1035">
        <f t="shared" si="32"/>
        <v>1</v>
      </c>
      <c r="J1035" t="s">
        <v>2600</v>
      </c>
      <c r="K1035">
        <f t="shared" si="33"/>
        <v>16</v>
      </c>
    </row>
    <row r="1036" spans="1:11" ht="15" hidden="1" customHeight="1" x14ac:dyDescent="0.25">
      <c r="A1036" s="2" t="s">
        <v>1054</v>
      </c>
      <c r="B1036" s="2" t="s">
        <v>1657</v>
      </c>
      <c r="C1036" s="6" t="str">
        <f>VLOOKUP(A1036,contracts!$B$1:$I$506,6,0)</f>
        <v>Tyconz FZE</v>
      </c>
      <c r="D1036" s="2" t="s">
        <v>18</v>
      </c>
      <c r="E1036" s="2" t="s">
        <v>1403</v>
      </c>
      <c r="F1036" s="4">
        <v>6</v>
      </c>
      <c r="G1036" s="4">
        <v>99000</v>
      </c>
      <c r="H1036" t="str">
        <f>_xlfn.IFNA(VLOOKUP(A1036,contracts!$B$2:$F$506,5,0),"")</f>
        <v>Activated</v>
      </c>
      <c r="I1036">
        <f t="shared" si="32"/>
        <v>1</v>
      </c>
      <c r="J1036" t="s">
        <v>2600</v>
      </c>
      <c r="K1036">
        <f t="shared" si="33"/>
        <v>16</v>
      </c>
    </row>
    <row r="1037" spans="1:11" ht="15" hidden="1" customHeight="1" x14ac:dyDescent="0.25">
      <c r="A1037" s="2" t="s">
        <v>1379</v>
      </c>
      <c r="B1037" s="2" t="s">
        <v>1906</v>
      </c>
      <c r="C1037" s="6" t="str">
        <f>VLOOKUP(A1037,contracts!$B$1:$I$506,6,0)</f>
        <v>Stylumia Intelligence Technology Pvt Ltd</v>
      </c>
      <c r="D1037" s="2" t="s">
        <v>198</v>
      </c>
      <c r="E1037" s="2" t="s">
        <v>1401</v>
      </c>
      <c r="F1037" s="4">
        <v>1</v>
      </c>
      <c r="G1037" s="4">
        <v>11500</v>
      </c>
      <c r="H1037" t="str">
        <f>_xlfn.IFNA(VLOOKUP(A1037,contracts!$B$2:$F$506,5,0),"")</f>
        <v>Month on Month</v>
      </c>
      <c r="I1037">
        <f t="shared" si="32"/>
        <v>1</v>
      </c>
      <c r="J1037" t="s">
        <v>2600</v>
      </c>
      <c r="K1037">
        <f t="shared" si="33"/>
        <v>16</v>
      </c>
    </row>
    <row r="1038" spans="1:11" ht="15" hidden="1" customHeight="1" x14ac:dyDescent="0.25">
      <c r="A1038" s="2" t="s">
        <v>1379</v>
      </c>
      <c r="B1038" s="2" t="s">
        <v>1905</v>
      </c>
      <c r="C1038" s="6" t="str">
        <f>VLOOKUP(A1038,contracts!$B$1:$I$506,6,0)</f>
        <v>Stylumia Intelligence Technology Pvt Ltd</v>
      </c>
      <c r="D1038" s="2" t="s">
        <v>198</v>
      </c>
      <c r="E1038" s="2" t="s">
        <v>1401</v>
      </c>
      <c r="F1038" s="4">
        <v>1</v>
      </c>
      <c r="G1038" s="4">
        <v>11500</v>
      </c>
      <c r="H1038" t="str">
        <f>_xlfn.IFNA(VLOOKUP(A1038,contracts!$B$2:$F$506,5,0),"")</f>
        <v>Month on Month</v>
      </c>
      <c r="I1038">
        <f t="shared" si="32"/>
        <v>1</v>
      </c>
      <c r="J1038" t="s">
        <v>2600</v>
      </c>
      <c r="K1038">
        <f t="shared" si="33"/>
        <v>16</v>
      </c>
    </row>
    <row r="1039" spans="1:11" ht="15" hidden="1" customHeight="1" x14ac:dyDescent="0.25">
      <c r="A1039" s="2" t="s">
        <v>1095</v>
      </c>
      <c r="B1039" s="2" t="s">
        <v>1753</v>
      </c>
      <c r="C1039" s="6" t="str">
        <f>VLOOKUP(A1039,contracts!$B$1:$I$506,6,0)</f>
        <v>ALTSHIFTCAP TECHNOLOGY AND DIGITAL SERVICES PRIVATE LIMITED</v>
      </c>
      <c r="D1039" s="2" t="s">
        <v>18</v>
      </c>
      <c r="E1039" s="2" t="s">
        <v>1403</v>
      </c>
      <c r="F1039" s="4">
        <v>4</v>
      </c>
      <c r="G1039" s="4">
        <v>60000</v>
      </c>
      <c r="H1039" t="str">
        <f>_xlfn.IFNA(VLOOKUP(A1039,contracts!$B$2:$F$506,5,0),"")</f>
        <v>Activated</v>
      </c>
      <c r="I1039">
        <f t="shared" si="32"/>
        <v>1</v>
      </c>
      <c r="J1039" t="s">
        <v>2600</v>
      </c>
      <c r="K1039">
        <f t="shared" si="33"/>
        <v>16</v>
      </c>
    </row>
    <row r="1040" spans="1:11" ht="15" hidden="1" customHeight="1" x14ac:dyDescent="0.25">
      <c r="A1040" s="2" t="s">
        <v>740</v>
      </c>
      <c r="B1040" s="2" t="s">
        <v>1898</v>
      </c>
      <c r="C1040" s="6" t="str">
        <f>VLOOKUP(A1040,contracts!$B$1:$I$506,6,0)</f>
        <v>Saibal Das</v>
      </c>
      <c r="D1040" s="2" t="s">
        <v>186</v>
      </c>
      <c r="E1040" s="2" t="s">
        <v>1399</v>
      </c>
      <c r="F1040" s="4">
        <v>1</v>
      </c>
      <c r="G1040" s="4">
        <v>14499</v>
      </c>
      <c r="H1040" t="str">
        <f>_xlfn.IFNA(VLOOKUP(A1040,contracts!$B$2:$F$506,5,0),"")</f>
        <v>Activated</v>
      </c>
      <c r="I1040">
        <f t="shared" si="32"/>
        <v>1</v>
      </c>
      <c r="J1040" t="s">
        <v>2600</v>
      </c>
      <c r="K1040">
        <f t="shared" si="33"/>
        <v>16</v>
      </c>
    </row>
    <row r="1041" spans="1:11" ht="15" hidden="1" customHeight="1" x14ac:dyDescent="0.25">
      <c r="A1041" s="2" t="s">
        <v>245</v>
      </c>
      <c r="B1041" s="2" t="s">
        <v>1897</v>
      </c>
      <c r="C1041" s="6" t="str">
        <f>VLOOKUP(A1041,contracts!$B$1:$I$506,6,0)</f>
        <v>Tenso</v>
      </c>
      <c r="D1041" s="2" t="s">
        <v>182</v>
      </c>
      <c r="E1041" s="2" t="s">
        <v>1403</v>
      </c>
      <c r="F1041" s="4">
        <v>1</v>
      </c>
      <c r="G1041" s="4">
        <v>15000</v>
      </c>
      <c r="H1041" t="str">
        <f>_xlfn.IFNA(VLOOKUP(A1041,contracts!$B$2:$F$506,5,0),"")</f>
        <v>Activated</v>
      </c>
      <c r="I1041">
        <f t="shared" si="32"/>
        <v>1</v>
      </c>
      <c r="J1041" t="s">
        <v>2600</v>
      </c>
      <c r="K1041">
        <f t="shared" si="33"/>
        <v>16</v>
      </c>
    </row>
    <row r="1042" spans="1:11" ht="15" hidden="1" customHeight="1" x14ac:dyDescent="0.25">
      <c r="A1042" s="2" t="s">
        <v>817</v>
      </c>
      <c r="B1042" s="2" t="s">
        <v>2394</v>
      </c>
      <c r="C1042" s="6" t="str">
        <f>VLOOKUP(A1042,contracts!$B$1:$I$506,6,0)</f>
        <v>itelligence India Software Solutions Private Limited</v>
      </c>
      <c r="D1042" s="2" t="s">
        <v>18</v>
      </c>
      <c r="E1042" s="2" t="s">
        <v>1403</v>
      </c>
      <c r="F1042" s="4">
        <v>6</v>
      </c>
      <c r="G1042" s="4">
        <v>105000</v>
      </c>
      <c r="H1042" t="str">
        <f>_xlfn.IFNA(VLOOKUP(A1042,contracts!$B$2:$F$506,5,0),"")</f>
        <v>Activated</v>
      </c>
      <c r="I1042">
        <f t="shared" si="32"/>
        <v>1</v>
      </c>
      <c r="J1042" t="s">
        <v>2600</v>
      </c>
      <c r="K1042">
        <f t="shared" si="33"/>
        <v>16</v>
      </c>
    </row>
    <row r="1043" spans="1:11" ht="15" hidden="1" customHeight="1" x14ac:dyDescent="0.25">
      <c r="A1043" s="2" t="s">
        <v>323</v>
      </c>
      <c r="B1043" s="2" t="s">
        <v>1893</v>
      </c>
      <c r="C1043" s="6" t="str">
        <f>VLOOKUP(A1043,contracts!$B$1:$I$506,6,0)</f>
        <v>GurgaonMoms</v>
      </c>
      <c r="D1043" s="2" t="s">
        <v>122</v>
      </c>
      <c r="E1043" s="2" t="s">
        <v>1546</v>
      </c>
      <c r="F1043" s="4">
        <v>1</v>
      </c>
      <c r="G1043" s="4">
        <v>8474</v>
      </c>
      <c r="H1043" t="str">
        <f>_xlfn.IFNA(VLOOKUP(A1043,contracts!$B$2:$F$506,5,0),"")</f>
        <v>Activated</v>
      </c>
      <c r="I1043">
        <f t="shared" si="32"/>
        <v>1</v>
      </c>
      <c r="J1043" t="s">
        <v>2600</v>
      </c>
      <c r="K1043">
        <f t="shared" si="33"/>
        <v>20</v>
      </c>
    </row>
    <row r="1044" spans="1:11" ht="15" hidden="1" customHeight="1" x14ac:dyDescent="0.25">
      <c r="A1044" s="2" t="s">
        <v>323</v>
      </c>
      <c r="B1044" s="2" t="s">
        <v>1892</v>
      </c>
      <c r="C1044" s="6" t="str">
        <f>VLOOKUP(A1044,contracts!$B$1:$I$506,6,0)</f>
        <v>GurgaonMoms</v>
      </c>
      <c r="D1044" s="2" t="s">
        <v>122</v>
      </c>
      <c r="E1044" s="2" t="s">
        <v>1546</v>
      </c>
      <c r="F1044" s="4">
        <v>1</v>
      </c>
      <c r="G1044" s="4">
        <v>8474</v>
      </c>
      <c r="H1044" t="str">
        <f>_xlfn.IFNA(VLOOKUP(A1044,contracts!$B$2:$F$506,5,0),"")</f>
        <v>Activated</v>
      </c>
      <c r="I1044">
        <f t="shared" si="32"/>
        <v>1</v>
      </c>
      <c r="J1044" t="s">
        <v>2600</v>
      </c>
      <c r="K1044">
        <f t="shared" si="33"/>
        <v>20</v>
      </c>
    </row>
    <row r="1045" spans="1:11" ht="15" hidden="1" customHeight="1" x14ac:dyDescent="0.25">
      <c r="A1045" s="2" t="s">
        <v>597</v>
      </c>
      <c r="B1045" s="2" t="s">
        <v>1890</v>
      </c>
      <c r="C1045" s="6" t="str">
        <f>VLOOKUP(A1045,contracts!$B$1:$I$506,6,0)</f>
        <v>Cuddalore Bioenergy Private Limited</v>
      </c>
      <c r="D1045" s="2" t="s">
        <v>279</v>
      </c>
      <c r="E1045" s="2" t="s">
        <v>1401</v>
      </c>
      <c r="F1045" s="4">
        <v>1</v>
      </c>
      <c r="G1045" s="4">
        <v>17000</v>
      </c>
      <c r="H1045" t="str">
        <f>_xlfn.IFNA(VLOOKUP(A1045,contracts!$B$2:$F$506,5,0),"")</f>
        <v>Activated</v>
      </c>
      <c r="I1045">
        <f t="shared" si="32"/>
        <v>1</v>
      </c>
      <c r="J1045" t="s">
        <v>2600</v>
      </c>
      <c r="K1045">
        <f t="shared" si="33"/>
        <v>16</v>
      </c>
    </row>
    <row r="1046" spans="1:11" ht="15" hidden="1" customHeight="1" x14ac:dyDescent="0.25">
      <c r="A1046" s="2" t="s">
        <v>597</v>
      </c>
      <c r="B1046" s="2" t="s">
        <v>1889</v>
      </c>
      <c r="C1046" s="6" t="str">
        <f>VLOOKUP(A1046,contracts!$B$1:$I$506,6,0)</f>
        <v>Cuddalore Bioenergy Private Limited</v>
      </c>
      <c r="D1046" s="2" t="s">
        <v>279</v>
      </c>
      <c r="E1046" s="2" t="s">
        <v>1401</v>
      </c>
      <c r="F1046" s="4">
        <v>1</v>
      </c>
      <c r="G1046" s="4">
        <v>17000</v>
      </c>
      <c r="H1046" t="str">
        <f>_xlfn.IFNA(VLOOKUP(A1046,contracts!$B$2:$F$506,5,0),"")</f>
        <v>Activated</v>
      </c>
      <c r="I1046">
        <f t="shared" si="32"/>
        <v>1</v>
      </c>
      <c r="J1046" t="s">
        <v>2600</v>
      </c>
      <c r="K1046">
        <f t="shared" si="33"/>
        <v>16</v>
      </c>
    </row>
    <row r="1047" spans="1:11" ht="15" hidden="1" customHeight="1" x14ac:dyDescent="0.25">
      <c r="A1047" s="2" t="s">
        <v>597</v>
      </c>
      <c r="B1047" s="2" t="s">
        <v>1888</v>
      </c>
      <c r="C1047" s="6" t="str">
        <f>VLOOKUP(A1047,contracts!$B$1:$I$506,6,0)</f>
        <v>Cuddalore Bioenergy Private Limited</v>
      </c>
      <c r="D1047" s="2" t="s">
        <v>279</v>
      </c>
      <c r="E1047" s="2" t="s">
        <v>1401</v>
      </c>
      <c r="F1047" s="4">
        <v>1</v>
      </c>
      <c r="G1047" s="4">
        <v>17000</v>
      </c>
      <c r="H1047" t="str">
        <f>_xlfn.IFNA(VLOOKUP(A1047,contracts!$B$2:$F$506,5,0),"")</f>
        <v>Activated</v>
      </c>
      <c r="I1047">
        <f t="shared" si="32"/>
        <v>1</v>
      </c>
      <c r="J1047" t="s">
        <v>2600</v>
      </c>
      <c r="K1047">
        <f t="shared" si="33"/>
        <v>16</v>
      </c>
    </row>
    <row r="1048" spans="1:11" ht="15" hidden="1" customHeight="1" x14ac:dyDescent="0.25">
      <c r="A1048" s="2" t="s">
        <v>597</v>
      </c>
      <c r="B1048" s="2" t="s">
        <v>1887</v>
      </c>
      <c r="C1048" s="6" t="str">
        <f>VLOOKUP(A1048,contracts!$B$1:$I$506,6,0)</f>
        <v>Cuddalore Bioenergy Private Limited</v>
      </c>
      <c r="D1048" s="2" t="s">
        <v>279</v>
      </c>
      <c r="E1048" s="2" t="s">
        <v>1401</v>
      </c>
      <c r="F1048" s="4">
        <v>1</v>
      </c>
      <c r="G1048" s="4">
        <v>17000</v>
      </c>
      <c r="H1048" t="str">
        <f>_xlfn.IFNA(VLOOKUP(A1048,contracts!$B$2:$F$506,5,0),"")</f>
        <v>Activated</v>
      </c>
      <c r="I1048">
        <f t="shared" si="32"/>
        <v>1</v>
      </c>
      <c r="J1048" t="s">
        <v>2600</v>
      </c>
      <c r="K1048">
        <f t="shared" si="33"/>
        <v>16</v>
      </c>
    </row>
    <row r="1049" spans="1:11" ht="15" hidden="1" customHeight="1" x14ac:dyDescent="0.25">
      <c r="A1049" s="2" t="s">
        <v>597</v>
      </c>
      <c r="B1049" s="2" t="s">
        <v>1886</v>
      </c>
      <c r="C1049" s="6" t="str">
        <f>VLOOKUP(A1049,contracts!$B$1:$I$506,6,0)</f>
        <v>Cuddalore Bioenergy Private Limited</v>
      </c>
      <c r="D1049" s="2" t="s">
        <v>279</v>
      </c>
      <c r="E1049" s="2" t="s">
        <v>1401</v>
      </c>
      <c r="F1049" s="4">
        <v>1</v>
      </c>
      <c r="G1049" s="4">
        <v>17000</v>
      </c>
      <c r="H1049" t="str">
        <f>_xlfn.IFNA(VLOOKUP(A1049,contracts!$B$2:$F$506,5,0),"")</f>
        <v>Activated</v>
      </c>
      <c r="I1049">
        <f t="shared" si="32"/>
        <v>1</v>
      </c>
      <c r="J1049" t="s">
        <v>2600</v>
      </c>
      <c r="K1049">
        <f t="shared" si="33"/>
        <v>16</v>
      </c>
    </row>
    <row r="1050" spans="1:11" ht="15" hidden="1" customHeight="1" x14ac:dyDescent="0.25">
      <c r="A1050" s="2" t="s">
        <v>597</v>
      </c>
      <c r="B1050" s="2" t="s">
        <v>1885</v>
      </c>
      <c r="C1050" s="6" t="str">
        <f>VLOOKUP(A1050,contracts!$B$1:$I$506,6,0)</f>
        <v>Cuddalore Bioenergy Private Limited</v>
      </c>
      <c r="D1050" s="2" t="s">
        <v>279</v>
      </c>
      <c r="E1050" s="2" t="s">
        <v>1401</v>
      </c>
      <c r="F1050" s="4">
        <v>1</v>
      </c>
      <c r="G1050" s="4">
        <v>17000</v>
      </c>
      <c r="H1050" t="str">
        <f>_xlfn.IFNA(VLOOKUP(A1050,contracts!$B$2:$F$506,5,0),"")</f>
        <v>Activated</v>
      </c>
      <c r="I1050">
        <f t="shared" si="32"/>
        <v>1</v>
      </c>
      <c r="J1050" t="s">
        <v>2600</v>
      </c>
      <c r="K1050">
        <f t="shared" si="33"/>
        <v>16</v>
      </c>
    </row>
    <row r="1051" spans="1:11" ht="15" hidden="1" customHeight="1" x14ac:dyDescent="0.25">
      <c r="A1051" s="2" t="s">
        <v>597</v>
      </c>
      <c r="B1051" s="2" t="s">
        <v>1884</v>
      </c>
      <c r="C1051" s="6" t="str">
        <f>VLOOKUP(A1051,contracts!$B$1:$I$506,6,0)</f>
        <v>Cuddalore Bioenergy Private Limited</v>
      </c>
      <c r="D1051" s="2" t="s">
        <v>279</v>
      </c>
      <c r="E1051" s="2" t="s">
        <v>1401</v>
      </c>
      <c r="F1051" s="4">
        <v>1</v>
      </c>
      <c r="G1051" s="4">
        <v>17000</v>
      </c>
      <c r="H1051" t="str">
        <f>_xlfn.IFNA(VLOOKUP(A1051,contracts!$B$2:$F$506,5,0),"")</f>
        <v>Activated</v>
      </c>
      <c r="I1051">
        <f t="shared" si="32"/>
        <v>1</v>
      </c>
      <c r="J1051" t="s">
        <v>2600</v>
      </c>
      <c r="K1051">
        <f t="shared" si="33"/>
        <v>16</v>
      </c>
    </row>
    <row r="1052" spans="1:11" ht="15" hidden="1" customHeight="1" x14ac:dyDescent="0.25">
      <c r="A1052" s="2" t="s">
        <v>278</v>
      </c>
      <c r="B1052" s="2" t="s">
        <v>1883</v>
      </c>
      <c r="C1052" s="6" t="str">
        <f>VLOOKUP(A1052,contracts!$B$1:$I$506,6,0)</f>
        <v>Cuddalore Bioenergy Private Limited</v>
      </c>
      <c r="D1052" s="2" t="s">
        <v>279</v>
      </c>
      <c r="E1052" s="2" t="s">
        <v>1401</v>
      </c>
      <c r="F1052" s="4">
        <v>1</v>
      </c>
      <c r="G1052" s="4">
        <v>17000</v>
      </c>
      <c r="H1052" t="str">
        <f>_xlfn.IFNA(VLOOKUP(A1052,contracts!$B$2:$F$506,5,0),"")</f>
        <v>Activated</v>
      </c>
      <c r="I1052">
        <f t="shared" si="32"/>
        <v>1</v>
      </c>
      <c r="J1052" t="s">
        <v>2600</v>
      </c>
      <c r="K1052">
        <f t="shared" si="33"/>
        <v>16</v>
      </c>
    </row>
    <row r="1053" spans="1:11" ht="15" hidden="1" customHeight="1" x14ac:dyDescent="0.25">
      <c r="A1053" s="2" t="s">
        <v>278</v>
      </c>
      <c r="B1053" s="2" t="s">
        <v>1882</v>
      </c>
      <c r="C1053" s="6" t="str">
        <f>VLOOKUP(A1053,contracts!$B$1:$I$506,6,0)</f>
        <v>Cuddalore Bioenergy Private Limited</v>
      </c>
      <c r="D1053" s="2" t="s">
        <v>279</v>
      </c>
      <c r="E1053" s="2" t="s">
        <v>1401</v>
      </c>
      <c r="F1053" s="4">
        <v>1</v>
      </c>
      <c r="G1053" s="4">
        <v>17000</v>
      </c>
      <c r="H1053" t="str">
        <f>_xlfn.IFNA(VLOOKUP(A1053,contracts!$B$2:$F$506,5,0),"")</f>
        <v>Activated</v>
      </c>
      <c r="I1053">
        <f t="shared" si="32"/>
        <v>1</v>
      </c>
      <c r="J1053" t="s">
        <v>2600</v>
      </c>
      <c r="K1053">
        <f t="shared" si="33"/>
        <v>16</v>
      </c>
    </row>
    <row r="1054" spans="1:11" ht="15" hidden="1" customHeight="1" x14ac:dyDescent="0.25">
      <c r="A1054" s="2" t="s">
        <v>278</v>
      </c>
      <c r="B1054" s="2" t="s">
        <v>1881</v>
      </c>
      <c r="C1054" s="6" t="str">
        <f>VLOOKUP(A1054,contracts!$B$1:$I$506,6,0)</f>
        <v>Cuddalore Bioenergy Private Limited</v>
      </c>
      <c r="D1054" s="2" t="s">
        <v>279</v>
      </c>
      <c r="E1054" s="2" t="s">
        <v>1401</v>
      </c>
      <c r="F1054" s="4">
        <v>1</v>
      </c>
      <c r="G1054" s="4">
        <v>17000</v>
      </c>
      <c r="H1054" t="str">
        <f>_xlfn.IFNA(VLOOKUP(A1054,contracts!$B$2:$F$506,5,0),"")</f>
        <v>Activated</v>
      </c>
      <c r="I1054">
        <f t="shared" si="32"/>
        <v>1</v>
      </c>
      <c r="J1054" t="s">
        <v>2600</v>
      </c>
      <c r="K1054">
        <f t="shared" si="33"/>
        <v>16</v>
      </c>
    </row>
    <row r="1055" spans="1:11" ht="15" hidden="1" customHeight="1" x14ac:dyDescent="0.25">
      <c r="A1055" s="2" t="s">
        <v>468</v>
      </c>
      <c r="B1055" s="2" t="s">
        <v>1805</v>
      </c>
      <c r="C1055" s="6" t="str">
        <f>VLOOKUP(A1055,contracts!$B$1:$I$506,6,0)</f>
        <v>APPSTER LLP</v>
      </c>
      <c r="D1055" s="2" t="s">
        <v>122</v>
      </c>
      <c r="E1055" s="2" t="s">
        <v>1399</v>
      </c>
      <c r="F1055" s="4">
        <v>1</v>
      </c>
      <c r="G1055" s="4">
        <v>10000</v>
      </c>
      <c r="H1055" t="str">
        <f>_xlfn.IFNA(VLOOKUP(A1055,contracts!$B$2:$F$506,5,0),"")</f>
        <v>Activated</v>
      </c>
      <c r="I1055">
        <f t="shared" si="32"/>
        <v>2</v>
      </c>
      <c r="J1055" t="s">
        <v>2597</v>
      </c>
      <c r="K1055">
        <f t="shared" si="33"/>
        <v>16</v>
      </c>
    </row>
    <row r="1056" spans="1:11" ht="15" hidden="1" customHeight="1" x14ac:dyDescent="0.25">
      <c r="A1056" s="2" t="s">
        <v>1337</v>
      </c>
      <c r="B1056" s="2" t="s">
        <v>1920</v>
      </c>
      <c r="C1056" s="6" t="str">
        <f>VLOOKUP(A1056,contracts!$B$1:$I$506,6,0)</f>
        <v>State Street Corporate Services Mumbai Private Limited</v>
      </c>
      <c r="D1056" s="2" t="s">
        <v>18</v>
      </c>
      <c r="E1056" s="2" t="s">
        <v>1403</v>
      </c>
      <c r="F1056" s="4">
        <v>36</v>
      </c>
      <c r="G1056" s="4">
        <v>720000</v>
      </c>
      <c r="H1056" t="str">
        <f>_xlfn.IFNA(VLOOKUP(A1056,contracts!$B$2:$F$506,5,0),"")</f>
        <v>Activated</v>
      </c>
      <c r="I1056">
        <f t="shared" si="32"/>
        <v>1</v>
      </c>
      <c r="J1056" t="s">
        <v>2600</v>
      </c>
      <c r="K1056">
        <f t="shared" si="33"/>
        <v>16</v>
      </c>
    </row>
    <row r="1057" spans="1:11" ht="15" hidden="1" customHeight="1" x14ac:dyDescent="0.25">
      <c r="A1057" s="2" t="s">
        <v>457</v>
      </c>
      <c r="B1057" s="2" t="s">
        <v>1879</v>
      </c>
      <c r="C1057" s="6" t="str">
        <f>VLOOKUP(A1057,contracts!$B$1:$I$506,6,0)</f>
        <v>Netdox Health Private Limited</v>
      </c>
      <c r="D1057" s="2" t="s">
        <v>182</v>
      </c>
      <c r="E1057" s="2" t="s">
        <v>1403</v>
      </c>
      <c r="F1057" s="4">
        <v>8</v>
      </c>
      <c r="G1057" s="4">
        <v>120000</v>
      </c>
      <c r="H1057" t="str">
        <f>_xlfn.IFNA(VLOOKUP(A1057,contracts!$B$2:$F$506,5,0),"")</f>
        <v>Activated</v>
      </c>
      <c r="I1057">
        <f t="shared" si="32"/>
        <v>1</v>
      </c>
      <c r="J1057" t="s">
        <v>2600</v>
      </c>
      <c r="K1057">
        <f t="shared" si="33"/>
        <v>16</v>
      </c>
    </row>
    <row r="1058" spans="1:11" ht="15" hidden="1" customHeight="1" x14ac:dyDescent="0.25">
      <c r="A1058" s="2" t="s">
        <v>722</v>
      </c>
      <c r="B1058" s="2" t="s">
        <v>1878</v>
      </c>
      <c r="C1058" s="6" t="str">
        <f>VLOOKUP(A1058,contracts!$B$1:$I$506,6,0)</f>
        <v>WarpDrive Tech Works LLP</v>
      </c>
      <c r="D1058" s="2" t="s">
        <v>182</v>
      </c>
      <c r="E1058" s="2" t="s">
        <v>1403</v>
      </c>
      <c r="F1058" s="4">
        <v>6</v>
      </c>
      <c r="G1058" s="4">
        <v>72000</v>
      </c>
      <c r="H1058" t="str">
        <f>_xlfn.IFNA(VLOOKUP(A1058,contracts!$B$2:$F$506,5,0),"")</f>
        <v>Activated</v>
      </c>
      <c r="I1058">
        <f t="shared" si="32"/>
        <v>1</v>
      </c>
      <c r="J1058" t="s">
        <v>2600</v>
      </c>
      <c r="K1058">
        <f t="shared" si="33"/>
        <v>16</v>
      </c>
    </row>
    <row r="1059" spans="1:11" ht="15" hidden="1" customHeight="1" x14ac:dyDescent="0.25">
      <c r="A1059" s="2" t="s">
        <v>671</v>
      </c>
      <c r="B1059" s="2" t="s">
        <v>1877</v>
      </c>
      <c r="C1059" s="6" t="str">
        <f>VLOOKUP(A1059,contracts!$B$1:$I$506,6,0)</f>
        <v>Rohit Singal</v>
      </c>
      <c r="D1059" s="2" t="s">
        <v>182</v>
      </c>
      <c r="E1059" s="2" t="s">
        <v>1403</v>
      </c>
      <c r="F1059" s="4">
        <v>6</v>
      </c>
      <c r="G1059" s="4">
        <v>84006</v>
      </c>
      <c r="H1059" t="str">
        <f>_xlfn.IFNA(VLOOKUP(A1059,contracts!$B$2:$F$506,5,0),"")</f>
        <v>Activated</v>
      </c>
      <c r="I1059">
        <f t="shared" si="32"/>
        <v>1</v>
      </c>
      <c r="J1059" t="s">
        <v>2600</v>
      </c>
      <c r="K1059">
        <f t="shared" si="33"/>
        <v>16</v>
      </c>
    </row>
    <row r="1060" spans="1:11" ht="15" hidden="1" customHeight="1" x14ac:dyDescent="0.25">
      <c r="A1060" s="2" t="s">
        <v>659</v>
      </c>
      <c r="B1060" s="2" t="s">
        <v>1517</v>
      </c>
      <c r="C1060" s="6" t="str">
        <f>VLOOKUP(A1060,contracts!$B$1:$I$506,6,0)</f>
        <v>Quanted Technologies Pvt Ltd</v>
      </c>
      <c r="D1060" s="2" t="s">
        <v>178</v>
      </c>
      <c r="E1060" s="2" t="s">
        <v>1403</v>
      </c>
      <c r="F1060" s="4">
        <v>10</v>
      </c>
      <c r="G1060" s="4">
        <v>110000</v>
      </c>
      <c r="H1060" t="str">
        <f>_xlfn.IFNA(VLOOKUP(A1060,contracts!$B$2:$F$506,5,0),"")</f>
        <v>Activated</v>
      </c>
      <c r="I1060">
        <f t="shared" si="32"/>
        <v>1</v>
      </c>
      <c r="J1060" t="s">
        <v>2600</v>
      </c>
      <c r="K1060">
        <f t="shared" si="33"/>
        <v>16</v>
      </c>
    </row>
    <row r="1061" spans="1:11" ht="15" hidden="1" customHeight="1" x14ac:dyDescent="0.25">
      <c r="A1061" s="2" t="s">
        <v>684</v>
      </c>
      <c r="B1061" s="2" t="s">
        <v>1876</v>
      </c>
      <c r="C1061" s="6" t="str">
        <f>VLOOKUP(A1061,contracts!$B$1:$I$506,6,0)</f>
        <v>BTG Legal Services</v>
      </c>
      <c r="D1061" s="2" t="s">
        <v>279</v>
      </c>
      <c r="E1061" s="2" t="s">
        <v>1403</v>
      </c>
      <c r="F1061" s="4">
        <v>3</v>
      </c>
      <c r="G1061" s="4">
        <v>102000</v>
      </c>
      <c r="H1061" t="str">
        <f>_xlfn.IFNA(VLOOKUP(A1061,contracts!$B$2:$F$506,5,0),"")</f>
        <v>Activated</v>
      </c>
      <c r="I1061">
        <f t="shared" si="32"/>
        <v>1</v>
      </c>
      <c r="J1061" t="s">
        <v>2600</v>
      </c>
      <c r="K1061">
        <f t="shared" si="33"/>
        <v>16</v>
      </c>
    </row>
    <row r="1062" spans="1:11" ht="15" hidden="1" customHeight="1" x14ac:dyDescent="0.25">
      <c r="A1062" s="2" t="s">
        <v>676</v>
      </c>
      <c r="B1062" s="2" t="s">
        <v>1875</v>
      </c>
      <c r="C1062" s="6" t="str">
        <f>VLOOKUP(A1062,contracts!$B$1:$I$506,6,0)</f>
        <v>Fyle Technologies Private Limited</v>
      </c>
      <c r="D1062" s="2" t="s">
        <v>677</v>
      </c>
      <c r="E1062" s="2" t="s">
        <v>1403</v>
      </c>
      <c r="F1062" s="4">
        <v>1</v>
      </c>
      <c r="G1062" s="4">
        <v>17000</v>
      </c>
      <c r="H1062" t="str">
        <f>_xlfn.IFNA(VLOOKUP(A1062,contracts!$B$2:$F$506,5,0),"")</f>
        <v>Activated</v>
      </c>
      <c r="I1062">
        <f t="shared" ref="I1062:I1125" si="34">COUNTIFS($B$2:$B$1232,B1062)</f>
        <v>1</v>
      </c>
      <c r="J1062" t="s">
        <v>2600</v>
      </c>
      <c r="K1062">
        <f t="shared" si="33"/>
        <v>16</v>
      </c>
    </row>
    <row r="1063" spans="1:11" ht="15" hidden="1" customHeight="1" x14ac:dyDescent="0.25">
      <c r="A1063" s="2" t="s">
        <v>676</v>
      </c>
      <c r="B1063" s="2" t="s">
        <v>1874</v>
      </c>
      <c r="C1063" s="6" t="str">
        <f>VLOOKUP(A1063,contracts!$B$1:$I$506,6,0)</f>
        <v>Fyle Technologies Private Limited</v>
      </c>
      <c r="D1063" s="2" t="s">
        <v>677</v>
      </c>
      <c r="E1063" s="2" t="s">
        <v>1403</v>
      </c>
      <c r="F1063" s="4">
        <v>1</v>
      </c>
      <c r="G1063" s="4">
        <v>17000</v>
      </c>
      <c r="H1063" t="str">
        <f>_xlfn.IFNA(VLOOKUP(A1063,contracts!$B$2:$F$506,5,0),"")</f>
        <v>Activated</v>
      </c>
      <c r="I1063">
        <f t="shared" si="34"/>
        <v>1</v>
      </c>
      <c r="J1063" t="s">
        <v>2600</v>
      </c>
      <c r="K1063">
        <f t="shared" si="33"/>
        <v>16</v>
      </c>
    </row>
    <row r="1064" spans="1:11" ht="15" hidden="1" customHeight="1" x14ac:dyDescent="0.25">
      <c r="A1064" s="2" t="s">
        <v>743</v>
      </c>
      <c r="B1064" s="2" t="s">
        <v>1873</v>
      </c>
      <c r="C1064" s="6" t="str">
        <f>VLOOKUP(A1064,contracts!$B$1:$I$506,6,0)</f>
        <v>I Port Technologies Private Limited</v>
      </c>
      <c r="D1064" s="2" t="s">
        <v>298</v>
      </c>
      <c r="E1064" s="2" t="s">
        <v>1403</v>
      </c>
      <c r="F1064" s="4">
        <v>29</v>
      </c>
      <c r="G1064" s="4">
        <v>435000</v>
      </c>
      <c r="H1064" t="str">
        <f>_xlfn.IFNA(VLOOKUP(A1064,contracts!$B$2:$F$506,5,0),"")</f>
        <v>Activated</v>
      </c>
      <c r="I1064">
        <f t="shared" si="34"/>
        <v>1</v>
      </c>
      <c r="J1064" t="s">
        <v>2600</v>
      </c>
      <c r="K1064">
        <f t="shared" si="33"/>
        <v>16</v>
      </c>
    </row>
    <row r="1065" spans="1:11" ht="15" hidden="1" customHeight="1" x14ac:dyDescent="0.25">
      <c r="A1065" s="2" t="s">
        <v>665</v>
      </c>
      <c r="B1065" s="2" t="s">
        <v>1872</v>
      </c>
      <c r="C1065" s="6" t="str">
        <f>VLOOKUP(A1065,contracts!$B$1:$I$506,6,0)</f>
        <v>Veneklasen Associates</v>
      </c>
      <c r="D1065" s="2" t="s">
        <v>186</v>
      </c>
      <c r="E1065" s="2" t="s">
        <v>1399</v>
      </c>
      <c r="F1065" s="4">
        <v>1</v>
      </c>
      <c r="G1065" s="4">
        <v>18499</v>
      </c>
      <c r="H1065" t="str">
        <f>_xlfn.IFNA(VLOOKUP(A1065,contracts!$B$2:$F$506,5,0),"")</f>
        <v>Activated</v>
      </c>
      <c r="I1065">
        <f t="shared" si="34"/>
        <v>1</v>
      </c>
      <c r="J1065" t="s">
        <v>2600</v>
      </c>
      <c r="K1065">
        <f t="shared" si="33"/>
        <v>16</v>
      </c>
    </row>
    <row r="1066" spans="1:11" ht="15" hidden="1" customHeight="1" x14ac:dyDescent="0.25">
      <c r="A1066" s="2" t="s">
        <v>665</v>
      </c>
      <c r="B1066" s="2" t="s">
        <v>1871</v>
      </c>
      <c r="C1066" s="6" t="str">
        <f>VLOOKUP(A1066,contracts!$B$1:$I$506,6,0)</f>
        <v>Veneklasen Associates</v>
      </c>
      <c r="D1066" s="2" t="s">
        <v>186</v>
      </c>
      <c r="E1066" s="2" t="s">
        <v>1399</v>
      </c>
      <c r="F1066" s="4">
        <v>1</v>
      </c>
      <c r="G1066" s="4">
        <v>18499</v>
      </c>
      <c r="H1066" t="str">
        <f>_xlfn.IFNA(VLOOKUP(A1066,contracts!$B$2:$F$506,5,0),"")</f>
        <v>Activated</v>
      </c>
      <c r="I1066">
        <f t="shared" si="34"/>
        <v>1</v>
      </c>
      <c r="J1066" t="s">
        <v>2600</v>
      </c>
      <c r="K1066">
        <f t="shared" si="33"/>
        <v>16</v>
      </c>
    </row>
    <row r="1067" spans="1:11" ht="15" hidden="1" customHeight="1" x14ac:dyDescent="0.25">
      <c r="A1067" s="2" t="s">
        <v>1337</v>
      </c>
      <c r="B1067" s="2" t="s">
        <v>1919</v>
      </c>
      <c r="C1067" s="6" t="str">
        <f>VLOOKUP(A1067,contracts!$B$1:$I$506,6,0)</f>
        <v>State Street Corporate Services Mumbai Private Limited</v>
      </c>
      <c r="D1067" s="2" t="s">
        <v>18</v>
      </c>
      <c r="E1067" s="2" t="s">
        <v>1403</v>
      </c>
      <c r="F1067" s="4">
        <v>4</v>
      </c>
      <c r="G1067" s="4">
        <v>80000</v>
      </c>
      <c r="H1067" t="str">
        <f>_xlfn.IFNA(VLOOKUP(A1067,contracts!$B$2:$F$506,5,0),"")</f>
        <v>Activated</v>
      </c>
      <c r="I1067">
        <f t="shared" si="34"/>
        <v>1</v>
      </c>
      <c r="J1067" t="s">
        <v>2600</v>
      </c>
      <c r="K1067">
        <f t="shared" si="33"/>
        <v>16</v>
      </c>
    </row>
    <row r="1068" spans="1:11" ht="15" hidden="1" customHeight="1" x14ac:dyDescent="0.25">
      <c r="A1068" s="2" t="s">
        <v>1337</v>
      </c>
      <c r="B1068" s="2" t="s">
        <v>1918</v>
      </c>
      <c r="C1068" s="6" t="str">
        <f>VLOOKUP(A1068,contracts!$B$1:$I$506,6,0)</f>
        <v>State Street Corporate Services Mumbai Private Limited</v>
      </c>
      <c r="D1068" s="2" t="s">
        <v>18</v>
      </c>
      <c r="E1068" s="2" t="s">
        <v>1403</v>
      </c>
      <c r="F1068" s="4">
        <v>12</v>
      </c>
      <c r="G1068" s="4">
        <v>240000</v>
      </c>
      <c r="H1068" t="str">
        <f>_xlfn.IFNA(VLOOKUP(A1068,contracts!$B$2:$F$506,5,0),"")</f>
        <v>Activated</v>
      </c>
      <c r="I1068">
        <f t="shared" si="34"/>
        <v>1</v>
      </c>
      <c r="J1068" t="s">
        <v>2600</v>
      </c>
      <c r="K1068">
        <f t="shared" si="33"/>
        <v>16</v>
      </c>
    </row>
    <row r="1069" spans="1:11" ht="15" hidden="1" customHeight="1" x14ac:dyDescent="0.25">
      <c r="A1069" s="2" t="s">
        <v>997</v>
      </c>
      <c r="B1069" s="2" t="s">
        <v>1869</v>
      </c>
      <c r="C1069" s="6" t="str">
        <f>VLOOKUP(A1069,contracts!$B$1:$I$506,6,0)</f>
        <v>SMAAASH Innovation Pvt Ltd</v>
      </c>
      <c r="D1069" s="2" t="s">
        <v>186</v>
      </c>
      <c r="E1069" s="2" t="s">
        <v>1403</v>
      </c>
      <c r="F1069" s="4">
        <v>8</v>
      </c>
      <c r="G1069" s="4">
        <v>172008</v>
      </c>
      <c r="H1069" t="str">
        <f>_xlfn.IFNA(VLOOKUP(A1069,contracts!$B$2:$F$506,5,0),"")</f>
        <v>Activated</v>
      </c>
      <c r="I1069">
        <f t="shared" si="34"/>
        <v>1</v>
      </c>
      <c r="J1069" t="s">
        <v>2600</v>
      </c>
      <c r="K1069">
        <f t="shared" si="33"/>
        <v>16</v>
      </c>
    </row>
    <row r="1070" spans="1:11" ht="15" hidden="1" customHeight="1" x14ac:dyDescent="0.25">
      <c r="A1070" s="2" t="s">
        <v>1337</v>
      </c>
      <c r="B1070" s="2" t="s">
        <v>1971</v>
      </c>
      <c r="C1070" s="6" t="str">
        <f>VLOOKUP(A1070,contracts!$B$1:$I$506,6,0)</f>
        <v>State Street Corporate Services Mumbai Private Limited</v>
      </c>
      <c r="D1070" s="2" t="s">
        <v>18</v>
      </c>
      <c r="E1070" s="2" t="s">
        <v>1403</v>
      </c>
      <c r="F1070" s="4">
        <v>12</v>
      </c>
      <c r="G1070" s="4">
        <v>240000</v>
      </c>
      <c r="H1070" t="str">
        <f>_xlfn.IFNA(VLOOKUP(A1070,contracts!$B$2:$F$506,5,0),"")</f>
        <v>Activated</v>
      </c>
      <c r="I1070">
        <f t="shared" si="34"/>
        <v>1</v>
      </c>
      <c r="J1070" t="s">
        <v>2600</v>
      </c>
      <c r="K1070">
        <f t="shared" si="33"/>
        <v>16</v>
      </c>
    </row>
    <row r="1071" spans="1:11" ht="15" hidden="1" customHeight="1" x14ac:dyDescent="0.25">
      <c r="A1071" s="2" t="s">
        <v>1337</v>
      </c>
      <c r="B1071" s="2" t="s">
        <v>1970</v>
      </c>
      <c r="C1071" s="6" t="str">
        <f>VLOOKUP(A1071,contracts!$B$1:$I$506,6,0)</f>
        <v>State Street Corporate Services Mumbai Private Limited</v>
      </c>
      <c r="D1071" s="2" t="s">
        <v>18</v>
      </c>
      <c r="E1071" s="2" t="s">
        <v>1403</v>
      </c>
      <c r="F1071" s="4">
        <v>12</v>
      </c>
      <c r="G1071" s="4">
        <v>240000</v>
      </c>
      <c r="H1071" t="str">
        <f>_xlfn.IFNA(VLOOKUP(A1071,contracts!$B$2:$F$506,5,0),"")</f>
        <v>Activated</v>
      </c>
      <c r="I1071">
        <f t="shared" si="34"/>
        <v>1</v>
      </c>
      <c r="J1071" t="s">
        <v>2600</v>
      </c>
      <c r="K1071">
        <f t="shared" si="33"/>
        <v>16</v>
      </c>
    </row>
    <row r="1072" spans="1:11" ht="15" hidden="1" customHeight="1" x14ac:dyDescent="0.25">
      <c r="A1072" s="2" t="s">
        <v>1337</v>
      </c>
      <c r="B1072" s="2" t="s">
        <v>2404</v>
      </c>
      <c r="C1072" s="6" t="str">
        <f>VLOOKUP(A1072,contracts!$B$1:$I$506,6,0)</f>
        <v>State Street Corporate Services Mumbai Private Limited</v>
      </c>
      <c r="D1072" s="2" t="s">
        <v>18</v>
      </c>
      <c r="E1072" s="2" t="s">
        <v>1403</v>
      </c>
      <c r="F1072" s="4">
        <v>11</v>
      </c>
      <c r="G1072" s="4">
        <v>220000</v>
      </c>
      <c r="H1072" t="str">
        <f>_xlfn.IFNA(VLOOKUP(A1072,contracts!$B$2:$F$506,5,0),"")</f>
        <v>Activated</v>
      </c>
      <c r="I1072">
        <f t="shared" si="34"/>
        <v>1</v>
      </c>
      <c r="J1072" t="s">
        <v>2600</v>
      </c>
      <c r="K1072">
        <f t="shared" si="33"/>
        <v>16</v>
      </c>
    </row>
    <row r="1073" spans="1:11" ht="15" hidden="1" customHeight="1" x14ac:dyDescent="0.25">
      <c r="A1073" s="2" t="s">
        <v>1337</v>
      </c>
      <c r="B1073" s="2" t="s">
        <v>1969</v>
      </c>
      <c r="C1073" s="6" t="str">
        <f>VLOOKUP(A1073,contracts!$B$1:$I$506,6,0)</f>
        <v>State Street Corporate Services Mumbai Private Limited</v>
      </c>
      <c r="D1073" s="2" t="s">
        <v>18</v>
      </c>
      <c r="E1073" s="2" t="s">
        <v>1403</v>
      </c>
      <c r="F1073" s="4">
        <v>12</v>
      </c>
      <c r="G1073" s="4">
        <v>240000</v>
      </c>
      <c r="H1073" t="str">
        <f>_xlfn.IFNA(VLOOKUP(A1073,contracts!$B$2:$F$506,5,0),"")</f>
        <v>Activated</v>
      </c>
      <c r="I1073">
        <f t="shared" si="34"/>
        <v>1</v>
      </c>
      <c r="J1073" t="s">
        <v>2600</v>
      </c>
      <c r="K1073">
        <f t="shared" si="33"/>
        <v>16</v>
      </c>
    </row>
    <row r="1074" spans="1:11" ht="15" hidden="1" customHeight="1" x14ac:dyDescent="0.25">
      <c r="A1074" s="2" t="s">
        <v>1337</v>
      </c>
      <c r="B1074" s="2" t="s">
        <v>1917</v>
      </c>
      <c r="C1074" s="6" t="str">
        <f>VLOOKUP(A1074,contracts!$B$1:$I$506,6,0)</f>
        <v>State Street Corporate Services Mumbai Private Limited</v>
      </c>
      <c r="D1074" s="2" t="s">
        <v>18</v>
      </c>
      <c r="E1074" s="2" t="s">
        <v>1403</v>
      </c>
      <c r="F1074" s="4">
        <v>12</v>
      </c>
      <c r="G1074" s="4">
        <v>240000</v>
      </c>
      <c r="H1074" t="str">
        <f>_xlfn.IFNA(VLOOKUP(A1074,contracts!$B$2:$F$506,5,0),"")</f>
        <v>Activated</v>
      </c>
      <c r="I1074">
        <f t="shared" si="34"/>
        <v>1</v>
      </c>
      <c r="J1074" t="s">
        <v>2600</v>
      </c>
      <c r="K1074">
        <f t="shared" si="33"/>
        <v>16</v>
      </c>
    </row>
    <row r="1075" spans="1:11" ht="15" hidden="1" customHeight="1" x14ac:dyDescent="0.25">
      <c r="A1075" s="2" t="s">
        <v>1337</v>
      </c>
      <c r="B1075" s="2" t="s">
        <v>1916</v>
      </c>
      <c r="C1075" s="6" t="str">
        <f>VLOOKUP(A1075,contracts!$B$1:$I$506,6,0)</f>
        <v>State Street Corporate Services Mumbai Private Limited</v>
      </c>
      <c r="D1075" s="2" t="s">
        <v>18</v>
      </c>
      <c r="E1075" s="2" t="s">
        <v>1403</v>
      </c>
      <c r="F1075" s="4">
        <v>38</v>
      </c>
      <c r="G1075" s="4">
        <v>760000</v>
      </c>
      <c r="H1075" t="str">
        <f>_xlfn.IFNA(VLOOKUP(A1075,contracts!$B$2:$F$506,5,0),"")</f>
        <v>Activated</v>
      </c>
      <c r="I1075">
        <f t="shared" si="34"/>
        <v>1</v>
      </c>
      <c r="J1075" t="s">
        <v>2600</v>
      </c>
      <c r="K1075">
        <f t="shared" si="33"/>
        <v>16</v>
      </c>
    </row>
    <row r="1076" spans="1:11" ht="15" hidden="1" customHeight="1" x14ac:dyDescent="0.25">
      <c r="A1076" s="2" t="s">
        <v>1000</v>
      </c>
      <c r="B1076" s="2" t="s">
        <v>1555</v>
      </c>
      <c r="C1076" s="6" t="str">
        <f>VLOOKUP(A1076,contracts!$B$1:$I$506,6,0)</f>
        <v>Conduent Business Services India LLP</v>
      </c>
      <c r="D1076" s="2" t="s">
        <v>154</v>
      </c>
      <c r="E1076" s="2" t="s">
        <v>1403</v>
      </c>
      <c r="F1076" s="4">
        <v>12</v>
      </c>
      <c r="G1076" s="4">
        <v>176160</v>
      </c>
      <c r="H1076" t="str">
        <f>_xlfn.IFNA(VLOOKUP(A1076,contracts!$B$2:$F$506,5,0),"")</f>
        <v>Activated</v>
      </c>
      <c r="I1076">
        <f t="shared" si="34"/>
        <v>1</v>
      </c>
      <c r="J1076" t="s">
        <v>2600</v>
      </c>
      <c r="K1076">
        <f t="shared" si="33"/>
        <v>12</v>
      </c>
    </row>
    <row r="1077" spans="1:11" ht="15" hidden="1" customHeight="1" x14ac:dyDescent="0.25">
      <c r="A1077" s="2" t="s">
        <v>1000</v>
      </c>
      <c r="B1077" s="2" t="s">
        <v>1554</v>
      </c>
      <c r="C1077" s="6" t="str">
        <f>VLOOKUP(A1077,contracts!$B$1:$I$506,6,0)</f>
        <v>Conduent Business Services India LLP</v>
      </c>
      <c r="D1077" s="2" t="s">
        <v>154</v>
      </c>
      <c r="E1077" s="2" t="s">
        <v>1403</v>
      </c>
      <c r="F1077" s="4">
        <v>12</v>
      </c>
      <c r="G1077" s="4">
        <v>176160</v>
      </c>
      <c r="H1077" t="str">
        <f>_xlfn.IFNA(VLOOKUP(A1077,contracts!$B$2:$F$506,5,0),"")</f>
        <v>Activated</v>
      </c>
      <c r="I1077">
        <f t="shared" si="34"/>
        <v>1</v>
      </c>
      <c r="J1077" t="s">
        <v>2600</v>
      </c>
      <c r="K1077">
        <f t="shared" si="33"/>
        <v>12</v>
      </c>
    </row>
    <row r="1078" spans="1:11" ht="15" hidden="1" customHeight="1" x14ac:dyDescent="0.25">
      <c r="A1078" s="2" t="s">
        <v>1000</v>
      </c>
      <c r="B1078" s="2" t="s">
        <v>1553</v>
      </c>
      <c r="C1078" s="6" t="str">
        <f>VLOOKUP(A1078,contracts!$B$1:$I$506,6,0)</f>
        <v>Conduent Business Services India LLP</v>
      </c>
      <c r="D1078" s="2" t="s">
        <v>154</v>
      </c>
      <c r="E1078" s="2" t="s">
        <v>1403</v>
      </c>
      <c r="F1078" s="4">
        <v>33</v>
      </c>
      <c r="G1078" s="4">
        <v>484440</v>
      </c>
      <c r="H1078" t="str">
        <f>_xlfn.IFNA(VLOOKUP(A1078,contracts!$B$2:$F$506,5,0),"")</f>
        <v>Activated</v>
      </c>
      <c r="I1078">
        <f t="shared" si="34"/>
        <v>1</v>
      </c>
      <c r="J1078" t="s">
        <v>2600</v>
      </c>
      <c r="K1078">
        <f t="shared" si="33"/>
        <v>12</v>
      </c>
    </row>
    <row r="1079" spans="1:11" ht="15" hidden="1" customHeight="1" x14ac:dyDescent="0.25">
      <c r="A1079" s="2" t="s">
        <v>1172</v>
      </c>
      <c r="B1079" s="2" t="s">
        <v>1855</v>
      </c>
      <c r="C1079" s="6" t="str">
        <f>VLOOKUP(A1079,contracts!$B$1:$I$506,6,0)</f>
        <v>Chargebee Technologies Pvt Ltd</v>
      </c>
      <c r="D1079" s="2" t="s">
        <v>154</v>
      </c>
      <c r="E1079" s="2" t="s">
        <v>1403</v>
      </c>
      <c r="F1079" s="4">
        <v>10</v>
      </c>
      <c r="G1079" s="4">
        <v>160000</v>
      </c>
      <c r="H1079" t="str">
        <f>_xlfn.IFNA(VLOOKUP(A1079,contracts!$B$2:$F$506,5,0),"")</f>
        <v>Activated</v>
      </c>
      <c r="I1079">
        <f t="shared" si="34"/>
        <v>1</v>
      </c>
      <c r="J1079" t="s">
        <v>2600</v>
      </c>
      <c r="K1079">
        <f t="shared" si="33"/>
        <v>12</v>
      </c>
    </row>
    <row r="1080" spans="1:11" ht="15" hidden="1" customHeight="1" x14ac:dyDescent="0.25">
      <c r="A1080" s="2" t="s">
        <v>1172</v>
      </c>
      <c r="B1080" s="2" t="s">
        <v>1854</v>
      </c>
      <c r="C1080" s="6" t="str">
        <f>VLOOKUP(A1080,contracts!$B$1:$I$506,6,0)</f>
        <v>Chargebee Technologies Pvt Ltd</v>
      </c>
      <c r="D1080" s="2" t="s">
        <v>154</v>
      </c>
      <c r="E1080" s="2" t="s">
        <v>1403</v>
      </c>
      <c r="F1080" s="4">
        <v>4</v>
      </c>
      <c r="G1080" s="4">
        <v>64000</v>
      </c>
      <c r="H1080" t="str">
        <f>_xlfn.IFNA(VLOOKUP(A1080,contracts!$B$2:$F$506,5,0),"")</f>
        <v>Activated</v>
      </c>
      <c r="I1080">
        <f t="shared" si="34"/>
        <v>1</v>
      </c>
      <c r="J1080" t="s">
        <v>2600</v>
      </c>
      <c r="K1080">
        <f t="shared" si="33"/>
        <v>12</v>
      </c>
    </row>
    <row r="1081" spans="1:11" ht="15" hidden="1" customHeight="1" x14ac:dyDescent="0.25">
      <c r="A1081" s="2" t="s">
        <v>1172</v>
      </c>
      <c r="B1081" s="2" t="s">
        <v>1853</v>
      </c>
      <c r="C1081" s="6" t="str">
        <f>VLOOKUP(A1081,contracts!$B$1:$I$506,6,0)</f>
        <v>Chargebee Technologies Pvt Ltd</v>
      </c>
      <c r="D1081" s="2" t="s">
        <v>154</v>
      </c>
      <c r="E1081" s="2" t="s">
        <v>1403</v>
      </c>
      <c r="F1081" s="4">
        <v>9</v>
      </c>
      <c r="G1081" s="4">
        <v>144000</v>
      </c>
      <c r="H1081" t="str">
        <f>_xlfn.IFNA(VLOOKUP(A1081,contracts!$B$2:$F$506,5,0),"")</f>
        <v>Activated</v>
      </c>
      <c r="I1081">
        <f t="shared" si="34"/>
        <v>1</v>
      </c>
      <c r="J1081" t="s">
        <v>2600</v>
      </c>
      <c r="K1081">
        <f t="shared" si="33"/>
        <v>12</v>
      </c>
    </row>
    <row r="1082" spans="1:11" ht="15" hidden="1" customHeight="1" x14ac:dyDescent="0.25">
      <c r="A1082" s="2" t="s">
        <v>1172</v>
      </c>
      <c r="B1082" s="2" t="s">
        <v>1852</v>
      </c>
      <c r="C1082" s="6" t="str">
        <f>VLOOKUP(A1082,contracts!$B$1:$I$506,6,0)</f>
        <v>Chargebee Technologies Pvt Ltd</v>
      </c>
      <c r="D1082" s="2" t="s">
        <v>154</v>
      </c>
      <c r="E1082" s="2" t="s">
        <v>1403</v>
      </c>
      <c r="F1082" s="4">
        <v>4</v>
      </c>
      <c r="G1082" s="4">
        <v>64000</v>
      </c>
      <c r="H1082" t="str">
        <f>_xlfn.IFNA(VLOOKUP(A1082,contracts!$B$2:$F$506,5,0),"")</f>
        <v>Activated</v>
      </c>
      <c r="I1082">
        <f t="shared" si="34"/>
        <v>1</v>
      </c>
      <c r="J1082" t="s">
        <v>2600</v>
      </c>
      <c r="K1082">
        <f t="shared" si="33"/>
        <v>12</v>
      </c>
    </row>
    <row r="1083" spans="1:11" ht="15" hidden="1" customHeight="1" x14ac:dyDescent="0.25">
      <c r="A1083" s="2" t="s">
        <v>1172</v>
      </c>
      <c r="B1083" s="2" t="s">
        <v>1851</v>
      </c>
      <c r="C1083" s="6" t="str">
        <f>VLOOKUP(A1083,contracts!$B$1:$I$506,6,0)</f>
        <v>Chargebee Technologies Pvt Ltd</v>
      </c>
      <c r="D1083" s="2" t="s">
        <v>154</v>
      </c>
      <c r="E1083" s="2" t="s">
        <v>1403</v>
      </c>
      <c r="F1083" s="4">
        <v>9</v>
      </c>
      <c r="G1083" s="4">
        <v>144000</v>
      </c>
      <c r="H1083" t="str">
        <f>_xlfn.IFNA(VLOOKUP(A1083,contracts!$B$2:$F$506,5,0),"")</f>
        <v>Activated</v>
      </c>
      <c r="I1083">
        <f t="shared" si="34"/>
        <v>1</v>
      </c>
      <c r="J1083" t="s">
        <v>2600</v>
      </c>
      <c r="K1083">
        <f t="shared" si="33"/>
        <v>12</v>
      </c>
    </row>
    <row r="1084" spans="1:11" ht="15" hidden="1" customHeight="1" x14ac:dyDescent="0.25">
      <c r="A1084" s="2" t="s">
        <v>1172</v>
      </c>
      <c r="B1084" s="2" t="s">
        <v>1741</v>
      </c>
      <c r="C1084" s="6" t="str">
        <f>VLOOKUP(A1084,contracts!$B$1:$I$506,6,0)</f>
        <v>Chargebee Technologies Pvt Ltd</v>
      </c>
      <c r="D1084" s="2" t="s">
        <v>154</v>
      </c>
      <c r="E1084" s="2" t="s">
        <v>1403</v>
      </c>
      <c r="F1084" s="4">
        <v>9</v>
      </c>
      <c r="G1084" s="4">
        <v>144000</v>
      </c>
      <c r="H1084" t="str">
        <f>_xlfn.IFNA(VLOOKUP(A1084,contracts!$B$2:$F$506,5,0),"")</f>
        <v>Activated</v>
      </c>
      <c r="I1084">
        <f t="shared" si="34"/>
        <v>1</v>
      </c>
      <c r="J1084" t="s">
        <v>2600</v>
      </c>
      <c r="K1084">
        <f t="shared" si="33"/>
        <v>12</v>
      </c>
    </row>
    <row r="1085" spans="1:11" ht="15" hidden="1" customHeight="1" x14ac:dyDescent="0.25">
      <c r="A1085" s="2" t="s">
        <v>1172</v>
      </c>
      <c r="B1085" s="2" t="s">
        <v>1740</v>
      </c>
      <c r="C1085" s="6" t="str">
        <f>VLOOKUP(A1085,contracts!$B$1:$I$506,6,0)</f>
        <v>Chargebee Technologies Pvt Ltd</v>
      </c>
      <c r="D1085" s="2" t="s">
        <v>154</v>
      </c>
      <c r="E1085" s="2" t="s">
        <v>1403</v>
      </c>
      <c r="F1085" s="4">
        <v>4</v>
      </c>
      <c r="G1085" s="4">
        <v>64000</v>
      </c>
      <c r="H1085" t="str">
        <f>_xlfn.IFNA(VLOOKUP(A1085,contracts!$B$2:$F$506,5,0),"")</f>
        <v>Activated</v>
      </c>
      <c r="I1085">
        <f t="shared" si="34"/>
        <v>1</v>
      </c>
      <c r="J1085" t="s">
        <v>2600</v>
      </c>
      <c r="K1085">
        <f t="shared" si="33"/>
        <v>12</v>
      </c>
    </row>
    <row r="1086" spans="1:11" ht="15" hidden="1" customHeight="1" x14ac:dyDescent="0.25">
      <c r="A1086" s="2" t="s">
        <v>1172</v>
      </c>
      <c r="B1086" s="2" t="s">
        <v>1739</v>
      </c>
      <c r="C1086" s="6" t="str">
        <f>VLOOKUP(A1086,contracts!$B$1:$I$506,6,0)</f>
        <v>Chargebee Technologies Pvt Ltd</v>
      </c>
      <c r="D1086" s="2" t="s">
        <v>154</v>
      </c>
      <c r="E1086" s="2" t="s">
        <v>1403</v>
      </c>
      <c r="F1086" s="4">
        <v>10</v>
      </c>
      <c r="G1086" s="4">
        <v>160000</v>
      </c>
      <c r="H1086" t="str">
        <f>_xlfn.IFNA(VLOOKUP(A1086,contracts!$B$2:$F$506,5,0),"")</f>
        <v>Activated</v>
      </c>
      <c r="I1086">
        <f t="shared" si="34"/>
        <v>1</v>
      </c>
      <c r="J1086" t="s">
        <v>2600</v>
      </c>
      <c r="K1086">
        <f t="shared" si="33"/>
        <v>12</v>
      </c>
    </row>
    <row r="1087" spans="1:11" ht="15" hidden="1" customHeight="1" x14ac:dyDescent="0.25">
      <c r="A1087" s="2" t="s">
        <v>1172</v>
      </c>
      <c r="B1087" s="2" t="s">
        <v>1738</v>
      </c>
      <c r="C1087" s="6" t="str">
        <f>VLOOKUP(A1087,contracts!$B$1:$I$506,6,0)</f>
        <v>Chargebee Technologies Pvt Ltd</v>
      </c>
      <c r="D1087" s="2" t="s">
        <v>154</v>
      </c>
      <c r="E1087" s="2" t="s">
        <v>1403</v>
      </c>
      <c r="F1087" s="4">
        <v>4</v>
      </c>
      <c r="G1087" s="4">
        <v>64000</v>
      </c>
      <c r="H1087" t="str">
        <f>_xlfn.IFNA(VLOOKUP(A1087,contracts!$B$2:$F$506,5,0),"")</f>
        <v>Activated</v>
      </c>
      <c r="I1087">
        <f t="shared" si="34"/>
        <v>1</v>
      </c>
      <c r="J1087" t="s">
        <v>2600</v>
      </c>
      <c r="K1087">
        <f t="shared" si="33"/>
        <v>12</v>
      </c>
    </row>
    <row r="1088" spans="1:11" ht="15" hidden="1" customHeight="1" x14ac:dyDescent="0.25">
      <c r="A1088" s="2" t="s">
        <v>1172</v>
      </c>
      <c r="B1088" s="2" t="s">
        <v>1737</v>
      </c>
      <c r="C1088" s="6" t="str">
        <f>VLOOKUP(A1088,contracts!$B$1:$I$506,6,0)</f>
        <v>Chargebee Technologies Pvt Ltd</v>
      </c>
      <c r="D1088" s="2" t="s">
        <v>154</v>
      </c>
      <c r="E1088" s="2" t="s">
        <v>1403</v>
      </c>
      <c r="F1088" s="4">
        <v>6</v>
      </c>
      <c r="G1088" s="4">
        <v>96000</v>
      </c>
      <c r="H1088" t="str">
        <f>_xlfn.IFNA(VLOOKUP(A1088,contracts!$B$2:$F$506,5,0),"")</f>
        <v>Activated</v>
      </c>
      <c r="I1088">
        <f t="shared" si="34"/>
        <v>1</v>
      </c>
      <c r="J1088" t="s">
        <v>2600</v>
      </c>
      <c r="K1088">
        <f t="shared" si="33"/>
        <v>12</v>
      </c>
    </row>
    <row r="1089" spans="1:11" ht="15" hidden="1" customHeight="1" x14ac:dyDescent="0.25">
      <c r="A1089" s="2" t="s">
        <v>1172</v>
      </c>
      <c r="B1089" s="2" t="s">
        <v>1736</v>
      </c>
      <c r="C1089" s="6" t="str">
        <f>VLOOKUP(A1089,contracts!$B$1:$I$506,6,0)</f>
        <v>Chargebee Technologies Pvt Ltd</v>
      </c>
      <c r="D1089" s="2" t="s">
        <v>154</v>
      </c>
      <c r="E1089" s="2" t="s">
        <v>1403</v>
      </c>
      <c r="F1089" s="4">
        <v>8</v>
      </c>
      <c r="G1089" s="4">
        <v>128000</v>
      </c>
      <c r="H1089" t="str">
        <f>_xlfn.IFNA(VLOOKUP(A1089,contracts!$B$2:$F$506,5,0),"")</f>
        <v>Activated</v>
      </c>
      <c r="I1089">
        <f t="shared" si="34"/>
        <v>1</v>
      </c>
      <c r="J1089" t="s">
        <v>2600</v>
      </c>
      <c r="K1089">
        <f t="shared" si="33"/>
        <v>12</v>
      </c>
    </row>
    <row r="1090" spans="1:11" ht="15" hidden="1" customHeight="1" x14ac:dyDescent="0.25">
      <c r="A1090" s="2" t="s">
        <v>1172</v>
      </c>
      <c r="B1090" s="2" t="s">
        <v>1735</v>
      </c>
      <c r="C1090" s="6" t="str">
        <f>VLOOKUP(A1090,contracts!$B$1:$I$506,6,0)</f>
        <v>Chargebee Technologies Pvt Ltd</v>
      </c>
      <c r="D1090" s="2" t="s">
        <v>154</v>
      </c>
      <c r="E1090" s="2" t="s">
        <v>1403</v>
      </c>
      <c r="F1090" s="4">
        <v>6</v>
      </c>
      <c r="G1090" s="4">
        <v>96000</v>
      </c>
      <c r="H1090" t="str">
        <f>_xlfn.IFNA(VLOOKUP(A1090,contracts!$B$2:$F$506,5,0),"")</f>
        <v>Activated</v>
      </c>
      <c r="I1090">
        <f t="shared" si="34"/>
        <v>1</v>
      </c>
      <c r="J1090" t="s">
        <v>2600</v>
      </c>
      <c r="K1090">
        <f t="shared" si="33"/>
        <v>12</v>
      </c>
    </row>
    <row r="1091" spans="1:11" ht="15" hidden="1" customHeight="1" x14ac:dyDescent="0.25">
      <c r="A1091" s="2" t="s">
        <v>1172</v>
      </c>
      <c r="B1091" s="2" t="s">
        <v>1734</v>
      </c>
      <c r="C1091" s="6" t="str">
        <f>VLOOKUP(A1091,contracts!$B$1:$I$506,6,0)</f>
        <v>Chargebee Technologies Pvt Ltd</v>
      </c>
      <c r="D1091" s="2" t="s">
        <v>154</v>
      </c>
      <c r="E1091" s="2" t="s">
        <v>1403</v>
      </c>
      <c r="F1091" s="4">
        <v>7</v>
      </c>
      <c r="G1091" s="4">
        <v>112000</v>
      </c>
      <c r="H1091" t="str">
        <f>_xlfn.IFNA(VLOOKUP(A1091,contracts!$B$2:$F$506,5,0),"")</f>
        <v>Activated</v>
      </c>
      <c r="I1091">
        <f t="shared" si="34"/>
        <v>1</v>
      </c>
      <c r="J1091" t="s">
        <v>2600</v>
      </c>
      <c r="K1091">
        <f t="shared" ref="K1091:K1154" si="35">LEN(B1091)</f>
        <v>12</v>
      </c>
    </row>
    <row r="1092" spans="1:11" ht="15" hidden="1" customHeight="1" x14ac:dyDescent="0.25">
      <c r="A1092" s="2" t="s">
        <v>1172</v>
      </c>
      <c r="B1092" s="2" t="s">
        <v>1733</v>
      </c>
      <c r="C1092" s="6" t="str">
        <f>VLOOKUP(A1092,contracts!$B$1:$I$506,6,0)</f>
        <v>Chargebee Technologies Pvt Ltd</v>
      </c>
      <c r="D1092" s="2" t="s">
        <v>154</v>
      </c>
      <c r="E1092" s="2" t="s">
        <v>1403</v>
      </c>
      <c r="F1092" s="4">
        <v>10</v>
      </c>
      <c r="G1092" s="4">
        <v>160000</v>
      </c>
      <c r="H1092" t="str">
        <f>_xlfn.IFNA(VLOOKUP(A1092,contracts!$B$2:$F$506,5,0),"")</f>
        <v>Activated</v>
      </c>
      <c r="I1092">
        <f t="shared" si="34"/>
        <v>1</v>
      </c>
      <c r="J1092" t="s">
        <v>2600</v>
      </c>
      <c r="K1092">
        <f t="shared" si="35"/>
        <v>12</v>
      </c>
    </row>
    <row r="1093" spans="1:11" ht="15" hidden="1" customHeight="1" x14ac:dyDescent="0.25">
      <c r="A1093" s="2" t="s">
        <v>1172</v>
      </c>
      <c r="B1093" s="2" t="s">
        <v>1732</v>
      </c>
      <c r="C1093" s="6" t="str">
        <f>VLOOKUP(A1093,contracts!$B$1:$I$506,6,0)</f>
        <v>Chargebee Technologies Pvt Ltd</v>
      </c>
      <c r="D1093" s="2" t="s">
        <v>154</v>
      </c>
      <c r="E1093" s="2" t="s">
        <v>1403</v>
      </c>
      <c r="F1093" s="4">
        <v>4</v>
      </c>
      <c r="G1093" s="4">
        <v>64000</v>
      </c>
      <c r="H1093" t="str">
        <f>_xlfn.IFNA(VLOOKUP(A1093,contracts!$B$2:$F$506,5,0),"")</f>
        <v>Activated</v>
      </c>
      <c r="I1093">
        <f t="shared" si="34"/>
        <v>1</v>
      </c>
      <c r="J1093" t="s">
        <v>2600</v>
      </c>
      <c r="K1093">
        <f t="shared" si="35"/>
        <v>12</v>
      </c>
    </row>
    <row r="1094" spans="1:11" ht="15" hidden="1" customHeight="1" x14ac:dyDescent="0.25">
      <c r="A1094" s="2" t="s">
        <v>1172</v>
      </c>
      <c r="B1094" s="2" t="s">
        <v>1731</v>
      </c>
      <c r="C1094" s="6" t="str">
        <f>VLOOKUP(A1094,contracts!$B$1:$I$506,6,0)</f>
        <v>Chargebee Technologies Pvt Ltd</v>
      </c>
      <c r="D1094" s="2" t="s">
        <v>154</v>
      </c>
      <c r="E1094" s="2" t="s">
        <v>1403</v>
      </c>
      <c r="F1094" s="4">
        <v>10</v>
      </c>
      <c r="G1094" s="4">
        <v>160000</v>
      </c>
      <c r="H1094" t="str">
        <f>_xlfn.IFNA(VLOOKUP(A1094,contracts!$B$2:$F$506,5,0),"")</f>
        <v>Activated</v>
      </c>
      <c r="I1094">
        <f t="shared" si="34"/>
        <v>1</v>
      </c>
      <c r="J1094" t="s">
        <v>2600</v>
      </c>
      <c r="K1094">
        <f t="shared" si="35"/>
        <v>12</v>
      </c>
    </row>
    <row r="1095" spans="1:11" ht="15" hidden="1" customHeight="1" x14ac:dyDescent="0.25">
      <c r="A1095" s="2" t="s">
        <v>1172</v>
      </c>
      <c r="B1095" s="2" t="s">
        <v>1730</v>
      </c>
      <c r="C1095" s="6" t="str">
        <f>VLOOKUP(A1095,contracts!$B$1:$I$506,6,0)</f>
        <v>Chargebee Technologies Pvt Ltd</v>
      </c>
      <c r="D1095" s="2" t="s">
        <v>154</v>
      </c>
      <c r="E1095" s="2" t="s">
        <v>1403</v>
      </c>
      <c r="F1095" s="4">
        <v>4</v>
      </c>
      <c r="G1095" s="4">
        <v>64000</v>
      </c>
      <c r="H1095" t="str">
        <f>_xlfn.IFNA(VLOOKUP(A1095,contracts!$B$2:$F$506,5,0),"")</f>
        <v>Activated</v>
      </c>
      <c r="I1095">
        <f t="shared" si="34"/>
        <v>1</v>
      </c>
      <c r="J1095" t="s">
        <v>2600</v>
      </c>
      <c r="K1095">
        <f t="shared" si="35"/>
        <v>12</v>
      </c>
    </row>
    <row r="1096" spans="1:11" ht="15" hidden="1" customHeight="1" x14ac:dyDescent="0.25">
      <c r="A1096" s="2" t="s">
        <v>1172</v>
      </c>
      <c r="B1096" s="2" t="s">
        <v>1729</v>
      </c>
      <c r="C1096" s="6" t="str">
        <f>VLOOKUP(A1096,contracts!$B$1:$I$506,6,0)</f>
        <v>Chargebee Technologies Pvt Ltd</v>
      </c>
      <c r="D1096" s="2" t="s">
        <v>154</v>
      </c>
      <c r="E1096" s="2" t="s">
        <v>1403</v>
      </c>
      <c r="F1096" s="4">
        <v>8</v>
      </c>
      <c r="G1096" s="4">
        <v>128000</v>
      </c>
      <c r="H1096" t="str">
        <f>_xlfn.IFNA(VLOOKUP(A1096,contracts!$B$2:$F$506,5,0),"")</f>
        <v>Activated</v>
      </c>
      <c r="I1096">
        <f t="shared" si="34"/>
        <v>1</v>
      </c>
      <c r="J1096" t="s">
        <v>2600</v>
      </c>
      <c r="K1096">
        <f t="shared" si="35"/>
        <v>12</v>
      </c>
    </row>
    <row r="1097" spans="1:11" ht="15" hidden="1" customHeight="1" x14ac:dyDescent="0.25">
      <c r="A1097" s="2" t="s">
        <v>1172</v>
      </c>
      <c r="B1097" s="2" t="s">
        <v>1728</v>
      </c>
      <c r="C1097" s="6" t="str">
        <f>VLOOKUP(A1097,contracts!$B$1:$I$506,6,0)</f>
        <v>Chargebee Technologies Pvt Ltd</v>
      </c>
      <c r="D1097" s="2" t="s">
        <v>154</v>
      </c>
      <c r="E1097" s="2" t="s">
        <v>1403</v>
      </c>
      <c r="F1097" s="4">
        <v>4</v>
      </c>
      <c r="G1097" s="4">
        <v>64000</v>
      </c>
      <c r="H1097" t="str">
        <f>_xlfn.IFNA(VLOOKUP(A1097,contracts!$B$2:$F$506,5,0),"")</f>
        <v>Activated</v>
      </c>
      <c r="I1097">
        <f t="shared" si="34"/>
        <v>1</v>
      </c>
      <c r="J1097" t="s">
        <v>2600</v>
      </c>
      <c r="K1097">
        <f t="shared" si="35"/>
        <v>12</v>
      </c>
    </row>
    <row r="1098" spans="1:11" ht="15" hidden="1" customHeight="1" x14ac:dyDescent="0.25">
      <c r="A1098" s="2" t="s">
        <v>1172</v>
      </c>
      <c r="B1098" s="2" t="s">
        <v>1727</v>
      </c>
      <c r="C1098" s="6" t="str">
        <f>VLOOKUP(A1098,contracts!$B$1:$I$506,6,0)</f>
        <v>Chargebee Technologies Pvt Ltd</v>
      </c>
      <c r="D1098" s="2" t="s">
        <v>154</v>
      </c>
      <c r="E1098" s="2" t="s">
        <v>1403</v>
      </c>
      <c r="F1098" s="4">
        <v>10</v>
      </c>
      <c r="G1098" s="4">
        <v>160000</v>
      </c>
      <c r="H1098" t="str">
        <f>_xlfn.IFNA(VLOOKUP(A1098,contracts!$B$2:$F$506,5,0),"")</f>
        <v>Activated</v>
      </c>
      <c r="I1098">
        <f t="shared" si="34"/>
        <v>1</v>
      </c>
      <c r="J1098" t="s">
        <v>2600</v>
      </c>
      <c r="K1098">
        <f t="shared" si="35"/>
        <v>12</v>
      </c>
    </row>
    <row r="1099" spans="1:11" ht="15" hidden="1" customHeight="1" x14ac:dyDescent="0.25">
      <c r="A1099" s="2" t="s">
        <v>1172</v>
      </c>
      <c r="B1099" s="2" t="s">
        <v>1726</v>
      </c>
      <c r="C1099" s="6" t="str">
        <f>VLOOKUP(A1099,contracts!$B$1:$I$506,6,0)</f>
        <v>Chargebee Technologies Pvt Ltd</v>
      </c>
      <c r="D1099" s="2" t="s">
        <v>154</v>
      </c>
      <c r="E1099" s="2" t="s">
        <v>1403</v>
      </c>
      <c r="F1099" s="4">
        <v>4</v>
      </c>
      <c r="G1099" s="4">
        <v>64000</v>
      </c>
      <c r="H1099" t="str">
        <f>_xlfn.IFNA(VLOOKUP(A1099,contracts!$B$2:$F$506,5,0),"")</f>
        <v>Activated</v>
      </c>
      <c r="I1099">
        <f t="shared" si="34"/>
        <v>1</v>
      </c>
      <c r="J1099" t="s">
        <v>2600</v>
      </c>
      <c r="K1099">
        <f t="shared" si="35"/>
        <v>12</v>
      </c>
    </row>
    <row r="1100" spans="1:11" ht="15" hidden="1" customHeight="1" x14ac:dyDescent="0.25">
      <c r="A1100" s="2" t="s">
        <v>1172</v>
      </c>
      <c r="B1100" s="2" t="s">
        <v>1725</v>
      </c>
      <c r="C1100" s="6" t="str">
        <f>VLOOKUP(A1100,contracts!$B$1:$I$506,6,0)</f>
        <v>Chargebee Technologies Pvt Ltd</v>
      </c>
      <c r="D1100" s="2" t="s">
        <v>154</v>
      </c>
      <c r="E1100" s="2" t="s">
        <v>1403</v>
      </c>
      <c r="F1100" s="4">
        <v>21</v>
      </c>
      <c r="G1100" s="4">
        <v>336000</v>
      </c>
      <c r="H1100" t="str">
        <f>_xlfn.IFNA(VLOOKUP(A1100,contracts!$B$2:$F$506,5,0),"")</f>
        <v>Activated</v>
      </c>
      <c r="I1100">
        <f t="shared" si="34"/>
        <v>1</v>
      </c>
      <c r="J1100" t="s">
        <v>2600</v>
      </c>
      <c r="K1100">
        <f t="shared" si="35"/>
        <v>12</v>
      </c>
    </row>
    <row r="1101" spans="1:11" ht="15" hidden="1" customHeight="1" x14ac:dyDescent="0.25">
      <c r="A1101" s="2" t="s">
        <v>1172</v>
      </c>
      <c r="B1101" s="2" t="s">
        <v>1724</v>
      </c>
      <c r="C1101" s="6" t="str">
        <f>VLOOKUP(A1101,contracts!$B$1:$I$506,6,0)</f>
        <v>Chargebee Technologies Pvt Ltd</v>
      </c>
      <c r="D1101" s="2" t="s">
        <v>154</v>
      </c>
      <c r="E1101" s="2" t="s">
        <v>1403</v>
      </c>
      <c r="F1101" s="4">
        <v>12</v>
      </c>
      <c r="G1101" s="4">
        <v>192000</v>
      </c>
      <c r="H1101" t="str">
        <f>_xlfn.IFNA(VLOOKUP(A1101,contracts!$B$2:$F$506,5,0),"")</f>
        <v>Activated</v>
      </c>
      <c r="I1101">
        <f t="shared" si="34"/>
        <v>1</v>
      </c>
      <c r="J1101" t="s">
        <v>2600</v>
      </c>
      <c r="K1101">
        <f t="shared" si="35"/>
        <v>12</v>
      </c>
    </row>
    <row r="1102" spans="1:11" ht="15" hidden="1" customHeight="1" x14ac:dyDescent="0.25">
      <c r="A1102" s="2" t="s">
        <v>1172</v>
      </c>
      <c r="B1102" s="2" t="s">
        <v>1723</v>
      </c>
      <c r="C1102" s="6" t="str">
        <f>VLOOKUP(A1102,contracts!$B$1:$I$506,6,0)</f>
        <v>Chargebee Technologies Pvt Ltd</v>
      </c>
      <c r="D1102" s="2" t="s">
        <v>154</v>
      </c>
      <c r="E1102" s="2" t="s">
        <v>1403</v>
      </c>
      <c r="F1102" s="4">
        <v>10</v>
      </c>
      <c r="G1102" s="4">
        <v>160000</v>
      </c>
      <c r="H1102" t="str">
        <f>_xlfn.IFNA(VLOOKUP(A1102,contracts!$B$2:$F$506,5,0),"")</f>
        <v>Activated</v>
      </c>
      <c r="I1102">
        <f t="shared" si="34"/>
        <v>1</v>
      </c>
      <c r="J1102" t="s">
        <v>2600</v>
      </c>
      <c r="K1102">
        <f t="shared" si="35"/>
        <v>12</v>
      </c>
    </row>
    <row r="1103" spans="1:11" ht="15" hidden="1" customHeight="1" x14ac:dyDescent="0.25">
      <c r="A1103" s="2" t="s">
        <v>1172</v>
      </c>
      <c r="B1103" s="2" t="s">
        <v>1722</v>
      </c>
      <c r="C1103" s="6" t="str">
        <f>VLOOKUP(A1103,contracts!$B$1:$I$506,6,0)</f>
        <v>Chargebee Technologies Pvt Ltd</v>
      </c>
      <c r="D1103" s="2" t="s">
        <v>154</v>
      </c>
      <c r="E1103" s="2" t="s">
        <v>1403</v>
      </c>
      <c r="F1103" s="4">
        <v>12</v>
      </c>
      <c r="G1103" s="4">
        <v>192000</v>
      </c>
      <c r="H1103" t="str">
        <f>_xlfn.IFNA(VLOOKUP(A1103,contracts!$B$2:$F$506,5,0),"")</f>
        <v>Activated</v>
      </c>
      <c r="I1103">
        <f t="shared" si="34"/>
        <v>1</v>
      </c>
      <c r="J1103" t="s">
        <v>2600</v>
      </c>
      <c r="K1103">
        <f t="shared" si="35"/>
        <v>12</v>
      </c>
    </row>
    <row r="1104" spans="1:11" ht="15" hidden="1" customHeight="1" x14ac:dyDescent="0.25">
      <c r="A1104" s="2" t="s">
        <v>1172</v>
      </c>
      <c r="B1104" s="2" t="s">
        <v>1721</v>
      </c>
      <c r="C1104" s="6" t="str">
        <f>VLOOKUP(A1104,contracts!$B$1:$I$506,6,0)</f>
        <v>Chargebee Technologies Pvt Ltd</v>
      </c>
      <c r="D1104" s="2" t="s">
        <v>154</v>
      </c>
      <c r="E1104" s="2" t="s">
        <v>1403</v>
      </c>
      <c r="F1104" s="4">
        <v>12</v>
      </c>
      <c r="G1104" s="4">
        <v>192000</v>
      </c>
      <c r="H1104" t="str">
        <f>_xlfn.IFNA(VLOOKUP(A1104,contracts!$B$2:$F$506,5,0),"")</f>
        <v>Activated</v>
      </c>
      <c r="I1104">
        <f t="shared" si="34"/>
        <v>1</v>
      </c>
      <c r="J1104" t="s">
        <v>2600</v>
      </c>
      <c r="K1104">
        <f t="shared" si="35"/>
        <v>12</v>
      </c>
    </row>
    <row r="1105" spans="1:11" ht="15" hidden="1" customHeight="1" x14ac:dyDescent="0.25">
      <c r="A1105" s="2" t="s">
        <v>1172</v>
      </c>
      <c r="B1105" s="2" t="s">
        <v>1720</v>
      </c>
      <c r="C1105" s="6" t="str">
        <f>VLOOKUP(A1105,contracts!$B$1:$I$506,6,0)</f>
        <v>Chargebee Technologies Pvt Ltd</v>
      </c>
      <c r="D1105" s="2" t="s">
        <v>154</v>
      </c>
      <c r="E1105" s="2" t="s">
        <v>1403</v>
      </c>
      <c r="F1105" s="4">
        <v>11</v>
      </c>
      <c r="G1105" s="4">
        <v>176000</v>
      </c>
      <c r="H1105" t="str">
        <f>_xlfn.IFNA(VLOOKUP(A1105,contracts!$B$2:$F$506,5,0),"")</f>
        <v>Activated</v>
      </c>
      <c r="I1105">
        <f t="shared" si="34"/>
        <v>1</v>
      </c>
      <c r="J1105" t="s">
        <v>2600</v>
      </c>
      <c r="K1105">
        <f t="shared" si="35"/>
        <v>12</v>
      </c>
    </row>
    <row r="1106" spans="1:11" ht="15" hidden="1" customHeight="1" x14ac:dyDescent="0.25">
      <c r="A1106" s="2" t="s">
        <v>1172</v>
      </c>
      <c r="B1106" s="2" t="s">
        <v>1719</v>
      </c>
      <c r="C1106" s="6" t="str">
        <f>VLOOKUP(A1106,contracts!$B$1:$I$506,6,0)</f>
        <v>Chargebee Technologies Pvt Ltd</v>
      </c>
      <c r="D1106" s="2" t="s">
        <v>154</v>
      </c>
      <c r="E1106" s="2" t="s">
        <v>1403</v>
      </c>
      <c r="F1106" s="4">
        <v>12</v>
      </c>
      <c r="G1106" s="4">
        <v>192000</v>
      </c>
      <c r="H1106" t="str">
        <f>_xlfn.IFNA(VLOOKUP(A1106,contracts!$B$2:$F$506,5,0),"")</f>
        <v>Activated</v>
      </c>
      <c r="I1106">
        <f t="shared" si="34"/>
        <v>1</v>
      </c>
      <c r="J1106" t="s">
        <v>2600</v>
      </c>
      <c r="K1106">
        <f t="shared" si="35"/>
        <v>12</v>
      </c>
    </row>
    <row r="1107" spans="1:11" ht="15" hidden="1" customHeight="1" x14ac:dyDescent="0.25">
      <c r="A1107" s="2" t="s">
        <v>1003</v>
      </c>
      <c r="B1107" s="2" t="s">
        <v>1848</v>
      </c>
      <c r="C1107" s="6" t="str">
        <f>VLOOKUP(A1107,contracts!$B$1:$I$506,6,0)</f>
        <v>ARCTERN HEALTHCARE PRIVATE LIMITED</v>
      </c>
      <c r="D1107" s="2" t="s">
        <v>122</v>
      </c>
      <c r="E1107" s="2" t="s">
        <v>1403</v>
      </c>
      <c r="F1107" s="4">
        <v>10</v>
      </c>
      <c r="G1107" s="4">
        <v>120010</v>
      </c>
      <c r="H1107" t="str">
        <f>_xlfn.IFNA(VLOOKUP(A1107,contracts!$B$2:$F$506,5,0),"")</f>
        <v>Activated</v>
      </c>
      <c r="I1107">
        <f t="shared" si="34"/>
        <v>1</v>
      </c>
      <c r="J1107" t="s">
        <v>2600</v>
      </c>
      <c r="K1107">
        <f t="shared" si="35"/>
        <v>16</v>
      </c>
    </row>
    <row r="1108" spans="1:11" ht="15" hidden="1" customHeight="1" x14ac:dyDescent="0.25">
      <c r="A1108" s="2" t="s">
        <v>1093</v>
      </c>
      <c r="B1108" s="2" t="s">
        <v>1846</v>
      </c>
      <c r="C1108" s="6" t="str">
        <f>VLOOKUP(A1108,contracts!$B$1:$I$506,6,0)</f>
        <v>YMetis India Private Limited</v>
      </c>
      <c r="D1108" s="2" t="s">
        <v>122</v>
      </c>
      <c r="E1108" s="2" t="s">
        <v>1403</v>
      </c>
      <c r="F1108" s="4">
        <v>21</v>
      </c>
      <c r="G1108" s="4">
        <v>420000</v>
      </c>
      <c r="H1108" t="str">
        <f>_xlfn.IFNA(VLOOKUP(A1108,contracts!$B$2:$F$506,5,0),"")</f>
        <v>Activated</v>
      </c>
      <c r="I1108">
        <f t="shared" si="34"/>
        <v>1</v>
      </c>
      <c r="J1108" t="s">
        <v>2600</v>
      </c>
      <c r="K1108">
        <f t="shared" si="35"/>
        <v>16</v>
      </c>
    </row>
    <row r="1109" spans="1:11" ht="15" hidden="1" customHeight="1" x14ac:dyDescent="0.25">
      <c r="A1109" s="2" t="s">
        <v>1146</v>
      </c>
      <c r="B1109" s="2" t="s">
        <v>1805</v>
      </c>
      <c r="C1109" s="6" t="str">
        <f>VLOOKUP(A1109,contracts!$B$1:$I$506,6,0)</f>
        <v>APPSTER LLP</v>
      </c>
      <c r="D1109" s="2" t="s">
        <v>122</v>
      </c>
      <c r="E1109" s="2" t="s">
        <v>1399</v>
      </c>
      <c r="F1109" s="4">
        <v>1</v>
      </c>
      <c r="G1109" s="4">
        <v>10000</v>
      </c>
      <c r="H1109" t="str">
        <f>_xlfn.IFNA(VLOOKUP(A1109,contracts!$B$2:$F$506,5,0),"")</f>
        <v>Formal Notice Given</v>
      </c>
      <c r="I1109">
        <f t="shared" si="34"/>
        <v>2</v>
      </c>
      <c r="J1109" t="s">
        <v>2596</v>
      </c>
      <c r="K1109">
        <f t="shared" si="35"/>
        <v>16</v>
      </c>
    </row>
    <row r="1110" spans="1:11" ht="15" hidden="1" customHeight="1" x14ac:dyDescent="0.25">
      <c r="A1110" s="2" t="s">
        <v>1194</v>
      </c>
      <c r="B1110" s="2" t="s">
        <v>1845</v>
      </c>
      <c r="C1110" s="6" t="str">
        <f>VLOOKUP(A1110,contracts!$B$1:$I$506,6,0)</f>
        <v>Unbound</v>
      </c>
      <c r="D1110" s="2" t="s">
        <v>122</v>
      </c>
      <c r="E1110" s="2" t="s">
        <v>1401</v>
      </c>
      <c r="F1110" s="4">
        <v>1</v>
      </c>
      <c r="G1110" s="4">
        <v>11015</v>
      </c>
      <c r="H1110" t="str">
        <f>_xlfn.IFNA(VLOOKUP(A1110,contracts!$B$2:$F$506,5,0),"")</f>
        <v>Activated</v>
      </c>
      <c r="I1110">
        <f t="shared" si="34"/>
        <v>1</v>
      </c>
      <c r="J1110" t="s">
        <v>2600</v>
      </c>
      <c r="K1110">
        <f t="shared" si="35"/>
        <v>16</v>
      </c>
    </row>
    <row r="1111" spans="1:11" ht="15" hidden="1" customHeight="1" x14ac:dyDescent="0.25">
      <c r="A1111" s="2" t="s">
        <v>1087</v>
      </c>
      <c r="B1111" s="2" t="s">
        <v>1844</v>
      </c>
      <c r="C1111" s="6" t="str">
        <f>VLOOKUP(A1111,contracts!$B$1:$I$506,6,0)</f>
        <v>Neha Rakheja</v>
      </c>
      <c r="D1111" s="2" t="s">
        <v>122</v>
      </c>
      <c r="E1111" s="2" t="s">
        <v>1403</v>
      </c>
      <c r="F1111" s="4">
        <v>4</v>
      </c>
      <c r="G1111" s="4">
        <v>50000</v>
      </c>
      <c r="H1111" t="str">
        <f>_xlfn.IFNA(VLOOKUP(A1111,contracts!$B$2:$F$506,5,0),"")</f>
        <v>Activated</v>
      </c>
      <c r="I1111">
        <f t="shared" si="34"/>
        <v>1</v>
      </c>
      <c r="J1111" t="s">
        <v>2600</v>
      </c>
      <c r="K1111">
        <f t="shared" si="35"/>
        <v>16</v>
      </c>
    </row>
    <row r="1112" spans="1:11" ht="15" hidden="1" customHeight="1" x14ac:dyDescent="0.25">
      <c r="A1112" s="2" t="s">
        <v>1141</v>
      </c>
      <c r="B1112" s="2" t="s">
        <v>1843</v>
      </c>
      <c r="C1112" s="6" t="str">
        <f>VLOOKUP(A1112,contracts!$B$1:$I$506,6,0)</f>
        <v>Anurag Baveja</v>
      </c>
      <c r="D1112" s="2" t="s">
        <v>122</v>
      </c>
      <c r="E1112" s="2" t="s">
        <v>1401</v>
      </c>
      <c r="F1112" s="4">
        <v>1</v>
      </c>
      <c r="G1112" s="4">
        <v>12000</v>
      </c>
      <c r="H1112" t="str">
        <f>_xlfn.IFNA(VLOOKUP(A1112,contracts!$B$2:$F$506,5,0),"")</f>
        <v>Activated</v>
      </c>
      <c r="I1112">
        <f t="shared" si="34"/>
        <v>1</v>
      </c>
      <c r="J1112" t="s">
        <v>2600</v>
      </c>
      <c r="K1112">
        <f t="shared" si="35"/>
        <v>16</v>
      </c>
    </row>
    <row r="1113" spans="1:11" ht="15" hidden="1" customHeight="1" x14ac:dyDescent="0.25">
      <c r="A1113" s="2" t="s">
        <v>992</v>
      </c>
      <c r="B1113" s="2" t="s">
        <v>1841</v>
      </c>
      <c r="C1113" s="6" t="str">
        <f>VLOOKUP(A1113,contracts!$B$1:$I$506,6,0)</f>
        <v>Gautam Shiknis</v>
      </c>
      <c r="D1113" s="2" t="s">
        <v>186</v>
      </c>
      <c r="E1113" s="2" t="s">
        <v>1401</v>
      </c>
      <c r="F1113" s="4">
        <v>1</v>
      </c>
      <c r="G1113" s="4">
        <v>17000</v>
      </c>
      <c r="H1113" t="str">
        <f>_xlfn.IFNA(VLOOKUP(A1113,contracts!$B$2:$F$506,5,0),"")</f>
        <v>Activated</v>
      </c>
      <c r="I1113">
        <f t="shared" si="34"/>
        <v>1</v>
      </c>
      <c r="J1113" t="s">
        <v>2600</v>
      </c>
      <c r="K1113">
        <f t="shared" si="35"/>
        <v>16</v>
      </c>
    </row>
    <row r="1114" spans="1:11" ht="15" hidden="1" customHeight="1" x14ac:dyDescent="0.25">
      <c r="A1114" s="2" t="s">
        <v>1008</v>
      </c>
      <c r="B1114" s="2" t="s">
        <v>1582</v>
      </c>
      <c r="C1114" s="6" t="str">
        <f>VLOOKUP(A1114,contracts!$B$1:$I$506,6,0)</f>
        <v>Koshavrudhi</v>
      </c>
      <c r="D1114" s="2" t="s">
        <v>154</v>
      </c>
      <c r="E1114" s="2" t="s">
        <v>1401</v>
      </c>
      <c r="F1114" s="4">
        <v>1</v>
      </c>
      <c r="G1114" s="4">
        <v>9000</v>
      </c>
      <c r="H1114" t="str">
        <f>_xlfn.IFNA(VLOOKUP(A1114,contracts!$B$2:$F$506,5,0),"")</f>
        <v>Activated</v>
      </c>
      <c r="I1114">
        <f t="shared" si="34"/>
        <v>1</v>
      </c>
      <c r="J1114" t="s">
        <v>2600</v>
      </c>
      <c r="K1114">
        <f t="shared" si="35"/>
        <v>12</v>
      </c>
    </row>
    <row r="1115" spans="1:11" ht="15" hidden="1" customHeight="1" x14ac:dyDescent="0.25">
      <c r="A1115" s="2" t="s">
        <v>1337</v>
      </c>
      <c r="B1115" s="2" t="s">
        <v>2435</v>
      </c>
      <c r="C1115" s="6" t="str">
        <f>VLOOKUP(A1115,contracts!$B$1:$I$506,6,0)</f>
        <v>State Street Corporate Services Mumbai Private Limited</v>
      </c>
      <c r="D1115" s="2" t="s">
        <v>18</v>
      </c>
      <c r="E1115" s="2" t="s">
        <v>1403</v>
      </c>
      <c r="F1115" s="4">
        <v>4</v>
      </c>
      <c r="G1115" s="4">
        <v>80000</v>
      </c>
      <c r="H1115" t="str">
        <f>_xlfn.IFNA(VLOOKUP(A1115,contracts!$B$2:$F$506,5,0),"")</f>
        <v>Activated</v>
      </c>
      <c r="I1115">
        <f t="shared" si="34"/>
        <v>1</v>
      </c>
      <c r="J1115" t="s">
        <v>2600</v>
      </c>
      <c r="K1115">
        <f t="shared" si="35"/>
        <v>16</v>
      </c>
    </row>
    <row r="1116" spans="1:11" ht="15" hidden="1" customHeight="1" x14ac:dyDescent="0.25">
      <c r="A1116" s="2" t="s">
        <v>1337</v>
      </c>
      <c r="B1116" s="2" t="s">
        <v>2434</v>
      </c>
      <c r="C1116" s="6" t="str">
        <f>VLOOKUP(A1116,contracts!$B$1:$I$506,6,0)</f>
        <v>State Street Corporate Services Mumbai Private Limited</v>
      </c>
      <c r="D1116" s="2" t="s">
        <v>18</v>
      </c>
      <c r="E1116" s="2" t="s">
        <v>1403</v>
      </c>
      <c r="F1116" s="4">
        <v>8</v>
      </c>
      <c r="G1116" s="4">
        <v>160000</v>
      </c>
      <c r="H1116" t="str">
        <f>_xlfn.IFNA(VLOOKUP(A1116,contracts!$B$2:$F$506,5,0),"")</f>
        <v>Activated</v>
      </c>
      <c r="I1116">
        <f t="shared" si="34"/>
        <v>1</v>
      </c>
      <c r="J1116" t="s">
        <v>2600</v>
      </c>
      <c r="K1116">
        <f t="shared" si="35"/>
        <v>16</v>
      </c>
    </row>
    <row r="1117" spans="1:11" ht="15" hidden="1" customHeight="1" x14ac:dyDescent="0.25">
      <c r="A1117" s="2" t="s">
        <v>1337</v>
      </c>
      <c r="B1117" s="2" t="s">
        <v>2433</v>
      </c>
      <c r="C1117" s="6" t="str">
        <f>VLOOKUP(A1117,contracts!$B$1:$I$506,6,0)</f>
        <v>State Street Corporate Services Mumbai Private Limited</v>
      </c>
      <c r="D1117" s="2" t="s">
        <v>18</v>
      </c>
      <c r="E1117" s="2" t="s">
        <v>1403</v>
      </c>
      <c r="F1117" s="4">
        <v>6</v>
      </c>
      <c r="G1117" s="4">
        <v>120000</v>
      </c>
      <c r="H1117" t="str">
        <f>_xlfn.IFNA(VLOOKUP(A1117,contracts!$B$2:$F$506,5,0),"")</f>
        <v>Activated</v>
      </c>
      <c r="I1117">
        <f t="shared" si="34"/>
        <v>1</v>
      </c>
      <c r="J1117" t="s">
        <v>2600</v>
      </c>
      <c r="K1117">
        <f t="shared" si="35"/>
        <v>16</v>
      </c>
    </row>
    <row r="1118" spans="1:11" ht="15" hidden="1" customHeight="1" x14ac:dyDescent="0.25">
      <c r="A1118" s="2" t="s">
        <v>1337</v>
      </c>
      <c r="B1118" s="2" t="s">
        <v>2432</v>
      </c>
      <c r="C1118" s="6" t="str">
        <f>VLOOKUP(A1118,contracts!$B$1:$I$506,6,0)</f>
        <v>State Street Corporate Services Mumbai Private Limited</v>
      </c>
      <c r="D1118" s="2" t="s">
        <v>18</v>
      </c>
      <c r="E1118" s="2" t="s">
        <v>1403</v>
      </c>
      <c r="F1118" s="4">
        <v>8</v>
      </c>
      <c r="G1118" s="4">
        <v>160000</v>
      </c>
      <c r="H1118" t="str">
        <f>_xlfn.IFNA(VLOOKUP(A1118,contracts!$B$2:$F$506,5,0),"")</f>
        <v>Activated</v>
      </c>
      <c r="I1118">
        <f t="shared" si="34"/>
        <v>1</v>
      </c>
      <c r="J1118" t="s">
        <v>2600</v>
      </c>
      <c r="K1118">
        <f t="shared" si="35"/>
        <v>16</v>
      </c>
    </row>
    <row r="1119" spans="1:11" ht="15" hidden="1" customHeight="1" x14ac:dyDescent="0.25">
      <c r="A1119" s="2" t="s">
        <v>1337</v>
      </c>
      <c r="B1119" s="2" t="s">
        <v>2431</v>
      </c>
      <c r="C1119" s="6" t="str">
        <f>VLOOKUP(A1119,contracts!$B$1:$I$506,6,0)</f>
        <v>State Street Corporate Services Mumbai Private Limited</v>
      </c>
      <c r="D1119" s="2" t="s">
        <v>18</v>
      </c>
      <c r="E1119" s="2" t="s">
        <v>1403</v>
      </c>
      <c r="F1119" s="4">
        <v>8</v>
      </c>
      <c r="G1119" s="4">
        <v>160000</v>
      </c>
      <c r="H1119" t="str">
        <f>_xlfn.IFNA(VLOOKUP(A1119,contracts!$B$2:$F$506,5,0),"")</f>
        <v>Activated</v>
      </c>
      <c r="I1119">
        <f t="shared" si="34"/>
        <v>1</v>
      </c>
      <c r="J1119" t="s">
        <v>2600</v>
      </c>
      <c r="K1119">
        <f t="shared" si="35"/>
        <v>16</v>
      </c>
    </row>
    <row r="1120" spans="1:11" ht="15" hidden="1" customHeight="1" x14ac:dyDescent="0.25">
      <c r="A1120" s="2" t="s">
        <v>1337</v>
      </c>
      <c r="B1120" s="2" t="s">
        <v>2430</v>
      </c>
      <c r="C1120" s="6" t="str">
        <f>VLOOKUP(A1120,contracts!$B$1:$I$506,6,0)</f>
        <v>State Street Corporate Services Mumbai Private Limited</v>
      </c>
      <c r="D1120" s="2" t="s">
        <v>18</v>
      </c>
      <c r="E1120" s="2" t="s">
        <v>1403</v>
      </c>
      <c r="F1120" s="4">
        <v>6</v>
      </c>
      <c r="G1120" s="4">
        <v>120000</v>
      </c>
      <c r="H1120" t="str">
        <f>_xlfn.IFNA(VLOOKUP(A1120,contracts!$B$2:$F$506,5,0),"")</f>
        <v>Activated</v>
      </c>
      <c r="I1120">
        <f t="shared" si="34"/>
        <v>1</v>
      </c>
      <c r="J1120" t="s">
        <v>2600</v>
      </c>
      <c r="K1120">
        <f t="shared" si="35"/>
        <v>16</v>
      </c>
    </row>
    <row r="1121" spans="1:11" ht="15" hidden="1" customHeight="1" x14ac:dyDescent="0.25">
      <c r="A1121" s="2" t="s">
        <v>1337</v>
      </c>
      <c r="B1121" s="2" t="s">
        <v>2429</v>
      </c>
      <c r="C1121" s="6" t="str">
        <f>VLOOKUP(A1121,contracts!$B$1:$I$506,6,0)</f>
        <v>State Street Corporate Services Mumbai Private Limited</v>
      </c>
      <c r="D1121" s="2" t="s">
        <v>18</v>
      </c>
      <c r="E1121" s="2" t="s">
        <v>1403</v>
      </c>
      <c r="F1121" s="4">
        <v>45</v>
      </c>
      <c r="G1121" s="4">
        <v>900000</v>
      </c>
      <c r="H1121" t="str">
        <f>_xlfn.IFNA(VLOOKUP(A1121,contracts!$B$2:$F$506,5,0),"")</f>
        <v>Activated</v>
      </c>
      <c r="I1121">
        <f t="shared" si="34"/>
        <v>1</v>
      </c>
      <c r="J1121" t="s">
        <v>2600</v>
      </c>
      <c r="K1121">
        <f t="shared" si="35"/>
        <v>16</v>
      </c>
    </row>
    <row r="1122" spans="1:11" ht="15" hidden="1" customHeight="1" x14ac:dyDescent="0.25">
      <c r="A1122" s="2" t="s">
        <v>1233</v>
      </c>
      <c r="B1122" s="2" t="s">
        <v>1561</v>
      </c>
      <c r="C1122" s="6" t="str">
        <f>VLOOKUP(A1122,contracts!$B$1:$I$506,6,0)</f>
        <v>True Caller International LLP</v>
      </c>
      <c r="D1122" s="2" t="s">
        <v>18</v>
      </c>
      <c r="E1122" s="2" t="s">
        <v>1403</v>
      </c>
      <c r="F1122" s="4">
        <v>38</v>
      </c>
      <c r="G1122" s="4">
        <v>532000</v>
      </c>
      <c r="H1122" t="str">
        <f>_xlfn.IFNA(VLOOKUP(A1122,contracts!$B$2:$F$506,5,0),"")</f>
        <v>Activated</v>
      </c>
      <c r="I1122">
        <f t="shared" si="34"/>
        <v>1</v>
      </c>
      <c r="J1122" t="s">
        <v>2600</v>
      </c>
      <c r="K1122">
        <f t="shared" si="35"/>
        <v>16</v>
      </c>
    </row>
    <row r="1123" spans="1:11" ht="15" hidden="1" customHeight="1" x14ac:dyDescent="0.25">
      <c r="A1123" s="2" t="s">
        <v>1233</v>
      </c>
      <c r="B1123" s="2" t="s">
        <v>1560</v>
      </c>
      <c r="C1123" s="6" t="str">
        <f>VLOOKUP(A1123,contracts!$B$1:$I$506,6,0)</f>
        <v>True Caller International LLP</v>
      </c>
      <c r="D1123" s="2" t="s">
        <v>18</v>
      </c>
      <c r="E1123" s="2" t="s">
        <v>1403</v>
      </c>
      <c r="F1123" s="4">
        <v>64</v>
      </c>
      <c r="G1123" s="4">
        <v>896000</v>
      </c>
      <c r="H1123" t="str">
        <f>_xlfn.IFNA(VLOOKUP(A1123,contracts!$B$2:$F$506,5,0),"")</f>
        <v>Activated</v>
      </c>
      <c r="I1123">
        <f t="shared" si="34"/>
        <v>1</v>
      </c>
      <c r="J1123" t="s">
        <v>2600</v>
      </c>
      <c r="K1123">
        <f t="shared" si="35"/>
        <v>16</v>
      </c>
    </row>
    <row r="1124" spans="1:11" ht="15" hidden="1" customHeight="1" x14ac:dyDescent="0.25">
      <c r="A1124" s="2" t="s">
        <v>291</v>
      </c>
      <c r="B1124" s="2" t="s">
        <v>2542</v>
      </c>
      <c r="C1124" s="6" t="str">
        <f>VLOOKUP(A1124,contracts!$B$1:$I$506,6,0)</f>
        <v>True Caller International LLP</v>
      </c>
      <c r="D1124" s="2" t="s">
        <v>18</v>
      </c>
      <c r="E1124" s="2" t="s">
        <v>1403</v>
      </c>
      <c r="F1124" s="4">
        <v>12</v>
      </c>
      <c r="G1124" s="4">
        <v>251988</v>
      </c>
      <c r="H1124" t="str">
        <f>_xlfn.IFNA(VLOOKUP(A1124,contracts!$B$2:$F$506,5,0),"")</f>
        <v>Activated</v>
      </c>
      <c r="I1124">
        <f t="shared" si="34"/>
        <v>1</v>
      </c>
      <c r="J1124" t="s">
        <v>2600</v>
      </c>
      <c r="K1124">
        <f t="shared" si="35"/>
        <v>16</v>
      </c>
    </row>
    <row r="1125" spans="1:11" ht="15" hidden="1" customHeight="1" x14ac:dyDescent="0.25">
      <c r="A1125" s="2" t="s">
        <v>574</v>
      </c>
      <c r="B1125" s="2" t="s">
        <v>2132</v>
      </c>
      <c r="C1125" s="6" t="str">
        <f>VLOOKUP(A1125,contracts!$B$1:$I$506,6,0)</f>
        <v>Uipath Robotic Process Automation India Private Limited</v>
      </c>
      <c r="D1125" s="2" t="s">
        <v>18</v>
      </c>
      <c r="E1125" s="2" t="s">
        <v>1403</v>
      </c>
      <c r="F1125" s="4">
        <v>6</v>
      </c>
      <c r="G1125" s="4">
        <v>108000</v>
      </c>
      <c r="H1125" t="str">
        <f>_xlfn.IFNA(VLOOKUP(A1125,contracts!$B$2:$F$506,5,0),"")</f>
        <v>Activated</v>
      </c>
      <c r="I1125">
        <f t="shared" si="34"/>
        <v>1</v>
      </c>
      <c r="J1125" t="s">
        <v>2600</v>
      </c>
      <c r="K1125">
        <f t="shared" si="35"/>
        <v>16</v>
      </c>
    </row>
    <row r="1126" spans="1:11" ht="15" hidden="1" customHeight="1" x14ac:dyDescent="0.25">
      <c r="A1126" s="2" t="s">
        <v>574</v>
      </c>
      <c r="B1126" s="2" t="s">
        <v>2088</v>
      </c>
      <c r="C1126" s="6" t="str">
        <f>VLOOKUP(A1126,contracts!$B$1:$I$506,6,0)</f>
        <v>Uipath Robotic Process Automation India Private Limited</v>
      </c>
      <c r="D1126" s="2" t="s">
        <v>18</v>
      </c>
      <c r="E1126" s="2" t="s">
        <v>1403</v>
      </c>
      <c r="F1126" s="4">
        <v>3</v>
      </c>
      <c r="G1126" s="4">
        <v>54000</v>
      </c>
      <c r="H1126" t="str">
        <f>_xlfn.IFNA(VLOOKUP(A1126,contracts!$B$2:$F$506,5,0),"")</f>
        <v>Activated</v>
      </c>
      <c r="I1126">
        <f t="shared" ref="I1126:I1189" si="36">COUNTIFS($B$2:$B$1232,B1126)</f>
        <v>1</v>
      </c>
      <c r="J1126" t="s">
        <v>2600</v>
      </c>
      <c r="K1126">
        <f t="shared" si="35"/>
        <v>16</v>
      </c>
    </row>
    <row r="1127" spans="1:11" ht="15" hidden="1" customHeight="1" x14ac:dyDescent="0.25">
      <c r="A1127" s="2" t="s">
        <v>1090</v>
      </c>
      <c r="B1127" s="2" t="s">
        <v>1812</v>
      </c>
      <c r="C1127" s="6" t="str">
        <f>VLOOKUP(A1127,contracts!$B$1:$I$506,6,0)</f>
        <v>Seaways Frieght International</v>
      </c>
      <c r="D1127" s="2" t="s">
        <v>186</v>
      </c>
      <c r="E1127" s="2" t="s">
        <v>1399</v>
      </c>
      <c r="F1127" s="4">
        <v>1</v>
      </c>
      <c r="G1127" s="4">
        <v>12000</v>
      </c>
      <c r="H1127" t="str">
        <f>_xlfn.IFNA(VLOOKUP(A1127,contracts!$B$2:$F$506,5,0),"")</f>
        <v>Formal Notice Given</v>
      </c>
      <c r="I1127">
        <f t="shared" si="36"/>
        <v>1</v>
      </c>
      <c r="J1127" t="s">
        <v>2600</v>
      </c>
      <c r="K1127">
        <f t="shared" si="35"/>
        <v>16</v>
      </c>
    </row>
    <row r="1128" spans="1:11" ht="15" hidden="1" customHeight="1" x14ac:dyDescent="0.25">
      <c r="A1128" s="2" t="s">
        <v>574</v>
      </c>
      <c r="B1128" s="2" t="s">
        <v>2087</v>
      </c>
      <c r="C1128" s="6" t="str">
        <f>VLOOKUP(A1128,contracts!$B$1:$I$506,6,0)</f>
        <v>Uipath Robotic Process Automation India Private Limited</v>
      </c>
      <c r="D1128" s="2" t="s">
        <v>18</v>
      </c>
      <c r="E1128" s="2" t="s">
        <v>1403</v>
      </c>
      <c r="F1128" s="4">
        <v>12</v>
      </c>
      <c r="G1128" s="4">
        <v>216000</v>
      </c>
      <c r="H1128" t="str">
        <f>_xlfn.IFNA(VLOOKUP(A1128,contracts!$B$2:$F$506,5,0),"")</f>
        <v>Activated</v>
      </c>
      <c r="I1128">
        <f t="shared" si="36"/>
        <v>1</v>
      </c>
      <c r="J1128" t="s">
        <v>2600</v>
      </c>
      <c r="K1128">
        <f t="shared" si="35"/>
        <v>16</v>
      </c>
    </row>
    <row r="1129" spans="1:11" ht="15" hidden="1" customHeight="1" x14ac:dyDescent="0.25">
      <c r="A1129" s="2" t="s">
        <v>574</v>
      </c>
      <c r="B1129" s="2" t="s">
        <v>2188</v>
      </c>
      <c r="C1129" s="6" t="str">
        <f>VLOOKUP(A1129,contracts!$B$1:$I$506,6,0)</f>
        <v>Uipath Robotic Process Automation India Private Limited</v>
      </c>
      <c r="D1129" s="2" t="s">
        <v>18</v>
      </c>
      <c r="E1129" s="2" t="s">
        <v>1403</v>
      </c>
      <c r="F1129" s="4">
        <v>11</v>
      </c>
      <c r="G1129" s="4">
        <v>198000</v>
      </c>
      <c r="H1129" t="str">
        <f>_xlfn.IFNA(VLOOKUP(A1129,contracts!$B$2:$F$506,5,0),"")</f>
        <v>Activated</v>
      </c>
      <c r="I1129">
        <f t="shared" si="36"/>
        <v>1</v>
      </c>
      <c r="J1129" t="s">
        <v>2600</v>
      </c>
      <c r="K1129">
        <f t="shared" si="35"/>
        <v>16</v>
      </c>
    </row>
    <row r="1130" spans="1:11" ht="15" hidden="1" customHeight="1" x14ac:dyDescent="0.25">
      <c r="A1130" s="2" t="s">
        <v>574</v>
      </c>
      <c r="B1130" s="2" t="s">
        <v>2187</v>
      </c>
      <c r="C1130" s="6" t="str">
        <f>VLOOKUP(A1130,contracts!$B$1:$I$506,6,0)</f>
        <v>Uipath Robotic Process Automation India Private Limited</v>
      </c>
      <c r="D1130" s="2" t="s">
        <v>18</v>
      </c>
      <c r="E1130" s="2" t="s">
        <v>1403</v>
      </c>
      <c r="F1130" s="4">
        <v>12</v>
      </c>
      <c r="G1130" s="4">
        <v>216000</v>
      </c>
      <c r="H1130" t="str">
        <f>_xlfn.IFNA(VLOOKUP(A1130,contracts!$B$2:$F$506,5,0),"")</f>
        <v>Activated</v>
      </c>
      <c r="I1130">
        <f t="shared" si="36"/>
        <v>1</v>
      </c>
      <c r="J1130" t="s">
        <v>2600</v>
      </c>
      <c r="K1130">
        <f t="shared" si="35"/>
        <v>16</v>
      </c>
    </row>
    <row r="1131" spans="1:11" ht="15" hidden="1" customHeight="1" x14ac:dyDescent="0.25">
      <c r="A1131" s="2" t="s">
        <v>1369</v>
      </c>
      <c r="B1131" s="2" t="s">
        <v>2095</v>
      </c>
      <c r="C1131" s="6" t="str">
        <f>VLOOKUP(A1131,contracts!$B$1:$I$506,6,0)</f>
        <v>Enstoa India Pvt. Ltd.</v>
      </c>
      <c r="D1131" s="2" t="s">
        <v>18</v>
      </c>
      <c r="E1131" s="2" t="s">
        <v>1403</v>
      </c>
      <c r="F1131" s="4">
        <v>16</v>
      </c>
      <c r="G1131" s="4">
        <v>319200</v>
      </c>
      <c r="H1131" t="str">
        <f>_xlfn.IFNA(VLOOKUP(A1131,contracts!$B$2:$F$506,5,0),"")</f>
        <v>Activated</v>
      </c>
      <c r="I1131">
        <f t="shared" si="36"/>
        <v>1</v>
      </c>
      <c r="J1131" t="s">
        <v>2600</v>
      </c>
      <c r="K1131">
        <f t="shared" si="35"/>
        <v>16</v>
      </c>
    </row>
    <row r="1132" spans="1:11" ht="15" hidden="1" customHeight="1" x14ac:dyDescent="0.25">
      <c r="A1132" s="2" t="s">
        <v>574</v>
      </c>
      <c r="B1132" s="2" t="s">
        <v>1685</v>
      </c>
      <c r="C1132" s="6" t="str">
        <f>VLOOKUP(A1132,contracts!$B$1:$I$506,6,0)</f>
        <v>Uipath Robotic Process Automation India Private Limited</v>
      </c>
      <c r="D1132" s="2" t="s">
        <v>18</v>
      </c>
      <c r="E1132" s="2" t="s">
        <v>1403</v>
      </c>
      <c r="F1132" s="4">
        <v>66</v>
      </c>
      <c r="G1132" s="4">
        <v>1518000</v>
      </c>
      <c r="H1132" t="str">
        <f>_xlfn.IFNA(VLOOKUP(A1132,contracts!$B$2:$F$506,5,0),"")</f>
        <v>Activated</v>
      </c>
      <c r="I1132">
        <f t="shared" si="36"/>
        <v>1</v>
      </c>
      <c r="J1132" t="s">
        <v>2600</v>
      </c>
      <c r="K1132">
        <f t="shared" si="35"/>
        <v>16</v>
      </c>
    </row>
    <row r="1133" spans="1:11" ht="15" hidden="1" customHeight="1" x14ac:dyDescent="0.25">
      <c r="A1133" s="2" t="s">
        <v>1191</v>
      </c>
      <c r="B1133" s="2" t="s">
        <v>1810</v>
      </c>
      <c r="C1133" s="6" t="str">
        <f>VLOOKUP(A1133,contracts!$B$1:$I$506,6,0)</f>
        <v>MissMalini Entertainment Pvt Ltd</v>
      </c>
      <c r="D1133" s="2" t="s">
        <v>122</v>
      </c>
      <c r="E1133" s="2" t="s">
        <v>1403</v>
      </c>
      <c r="F1133" s="4">
        <v>4</v>
      </c>
      <c r="G1133" s="4">
        <v>64004</v>
      </c>
      <c r="H1133" t="str">
        <f>_xlfn.IFNA(VLOOKUP(A1133,contracts!$B$2:$F$506,5,0),"")</f>
        <v>Activated</v>
      </c>
      <c r="I1133">
        <f t="shared" si="36"/>
        <v>1</v>
      </c>
      <c r="J1133" t="s">
        <v>2600</v>
      </c>
      <c r="K1133">
        <f t="shared" si="35"/>
        <v>16</v>
      </c>
    </row>
    <row r="1134" spans="1:11" ht="15" hidden="1" customHeight="1" x14ac:dyDescent="0.25">
      <c r="A1134" s="2" t="s">
        <v>468</v>
      </c>
      <c r="B1134" s="2" t="s">
        <v>1804</v>
      </c>
      <c r="C1134" s="6" t="str">
        <f>VLOOKUP(A1134,contracts!$B$1:$I$506,6,0)</f>
        <v>APPSTER LLP</v>
      </c>
      <c r="D1134" s="2" t="s">
        <v>122</v>
      </c>
      <c r="E1134" s="2" t="s">
        <v>1399</v>
      </c>
      <c r="F1134" s="4">
        <v>1</v>
      </c>
      <c r="G1134" s="4">
        <v>10000</v>
      </c>
      <c r="H1134" t="str">
        <f>_xlfn.IFNA(VLOOKUP(A1134,contracts!$B$2:$F$506,5,0),"")</f>
        <v>Activated</v>
      </c>
      <c r="I1134">
        <f t="shared" si="36"/>
        <v>2</v>
      </c>
      <c r="J1134" t="s">
        <v>2597</v>
      </c>
      <c r="K1134">
        <f t="shared" si="35"/>
        <v>16</v>
      </c>
    </row>
    <row r="1135" spans="1:11" ht="15" hidden="1" customHeight="1" x14ac:dyDescent="0.25">
      <c r="A1135" s="2" t="s">
        <v>1146</v>
      </c>
      <c r="B1135" s="2" t="s">
        <v>1804</v>
      </c>
      <c r="C1135" s="6" t="str">
        <f>VLOOKUP(A1135,contracts!$B$1:$I$506,6,0)</f>
        <v>APPSTER LLP</v>
      </c>
      <c r="D1135" s="2" t="s">
        <v>122</v>
      </c>
      <c r="E1135" s="2" t="s">
        <v>1399</v>
      </c>
      <c r="F1135" s="4">
        <v>1</v>
      </c>
      <c r="G1135" s="4">
        <v>10000</v>
      </c>
      <c r="H1135" t="str">
        <f>_xlfn.IFNA(VLOOKUP(A1135,contracts!$B$2:$F$506,5,0),"")</f>
        <v>Formal Notice Given</v>
      </c>
      <c r="I1135">
        <f t="shared" si="36"/>
        <v>2</v>
      </c>
      <c r="J1135" t="s">
        <v>2596</v>
      </c>
      <c r="K1135">
        <f t="shared" si="35"/>
        <v>16</v>
      </c>
    </row>
    <row r="1136" spans="1:11" ht="15" hidden="1" customHeight="1" x14ac:dyDescent="0.25">
      <c r="A1136" s="2" t="s">
        <v>468</v>
      </c>
      <c r="B1136" s="2" t="s">
        <v>1803</v>
      </c>
      <c r="C1136" s="6" t="str">
        <f>VLOOKUP(A1136,contracts!$B$1:$I$506,6,0)</f>
        <v>APPSTER LLP</v>
      </c>
      <c r="D1136" s="2" t="s">
        <v>122</v>
      </c>
      <c r="E1136" s="2" t="s">
        <v>1399</v>
      </c>
      <c r="F1136" s="4">
        <v>1</v>
      </c>
      <c r="G1136" s="4">
        <v>10000</v>
      </c>
      <c r="H1136" t="str">
        <f>_xlfn.IFNA(VLOOKUP(A1136,contracts!$B$2:$F$506,5,0),"")</f>
        <v>Activated</v>
      </c>
      <c r="I1136">
        <f t="shared" si="36"/>
        <v>2</v>
      </c>
      <c r="J1136" t="s">
        <v>2597</v>
      </c>
      <c r="K1136">
        <f t="shared" si="35"/>
        <v>16</v>
      </c>
    </row>
    <row r="1137" spans="1:11" ht="15" hidden="1" customHeight="1" x14ac:dyDescent="0.25">
      <c r="A1137" s="2" t="s">
        <v>1146</v>
      </c>
      <c r="B1137" s="2" t="s">
        <v>1803</v>
      </c>
      <c r="C1137" s="6" t="str">
        <f>VLOOKUP(A1137,contracts!$B$1:$I$506,6,0)</f>
        <v>APPSTER LLP</v>
      </c>
      <c r="D1137" s="2" t="s">
        <v>122</v>
      </c>
      <c r="E1137" s="2" t="s">
        <v>1399</v>
      </c>
      <c r="F1137" s="4">
        <v>1</v>
      </c>
      <c r="G1137" s="4">
        <v>10000</v>
      </c>
      <c r="H1137" t="str">
        <f>_xlfn.IFNA(VLOOKUP(A1137,contracts!$B$2:$F$506,5,0),"")</f>
        <v>Formal Notice Given</v>
      </c>
      <c r="I1137">
        <f t="shared" si="36"/>
        <v>2</v>
      </c>
      <c r="J1137" t="s">
        <v>2596</v>
      </c>
      <c r="K1137">
        <f t="shared" si="35"/>
        <v>16</v>
      </c>
    </row>
    <row r="1138" spans="1:11" ht="15" hidden="1" customHeight="1" x14ac:dyDescent="0.25">
      <c r="A1138" s="2" t="s">
        <v>468</v>
      </c>
      <c r="B1138" s="2" t="s">
        <v>1802</v>
      </c>
      <c r="C1138" s="6" t="str">
        <f>VLOOKUP(A1138,contracts!$B$1:$I$506,6,0)</f>
        <v>APPSTER LLP</v>
      </c>
      <c r="D1138" s="2" t="s">
        <v>122</v>
      </c>
      <c r="E1138" s="2" t="s">
        <v>1399</v>
      </c>
      <c r="F1138" s="4">
        <v>1</v>
      </c>
      <c r="G1138" s="4">
        <v>10000</v>
      </c>
      <c r="H1138" t="str">
        <f>_xlfn.IFNA(VLOOKUP(A1138,contracts!$B$2:$F$506,5,0),"")</f>
        <v>Activated</v>
      </c>
      <c r="I1138">
        <f t="shared" si="36"/>
        <v>2</v>
      </c>
      <c r="J1138" t="s">
        <v>2597</v>
      </c>
      <c r="K1138">
        <f t="shared" si="35"/>
        <v>16</v>
      </c>
    </row>
    <row r="1139" spans="1:11" ht="15" hidden="1" customHeight="1" x14ac:dyDescent="0.25">
      <c r="A1139" s="2" t="s">
        <v>1146</v>
      </c>
      <c r="B1139" s="2" t="s">
        <v>1802</v>
      </c>
      <c r="C1139" s="6" t="str">
        <f>VLOOKUP(A1139,contracts!$B$1:$I$506,6,0)</f>
        <v>APPSTER LLP</v>
      </c>
      <c r="D1139" s="2" t="s">
        <v>122</v>
      </c>
      <c r="E1139" s="2" t="s">
        <v>1399</v>
      </c>
      <c r="F1139" s="4">
        <v>1</v>
      </c>
      <c r="G1139" s="4">
        <v>10000</v>
      </c>
      <c r="H1139" t="str">
        <f>_xlfn.IFNA(VLOOKUP(A1139,contracts!$B$2:$F$506,5,0),"")</f>
        <v>Formal Notice Given</v>
      </c>
      <c r="I1139">
        <f t="shared" si="36"/>
        <v>2</v>
      </c>
      <c r="J1139" t="s">
        <v>2596</v>
      </c>
      <c r="K1139">
        <f t="shared" si="35"/>
        <v>16</v>
      </c>
    </row>
    <row r="1140" spans="1:11" ht="15" hidden="1" customHeight="1" x14ac:dyDescent="0.25">
      <c r="A1140" s="2" t="s">
        <v>468</v>
      </c>
      <c r="B1140" s="2" t="s">
        <v>1801</v>
      </c>
      <c r="C1140" s="6" t="str">
        <f>VLOOKUP(A1140,contracts!$B$1:$I$506,6,0)</f>
        <v>APPSTER LLP</v>
      </c>
      <c r="D1140" s="2" t="s">
        <v>122</v>
      </c>
      <c r="E1140" s="2" t="s">
        <v>1399</v>
      </c>
      <c r="F1140" s="4">
        <v>1</v>
      </c>
      <c r="G1140" s="4">
        <v>10000</v>
      </c>
      <c r="H1140" t="str">
        <f>_xlfn.IFNA(VLOOKUP(A1140,contracts!$B$2:$F$506,5,0),"")</f>
        <v>Activated</v>
      </c>
      <c r="I1140">
        <f t="shared" si="36"/>
        <v>2</v>
      </c>
      <c r="J1140" t="s">
        <v>2597</v>
      </c>
      <c r="K1140">
        <f t="shared" si="35"/>
        <v>16</v>
      </c>
    </row>
    <row r="1141" spans="1:11" ht="15" hidden="1" customHeight="1" x14ac:dyDescent="0.25">
      <c r="A1141" s="2" t="s">
        <v>1146</v>
      </c>
      <c r="B1141" s="2" t="s">
        <v>1801</v>
      </c>
      <c r="C1141" s="6" t="str">
        <f>VLOOKUP(A1141,contracts!$B$1:$I$506,6,0)</f>
        <v>APPSTER LLP</v>
      </c>
      <c r="D1141" s="2" t="s">
        <v>122</v>
      </c>
      <c r="E1141" s="2" t="s">
        <v>1399</v>
      </c>
      <c r="F1141" s="4">
        <v>1</v>
      </c>
      <c r="G1141" s="4">
        <v>10000</v>
      </c>
      <c r="H1141" t="str">
        <f>_xlfn.IFNA(VLOOKUP(A1141,contracts!$B$2:$F$506,5,0),"")</f>
        <v>Formal Notice Given</v>
      </c>
      <c r="I1141">
        <f t="shared" si="36"/>
        <v>2</v>
      </c>
      <c r="J1141" t="s">
        <v>2596</v>
      </c>
      <c r="K1141">
        <f t="shared" si="35"/>
        <v>16</v>
      </c>
    </row>
    <row r="1142" spans="1:11" ht="15" hidden="1" customHeight="1" x14ac:dyDescent="0.25">
      <c r="A1142" s="2" t="s">
        <v>468</v>
      </c>
      <c r="B1142" s="2" t="s">
        <v>1800</v>
      </c>
      <c r="C1142" s="6" t="str">
        <f>VLOOKUP(A1142,contracts!$B$1:$I$506,6,0)</f>
        <v>APPSTER LLP</v>
      </c>
      <c r="D1142" s="2" t="s">
        <v>122</v>
      </c>
      <c r="E1142" s="2" t="s">
        <v>1399</v>
      </c>
      <c r="F1142" s="4">
        <v>1</v>
      </c>
      <c r="G1142" s="4">
        <v>10000</v>
      </c>
      <c r="H1142" t="str">
        <f>_xlfn.IFNA(VLOOKUP(A1142,contracts!$B$2:$F$506,5,0),"")</f>
        <v>Activated</v>
      </c>
      <c r="I1142">
        <f t="shared" si="36"/>
        <v>2</v>
      </c>
      <c r="J1142" t="s">
        <v>2597</v>
      </c>
      <c r="K1142">
        <f t="shared" si="35"/>
        <v>16</v>
      </c>
    </row>
    <row r="1143" spans="1:11" ht="15" hidden="1" customHeight="1" x14ac:dyDescent="0.25">
      <c r="A1143" s="2" t="s">
        <v>1146</v>
      </c>
      <c r="B1143" s="2" t="s">
        <v>1800</v>
      </c>
      <c r="C1143" s="6" t="str">
        <f>VLOOKUP(A1143,contracts!$B$1:$I$506,6,0)</f>
        <v>APPSTER LLP</v>
      </c>
      <c r="D1143" s="2" t="s">
        <v>122</v>
      </c>
      <c r="E1143" s="2" t="s">
        <v>1399</v>
      </c>
      <c r="F1143" s="4">
        <v>1</v>
      </c>
      <c r="G1143" s="4">
        <v>10000</v>
      </c>
      <c r="H1143" t="str">
        <f>_xlfn.IFNA(VLOOKUP(A1143,contracts!$B$2:$F$506,5,0),"")</f>
        <v>Formal Notice Given</v>
      </c>
      <c r="I1143">
        <f t="shared" si="36"/>
        <v>2</v>
      </c>
      <c r="J1143" t="s">
        <v>2596</v>
      </c>
      <c r="K1143">
        <f t="shared" si="35"/>
        <v>16</v>
      </c>
    </row>
    <row r="1144" spans="1:11" ht="15" hidden="1" customHeight="1" x14ac:dyDescent="0.25">
      <c r="A1144" s="2" t="s">
        <v>468</v>
      </c>
      <c r="B1144" s="2" t="s">
        <v>1799</v>
      </c>
      <c r="C1144" s="6" t="str">
        <f>VLOOKUP(A1144,contracts!$B$1:$I$506,6,0)</f>
        <v>APPSTER LLP</v>
      </c>
      <c r="D1144" s="2" t="s">
        <v>122</v>
      </c>
      <c r="E1144" s="2" t="s">
        <v>1399</v>
      </c>
      <c r="F1144" s="4">
        <v>1</v>
      </c>
      <c r="G1144" s="4">
        <v>10000</v>
      </c>
      <c r="H1144" t="str">
        <f>_xlfn.IFNA(VLOOKUP(A1144,contracts!$B$2:$F$506,5,0),"")</f>
        <v>Activated</v>
      </c>
      <c r="I1144">
        <f t="shared" si="36"/>
        <v>2</v>
      </c>
      <c r="J1144" t="s">
        <v>2597</v>
      </c>
      <c r="K1144">
        <f t="shared" si="35"/>
        <v>16</v>
      </c>
    </row>
    <row r="1145" spans="1:11" ht="15" hidden="1" customHeight="1" x14ac:dyDescent="0.25">
      <c r="A1145" s="2" t="s">
        <v>1146</v>
      </c>
      <c r="B1145" s="2" t="s">
        <v>1799</v>
      </c>
      <c r="C1145" s="6" t="str">
        <f>VLOOKUP(A1145,contracts!$B$1:$I$506,6,0)</f>
        <v>APPSTER LLP</v>
      </c>
      <c r="D1145" s="2" t="s">
        <v>122</v>
      </c>
      <c r="E1145" s="2" t="s">
        <v>1399</v>
      </c>
      <c r="F1145" s="4">
        <v>1</v>
      </c>
      <c r="G1145" s="4">
        <v>10000</v>
      </c>
      <c r="H1145" t="str">
        <f>_xlfn.IFNA(VLOOKUP(A1145,contracts!$B$2:$F$506,5,0),"")</f>
        <v>Formal Notice Given</v>
      </c>
      <c r="I1145">
        <f t="shared" si="36"/>
        <v>2</v>
      </c>
      <c r="J1145" t="s">
        <v>2596</v>
      </c>
      <c r="K1145">
        <f t="shared" si="35"/>
        <v>16</v>
      </c>
    </row>
    <row r="1146" spans="1:11" ht="15" hidden="1" customHeight="1" x14ac:dyDescent="0.25">
      <c r="A1146" s="2" t="s">
        <v>1202</v>
      </c>
      <c r="B1146" s="2" t="s">
        <v>1797</v>
      </c>
      <c r="C1146" s="6" t="str">
        <f>VLOOKUP(A1146,contracts!$B$1:$I$506,6,0)</f>
        <v>Virtual Tech Gurus India Pvt Ltd</v>
      </c>
      <c r="D1146" s="2" t="s">
        <v>154</v>
      </c>
      <c r="E1146" s="2" t="s">
        <v>1401</v>
      </c>
      <c r="F1146" s="4">
        <v>1</v>
      </c>
      <c r="G1146" s="4">
        <v>10500</v>
      </c>
      <c r="H1146" t="str">
        <f>_xlfn.IFNA(VLOOKUP(A1146,contracts!$B$2:$F$506,5,0),"")</f>
        <v>Activated</v>
      </c>
      <c r="I1146">
        <f t="shared" si="36"/>
        <v>1</v>
      </c>
      <c r="J1146" t="s">
        <v>2600</v>
      </c>
      <c r="K1146">
        <f t="shared" si="35"/>
        <v>12</v>
      </c>
    </row>
    <row r="1147" spans="1:11" ht="15" hidden="1" customHeight="1" x14ac:dyDescent="0.25">
      <c r="A1147" s="2" t="s">
        <v>1030</v>
      </c>
      <c r="B1147" s="2" t="s">
        <v>1794</v>
      </c>
      <c r="C1147" s="6" t="str">
        <f>VLOOKUP(A1147,contracts!$B$1:$I$506,6,0)</f>
        <v>Rayles And Roobie Technologies Private Limited</v>
      </c>
      <c r="D1147" s="2" t="s">
        <v>154</v>
      </c>
      <c r="E1147" s="2" t="s">
        <v>1401</v>
      </c>
      <c r="F1147" s="4">
        <v>1</v>
      </c>
      <c r="G1147" s="4">
        <v>10001</v>
      </c>
      <c r="H1147" t="str">
        <f>_xlfn.IFNA(VLOOKUP(A1147,contracts!$B$2:$F$506,5,0),"")</f>
        <v>Activated</v>
      </c>
      <c r="I1147">
        <f t="shared" si="36"/>
        <v>1</v>
      </c>
      <c r="J1147" t="s">
        <v>2600</v>
      </c>
      <c r="K1147">
        <f t="shared" si="35"/>
        <v>12</v>
      </c>
    </row>
    <row r="1148" spans="1:11" ht="15" hidden="1" customHeight="1" x14ac:dyDescent="0.25">
      <c r="A1148" s="2" t="s">
        <v>1027</v>
      </c>
      <c r="B1148" s="2" t="s">
        <v>1781</v>
      </c>
      <c r="C1148" s="6" t="str">
        <f>VLOOKUP(A1148,contracts!$B$1:$I$506,6,0)</f>
        <v>K2B Learning Private Limited</v>
      </c>
      <c r="D1148" s="2" t="s">
        <v>122</v>
      </c>
      <c r="E1148" s="2" t="s">
        <v>1401</v>
      </c>
      <c r="F1148" s="4">
        <v>1</v>
      </c>
      <c r="G1148" s="4">
        <v>12500</v>
      </c>
      <c r="H1148" t="str">
        <f>_xlfn.IFNA(VLOOKUP(A1148,contracts!$B$2:$F$506,5,0),"")</f>
        <v>Month on Month</v>
      </c>
      <c r="I1148">
        <f t="shared" si="36"/>
        <v>1</v>
      </c>
      <c r="J1148" t="s">
        <v>2600</v>
      </c>
      <c r="K1148">
        <f t="shared" si="35"/>
        <v>16</v>
      </c>
    </row>
    <row r="1149" spans="1:11" ht="15" hidden="1" customHeight="1" x14ac:dyDescent="0.25">
      <c r="A1149" s="2" t="s">
        <v>1038</v>
      </c>
      <c r="B1149" s="2" t="s">
        <v>1965</v>
      </c>
      <c r="C1149" s="6" t="str">
        <f>VLOOKUP(A1149,contracts!$B$1:$I$506,6,0)</f>
        <v>Viacom 18 Media Pvt. Ltd.</v>
      </c>
      <c r="D1149" s="2" t="s">
        <v>18</v>
      </c>
      <c r="E1149" s="2" t="s">
        <v>1403</v>
      </c>
      <c r="F1149" s="4">
        <v>10</v>
      </c>
      <c r="G1149" s="4">
        <v>195000</v>
      </c>
      <c r="H1149" t="str">
        <f>_xlfn.IFNA(VLOOKUP(A1149,contracts!$B$2:$F$506,5,0),"")</f>
        <v>Activated</v>
      </c>
      <c r="I1149">
        <f t="shared" si="36"/>
        <v>1</v>
      </c>
      <c r="J1149" t="s">
        <v>2600</v>
      </c>
      <c r="K1149">
        <f t="shared" si="35"/>
        <v>16</v>
      </c>
    </row>
    <row r="1150" spans="1:11" ht="15" hidden="1" customHeight="1" x14ac:dyDescent="0.25">
      <c r="A1150" s="2" t="s">
        <v>1038</v>
      </c>
      <c r="B1150" s="2" t="s">
        <v>1964</v>
      </c>
      <c r="C1150" s="6" t="str">
        <f>VLOOKUP(A1150,contracts!$B$1:$I$506,6,0)</f>
        <v>Viacom 18 Media Pvt. Ltd.</v>
      </c>
      <c r="D1150" s="2" t="s">
        <v>18</v>
      </c>
      <c r="E1150" s="2" t="s">
        <v>1403</v>
      </c>
      <c r="F1150" s="4">
        <v>10</v>
      </c>
      <c r="G1150" s="4">
        <v>195000</v>
      </c>
      <c r="H1150" t="str">
        <f>_xlfn.IFNA(VLOOKUP(A1150,contracts!$B$2:$F$506,5,0),"")</f>
        <v>Activated</v>
      </c>
      <c r="I1150">
        <f t="shared" si="36"/>
        <v>1</v>
      </c>
      <c r="J1150" t="s">
        <v>2600</v>
      </c>
      <c r="K1150">
        <f t="shared" si="35"/>
        <v>16</v>
      </c>
    </row>
    <row r="1151" spans="1:11" ht="15" hidden="1" customHeight="1" x14ac:dyDescent="0.25">
      <c r="A1151" s="2" t="s">
        <v>1038</v>
      </c>
      <c r="B1151" s="2" t="s">
        <v>1963</v>
      </c>
      <c r="C1151" s="6" t="str">
        <f>VLOOKUP(A1151,contracts!$B$1:$I$506,6,0)</f>
        <v>Viacom 18 Media Pvt. Ltd.</v>
      </c>
      <c r="D1151" s="2" t="s">
        <v>18</v>
      </c>
      <c r="E1151" s="2" t="s">
        <v>1403</v>
      </c>
      <c r="F1151" s="4">
        <v>10</v>
      </c>
      <c r="G1151" s="4">
        <v>195000</v>
      </c>
      <c r="H1151" t="str">
        <f>_xlfn.IFNA(VLOOKUP(A1151,contracts!$B$2:$F$506,5,0),"")</f>
        <v>Activated</v>
      </c>
      <c r="I1151">
        <f t="shared" si="36"/>
        <v>1</v>
      </c>
      <c r="J1151" t="s">
        <v>2600</v>
      </c>
      <c r="K1151">
        <f t="shared" si="35"/>
        <v>16</v>
      </c>
    </row>
    <row r="1152" spans="1:11" ht="15" hidden="1" customHeight="1" x14ac:dyDescent="0.25">
      <c r="A1152" s="2" t="s">
        <v>822</v>
      </c>
      <c r="B1152" s="2" t="s">
        <v>1962</v>
      </c>
      <c r="C1152" s="6" t="str">
        <f>VLOOKUP(A1152,contracts!$B$1:$I$506,6,0)</f>
        <v>CIIE Advisors Private Limited</v>
      </c>
      <c r="D1152" s="2" t="s">
        <v>18</v>
      </c>
      <c r="E1152" s="2" t="s">
        <v>1403</v>
      </c>
      <c r="F1152" s="4">
        <v>10</v>
      </c>
      <c r="G1152" s="4">
        <v>80550</v>
      </c>
      <c r="H1152" t="str">
        <f>_xlfn.IFNA(VLOOKUP(A1152,contracts!$B$2:$F$506,5,0),"")</f>
        <v>Activated</v>
      </c>
      <c r="I1152">
        <f t="shared" si="36"/>
        <v>1</v>
      </c>
      <c r="J1152" t="s">
        <v>2600</v>
      </c>
      <c r="K1152">
        <f t="shared" si="35"/>
        <v>16</v>
      </c>
    </row>
    <row r="1153" spans="1:11" ht="15" hidden="1" customHeight="1" x14ac:dyDescent="0.25">
      <c r="A1153" s="2" t="s">
        <v>1337</v>
      </c>
      <c r="B1153" s="2" t="s">
        <v>2183</v>
      </c>
      <c r="C1153" s="6" t="str">
        <f>VLOOKUP(A1153,contracts!$B$1:$I$506,6,0)</f>
        <v>State Street Corporate Services Mumbai Private Limited</v>
      </c>
      <c r="D1153" s="2" t="s">
        <v>18</v>
      </c>
      <c r="E1153" s="2" t="s">
        <v>1403</v>
      </c>
      <c r="F1153" s="4">
        <v>4</v>
      </c>
      <c r="G1153" s="4">
        <v>80000</v>
      </c>
      <c r="H1153" t="str">
        <f>_xlfn.IFNA(VLOOKUP(A1153,contracts!$B$2:$F$506,5,0),"")</f>
        <v>Activated</v>
      </c>
      <c r="I1153">
        <f t="shared" si="36"/>
        <v>1</v>
      </c>
      <c r="J1153" t="s">
        <v>2600</v>
      </c>
      <c r="K1153">
        <f t="shared" si="35"/>
        <v>16</v>
      </c>
    </row>
    <row r="1154" spans="1:11" ht="15" hidden="1" customHeight="1" x14ac:dyDescent="0.25">
      <c r="A1154" s="2" t="s">
        <v>1337</v>
      </c>
      <c r="B1154" s="2" t="s">
        <v>2182</v>
      </c>
      <c r="C1154" s="6" t="str">
        <f>VLOOKUP(A1154,contracts!$B$1:$I$506,6,0)</f>
        <v>State Street Corporate Services Mumbai Private Limited</v>
      </c>
      <c r="D1154" s="2" t="s">
        <v>18</v>
      </c>
      <c r="E1154" s="2" t="s">
        <v>1403</v>
      </c>
      <c r="F1154" s="4">
        <v>3</v>
      </c>
      <c r="G1154" s="4">
        <v>60000</v>
      </c>
      <c r="H1154" t="str">
        <f>_xlfn.IFNA(VLOOKUP(A1154,contracts!$B$2:$F$506,5,0),"")</f>
        <v>Activated</v>
      </c>
      <c r="I1154">
        <f t="shared" si="36"/>
        <v>1</v>
      </c>
      <c r="J1154" t="s">
        <v>2600</v>
      </c>
      <c r="K1154">
        <f t="shared" si="35"/>
        <v>16</v>
      </c>
    </row>
    <row r="1155" spans="1:11" ht="15" hidden="1" customHeight="1" x14ac:dyDescent="0.25">
      <c r="A1155" s="2" t="s">
        <v>1337</v>
      </c>
      <c r="B1155" s="2" t="s">
        <v>2181</v>
      </c>
      <c r="C1155" s="6" t="str">
        <f>VLOOKUP(A1155,contracts!$B$1:$I$506,6,0)</f>
        <v>State Street Corporate Services Mumbai Private Limited</v>
      </c>
      <c r="D1155" s="2" t="s">
        <v>18</v>
      </c>
      <c r="E1155" s="2" t="s">
        <v>1403</v>
      </c>
      <c r="F1155" s="4">
        <v>4</v>
      </c>
      <c r="G1155" s="4">
        <v>80000</v>
      </c>
      <c r="H1155" t="str">
        <f>_xlfn.IFNA(VLOOKUP(A1155,contracts!$B$2:$F$506,5,0),"")</f>
        <v>Activated</v>
      </c>
      <c r="I1155">
        <f t="shared" si="36"/>
        <v>1</v>
      </c>
      <c r="J1155" t="s">
        <v>2600</v>
      </c>
      <c r="K1155">
        <f t="shared" ref="K1155:K1218" si="37">LEN(B1155)</f>
        <v>16</v>
      </c>
    </row>
    <row r="1156" spans="1:11" ht="15" hidden="1" customHeight="1" x14ac:dyDescent="0.25">
      <c r="A1156" s="2" t="s">
        <v>1050</v>
      </c>
      <c r="B1156" s="2" t="s">
        <v>1774</v>
      </c>
      <c r="C1156" s="6" t="str">
        <f>VLOOKUP(A1156,contracts!$B$1:$I$506,6,0)</f>
        <v>M/s Taashee Linux Services</v>
      </c>
      <c r="D1156" s="2" t="s">
        <v>191</v>
      </c>
      <c r="E1156" s="2" t="s">
        <v>1399</v>
      </c>
      <c r="F1156" s="4">
        <v>1</v>
      </c>
      <c r="G1156" s="4">
        <v>8500</v>
      </c>
      <c r="H1156" t="str">
        <f>_xlfn.IFNA(VLOOKUP(A1156,contracts!$B$2:$F$506,5,0),"")</f>
        <v>Month on Month</v>
      </c>
      <c r="I1156">
        <f t="shared" si="36"/>
        <v>1</v>
      </c>
      <c r="J1156" t="s">
        <v>2600</v>
      </c>
      <c r="K1156">
        <f t="shared" si="37"/>
        <v>16</v>
      </c>
    </row>
    <row r="1157" spans="1:11" ht="15" hidden="1" customHeight="1" x14ac:dyDescent="0.25">
      <c r="A1157" s="2" t="s">
        <v>1050</v>
      </c>
      <c r="B1157" s="2" t="s">
        <v>1773</v>
      </c>
      <c r="C1157" s="6" t="str">
        <f>VLOOKUP(A1157,contracts!$B$1:$I$506,6,0)</f>
        <v>M/s Taashee Linux Services</v>
      </c>
      <c r="D1157" s="2" t="s">
        <v>191</v>
      </c>
      <c r="E1157" s="2" t="s">
        <v>1399</v>
      </c>
      <c r="F1157" s="4">
        <v>1</v>
      </c>
      <c r="G1157" s="4">
        <v>8500</v>
      </c>
      <c r="H1157" t="str">
        <f>_xlfn.IFNA(VLOOKUP(A1157,contracts!$B$2:$F$506,5,0),"")</f>
        <v>Month on Month</v>
      </c>
      <c r="I1157">
        <f t="shared" si="36"/>
        <v>1</v>
      </c>
      <c r="J1157" t="s">
        <v>2600</v>
      </c>
      <c r="K1157">
        <f t="shared" si="37"/>
        <v>16</v>
      </c>
    </row>
    <row r="1158" spans="1:11" ht="15" hidden="1" customHeight="1" x14ac:dyDescent="0.25">
      <c r="A1158" s="2" t="s">
        <v>1337</v>
      </c>
      <c r="B1158" s="2" t="s">
        <v>2180</v>
      </c>
      <c r="C1158" s="6" t="str">
        <f>VLOOKUP(A1158,contracts!$B$1:$I$506,6,0)</f>
        <v>State Street Corporate Services Mumbai Private Limited</v>
      </c>
      <c r="D1158" s="2" t="s">
        <v>18</v>
      </c>
      <c r="E1158" s="2" t="s">
        <v>1403</v>
      </c>
      <c r="F1158" s="4">
        <v>4</v>
      </c>
      <c r="G1158" s="4">
        <v>80000</v>
      </c>
      <c r="H1158" t="str">
        <f>_xlfn.IFNA(VLOOKUP(A1158,contracts!$B$2:$F$506,5,0),"")</f>
        <v>Activated</v>
      </c>
      <c r="I1158">
        <f t="shared" si="36"/>
        <v>1</v>
      </c>
      <c r="J1158" t="s">
        <v>2600</v>
      </c>
      <c r="K1158">
        <f t="shared" si="37"/>
        <v>16</v>
      </c>
    </row>
    <row r="1159" spans="1:11" ht="15" hidden="1" customHeight="1" x14ac:dyDescent="0.25">
      <c r="A1159" s="2" t="s">
        <v>468</v>
      </c>
      <c r="B1159" s="2" t="s">
        <v>1798</v>
      </c>
      <c r="C1159" s="6" t="str">
        <f>VLOOKUP(A1159,contracts!$B$1:$I$506,6,0)</f>
        <v>APPSTER LLP</v>
      </c>
      <c r="D1159" s="2" t="s">
        <v>122</v>
      </c>
      <c r="E1159" s="2" t="s">
        <v>1399</v>
      </c>
      <c r="F1159" s="4">
        <v>1</v>
      </c>
      <c r="G1159" s="4">
        <v>10000</v>
      </c>
      <c r="H1159" t="str">
        <f>_xlfn.IFNA(VLOOKUP(A1159,contracts!$B$2:$F$506,5,0),"")</f>
        <v>Activated</v>
      </c>
      <c r="I1159">
        <f t="shared" si="36"/>
        <v>2</v>
      </c>
      <c r="J1159" t="s">
        <v>2597</v>
      </c>
      <c r="K1159">
        <f t="shared" si="37"/>
        <v>16</v>
      </c>
    </row>
    <row r="1160" spans="1:11" ht="15" hidden="1" customHeight="1" x14ac:dyDescent="0.25">
      <c r="A1160" s="2" t="s">
        <v>1337</v>
      </c>
      <c r="B1160" s="2" t="s">
        <v>2179</v>
      </c>
      <c r="C1160" s="6" t="str">
        <f>VLOOKUP(A1160,contracts!$B$1:$I$506,6,0)</f>
        <v>State Street Corporate Services Mumbai Private Limited</v>
      </c>
      <c r="D1160" s="2" t="s">
        <v>18</v>
      </c>
      <c r="E1160" s="2" t="s">
        <v>1403</v>
      </c>
      <c r="F1160" s="4">
        <v>2</v>
      </c>
      <c r="G1160" s="4">
        <v>40000</v>
      </c>
      <c r="H1160" t="str">
        <f>_xlfn.IFNA(VLOOKUP(A1160,contracts!$B$2:$F$506,5,0),"")</f>
        <v>Activated</v>
      </c>
      <c r="I1160">
        <f t="shared" si="36"/>
        <v>1</v>
      </c>
      <c r="J1160" t="s">
        <v>2600</v>
      </c>
      <c r="K1160">
        <f t="shared" si="37"/>
        <v>16</v>
      </c>
    </row>
    <row r="1161" spans="1:11" ht="15" hidden="1" customHeight="1" x14ac:dyDescent="0.25">
      <c r="A1161" s="2" t="s">
        <v>1345</v>
      </c>
      <c r="B1161" s="2" t="s">
        <v>1974</v>
      </c>
      <c r="C1161" s="6" t="str">
        <f>VLOOKUP(A1161,contracts!$B$1:$I$506,6,0)</f>
        <v>Wissen</v>
      </c>
      <c r="D1161" s="2" t="s">
        <v>18</v>
      </c>
      <c r="E1161" s="2" t="s">
        <v>1403</v>
      </c>
      <c r="F1161" s="4">
        <v>3</v>
      </c>
      <c r="G1161" s="4">
        <v>51840</v>
      </c>
      <c r="H1161" t="str">
        <f>_xlfn.IFNA(VLOOKUP(A1161,contracts!$B$2:$F$506,5,0),"")</f>
        <v>Activated</v>
      </c>
      <c r="I1161">
        <f t="shared" si="36"/>
        <v>1</v>
      </c>
      <c r="J1161" t="s">
        <v>2600</v>
      </c>
      <c r="K1161">
        <f t="shared" si="37"/>
        <v>16</v>
      </c>
    </row>
    <row r="1162" spans="1:11" ht="15" hidden="1" customHeight="1" x14ac:dyDescent="0.25">
      <c r="A1162" s="2" t="s">
        <v>1342</v>
      </c>
      <c r="B1162" s="2" t="s">
        <v>2224</v>
      </c>
      <c r="C1162" s="6" t="str">
        <f>VLOOKUP(A1162,contracts!$B$1:$I$506,6,0)</f>
        <v>Ayasdi India Private Limited</v>
      </c>
      <c r="D1162" s="2" t="s">
        <v>18</v>
      </c>
      <c r="E1162" s="2" t="s">
        <v>1403</v>
      </c>
      <c r="F1162" s="4">
        <v>2</v>
      </c>
      <c r="G1162" s="4">
        <v>32000</v>
      </c>
      <c r="H1162" t="str">
        <f>_xlfn.IFNA(VLOOKUP(A1162,contracts!$B$2:$F$506,5,0),"")</f>
        <v>Activated</v>
      </c>
      <c r="I1162">
        <f t="shared" si="36"/>
        <v>1</v>
      </c>
      <c r="J1162" t="s">
        <v>2600</v>
      </c>
      <c r="K1162">
        <f t="shared" si="37"/>
        <v>16</v>
      </c>
    </row>
    <row r="1163" spans="1:11" ht="15" hidden="1" customHeight="1" x14ac:dyDescent="0.25">
      <c r="A1163" s="2" t="s">
        <v>1383</v>
      </c>
      <c r="B1163" s="2" t="s">
        <v>2393</v>
      </c>
      <c r="C1163" s="6" t="str">
        <f>VLOOKUP(A1163,contracts!$B$1:$I$506,6,0)</f>
        <v>AQR Capital India Services LLP</v>
      </c>
      <c r="D1163" s="2" t="s">
        <v>18</v>
      </c>
      <c r="E1163" s="2" t="s">
        <v>1403</v>
      </c>
      <c r="F1163" s="4">
        <v>6</v>
      </c>
      <c r="G1163" s="4">
        <v>123000</v>
      </c>
      <c r="H1163" t="str">
        <f>_xlfn.IFNA(VLOOKUP(A1163,contracts!$B$2:$F$506,5,0),"")</f>
        <v>Activated</v>
      </c>
      <c r="I1163">
        <f t="shared" si="36"/>
        <v>1</v>
      </c>
      <c r="J1163" t="s">
        <v>2600</v>
      </c>
      <c r="K1163">
        <f t="shared" si="37"/>
        <v>16</v>
      </c>
    </row>
    <row r="1164" spans="1:11" ht="15" hidden="1" customHeight="1" x14ac:dyDescent="0.25">
      <c r="A1164" s="2" t="s">
        <v>927</v>
      </c>
      <c r="B1164" s="2" t="s">
        <v>2239</v>
      </c>
      <c r="C1164" s="6" t="str">
        <f>VLOOKUP(A1164,contracts!$B$1:$I$506,6,0)</f>
        <v>Visteon Technical and Services Centre Pvt.Ltd</v>
      </c>
      <c r="D1164" s="2" t="s">
        <v>18</v>
      </c>
      <c r="E1164" s="2" t="s">
        <v>1403</v>
      </c>
      <c r="F1164" s="4">
        <v>6</v>
      </c>
      <c r="G1164" s="4">
        <v>120000</v>
      </c>
      <c r="H1164" t="str">
        <f>_xlfn.IFNA(VLOOKUP(A1164,contracts!$B$2:$F$506,5,0),"")</f>
        <v>Activated</v>
      </c>
      <c r="I1164">
        <f t="shared" si="36"/>
        <v>1</v>
      </c>
      <c r="J1164" t="s">
        <v>2600</v>
      </c>
      <c r="K1164">
        <f t="shared" si="37"/>
        <v>16</v>
      </c>
    </row>
    <row r="1165" spans="1:11" ht="15" hidden="1" customHeight="1" x14ac:dyDescent="0.25">
      <c r="A1165" s="2" t="s">
        <v>1038</v>
      </c>
      <c r="B1165" s="2" t="s">
        <v>2227</v>
      </c>
      <c r="C1165" s="6" t="str">
        <f>VLOOKUP(A1165,contracts!$B$1:$I$506,6,0)</f>
        <v>Viacom 18 Media Pvt. Ltd.</v>
      </c>
      <c r="D1165" s="2" t="s">
        <v>18</v>
      </c>
      <c r="E1165" s="2" t="s">
        <v>1403</v>
      </c>
      <c r="F1165" s="4">
        <v>3</v>
      </c>
      <c r="G1165" s="4">
        <v>58500</v>
      </c>
      <c r="H1165" t="str">
        <f>_xlfn.IFNA(VLOOKUP(A1165,contracts!$B$2:$F$506,5,0),"")</f>
        <v>Activated</v>
      </c>
      <c r="I1165">
        <f t="shared" si="36"/>
        <v>1</v>
      </c>
      <c r="J1165" t="s">
        <v>2600</v>
      </c>
      <c r="K1165">
        <f t="shared" si="37"/>
        <v>16</v>
      </c>
    </row>
    <row r="1166" spans="1:11" ht="15" hidden="1" customHeight="1" x14ac:dyDescent="0.25">
      <c r="A1166" s="2" t="s">
        <v>1383</v>
      </c>
      <c r="B1166" s="2" t="s">
        <v>1564</v>
      </c>
      <c r="C1166" s="6" t="str">
        <f>VLOOKUP(A1166,contracts!$B$1:$I$506,6,0)</f>
        <v>AQR Capital India Services LLP</v>
      </c>
      <c r="D1166" s="2" t="s">
        <v>18</v>
      </c>
      <c r="E1166" s="2" t="s">
        <v>1403</v>
      </c>
      <c r="F1166" s="4">
        <v>3</v>
      </c>
      <c r="G1166" s="4">
        <v>61500</v>
      </c>
      <c r="H1166" t="str">
        <f>_xlfn.IFNA(VLOOKUP(A1166,contracts!$B$2:$F$506,5,0),"")</f>
        <v>Activated</v>
      </c>
      <c r="I1166">
        <f t="shared" si="36"/>
        <v>1</v>
      </c>
      <c r="J1166" t="s">
        <v>2600</v>
      </c>
      <c r="K1166">
        <f t="shared" si="37"/>
        <v>16</v>
      </c>
    </row>
    <row r="1167" spans="1:11" ht="15" hidden="1" customHeight="1" x14ac:dyDescent="0.25">
      <c r="A1167" s="2" t="s">
        <v>927</v>
      </c>
      <c r="B1167" s="2" t="s">
        <v>2238</v>
      </c>
      <c r="C1167" s="6" t="str">
        <f>VLOOKUP(A1167,contracts!$B$1:$I$506,6,0)</f>
        <v>Visteon Technical and Services Centre Pvt.Ltd</v>
      </c>
      <c r="D1167" s="2" t="s">
        <v>18</v>
      </c>
      <c r="E1167" s="2" t="s">
        <v>1403</v>
      </c>
      <c r="F1167" s="4">
        <v>6</v>
      </c>
      <c r="G1167" s="4">
        <v>120000</v>
      </c>
      <c r="H1167" t="str">
        <f>_xlfn.IFNA(VLOOKUP(A1167,contracts!$B$2:$F$506,5,0),"")</f>
        <v>Activated</v>
      </c>
      <c r="I1167">
        <f t="shared" si="36"/>
        <v>1</v>
      </c>
      <c r="J1167" t="s">
        <v>2600</v>
      </c>
      <c r="K1167">
        <f t="shared" si="37"/>
        <v>16</v>
      </c>
    </row>
    <row r="1168" spans="1:11" ht="15" hidden="1" customHeight="1" x14ac:dyDescent="0.25">
      <c r="A1168" s="2" t="s">
        <v>1038</v>
      </c>
      <c r="B1168" s="2" t="s">
        <v>2226</v>
      </c>
      <c r="C1168" s="6" t="str">
        <f>VLOOKUP(A1168,contracts!$B$1:$I$506,6,0)</f>
        <v>Viacom 18 Media Pvt. Ltd.</v>
      </c>
      <c r="D1168" s="2" t="s">
        <v>18</v>
      </c>
      <c r="E1168" s="2" t="s">
        <v>1403</v>
      </c>
      <c r="F1168" s="4">
        <v>11</v>
      </c>
      <c r="G1168" s="4">
        <v>214500</v>
      </c>
      <c r="H1168" t="str">
        <f>_xlfn.IFNA(VLOOKUP(A1168,contracts!$B$2:$F$506,5,0),"")</f>
        <v>Activated</v>
      </c>
      <c r="I1168">
        <f t="shared" si="36"/>
        <v>1</v>
      </c>
      <c r="J1168" t="s">
        <v>2600</v>
      </c>
      <c r="K1168">
        <f t="shared" si="37"/>
        <v>16</v>
      </c>
    </row>
    <row r="1169" spans="1:11" ht="15" hidden="1" customHeight="1" x14ac:dyDescent="0.25">
      <c r="A1169" s="2" t="s">
        <v>1337</v>
      </c>
      <c r="B1169" s="2" t="s">
        <v>2428</v>
      </c>
      <c r="C1169" s="6" t="str">
        <f>VLOOKUP(A1169,contracts!$B$1:$I$506,6,0)</f>
        <v>State Street Corporate Services Mumbai Private Limited</v>
      </c>
      <c r="D1169" s="2" t="s">
        <v>18</v>
      </c>
      <c r="E1169" s="2" t="s">
        <v>1403</v>
      </c>
      <c r="F1169" s="4">
        <v>6</v>
      </c>
      <c r="G1169" s="4">
        <v>120000</v>
      </c>
      <c r="H1169" t="str">
        <f>_xlfn.IFNA(VLOOKUP(A1169,contracts!$B$2:$F$506,5,0),"")</f>
        <v>Activated</v>
      </c>
      <c r="I1169">
        <f t="shared" si="36"/>
        <v>1</v>
      </c>
      <c r="J1169" t="s">
        <v>2600</v>
      </c>
      <c r="K1169">
        <f t="shared" si="37"/>
        <v>16</v>
      </c>
    </row>
    <row r="1170" spans="1:11" ht="15" hidden="1" customHeight="1" x14ac:dyDescent="0.25">
      <c r="A1170" s="2" t="s">
        <v>1337</v>
      </c>
      <c r="B1170" s="2" t="s">
        <v>2427</v>
      </c>
      <c r="C1170" s="6" t="str">
        <f>VLOOKUP(A1170,contracts!$B$1:$I$506,6,0)</f>
        <v>State Street Corporate Services Mumbai Private Limited</v>
      </c>
      <c r="D1170" s="2" t="s">
        <v>18</v>
      </c>
      <c r="E1170" s="2" t="s">
        <v>1403</v>
      </c>
      <c r="F1170" s="4">
        <v>12</v>
      </c>
      <c r="G1170" s="4">
        <v>240000</v>
      </c>
      <c r="H1170" t="str">
        <f>_xlfn.IFNA(VLOOKUP(A1170,contracts!$B$2:$F$506,5,0),"")</f>
        <v>Activated</v>
      </c>
      <c r="I1170">
        <f t="shared" si="36"/>
        <v>1</v>
      </c>
      <c r="J1170" t="s">
        <v>2600</v>
      </c>
      <c r="K1170">
        <f t="shared" si="37"/>
        <v>16</v>
      </c>
    </row>
    <row r="1171" spans="1:11" ht="15" hidden="1" customHeight="1" x14ac:dyDescent="0.25">
      <c r="A1171" s="2" t="s">
        <v>1199</v>
      </c>
      <c r="B1171" s="2" t="s">
        <v>1718</v>
      </c>
      <c r="C1171" s="6" t="str">
        <f>VLOOKUP(A1171,contracts!$B$1:$I$506,6,0)</f>
        <v>Flemingo Travel Retail (P) Limited.</v>
      </c>
      <c r="D1171" s="2" t="s">
        <v>122</v>
      </c>
      <c r="E1171" s="2" t="s">
        <v>1403</v>
      </c>
      <c r="F1171" s="4">
        <v>2</v>
      </c>
      <c r="G1171" s="4">
        <v>26000</v>
      </c>
      <c r="H1171" t="str">
        <f>_xlfn.IFNA(VLOOKUP(A1171,contracts!$B$2:$F$506,5,0),"")</f>
        <v>Activated</v>
      </c>
      <c r="I1171">
        <f t="shared" si="36"/>
        <v>1</v>
      </c>
      <c r="J1171" t="s">
        <v>2600</v>
      </c>
      <c r="K1171">
        <f t="shared" si="37"/>
        <v>16</v>
      </c>
    </row>
    <row r="1172" spans="1:11" ht="15" hidden="1" customHeight="1" x14ac:dyDescent="0.25">
      <c r="A1172" s="2" t="s">
        <v>1337</v>
      </c>
      <c r="B1172" s="2" t="s">
        <v>2426</v>
      </c>
      <c r="C1172" s="6" t="str">
        <f>VLOOKUP(A1172,contracts!$B$1:$I$506,6,0)</f>
        <v>State Street Corporate Services Mumbai Private Limited</v>
      </c>
      <c r="D1172" s="2" t="s">
        <v>18</v>
      </c>
      <c r="E1172" s="2" t="s">
        <v>1403</v>
      </c>
      <c r="F1172" s="4">
        <v>12</v>
      </c>
      <c r="G1172" s="4">
        <v>240000</v>
      </c>
      <c r="H1172" t="str">
        <f>_xlfn.IFNA(VLOOKUP(A1172,contracts!$B$2:$F$506,5,0),"")</f>
        <v>Activated</v>
      </c>
      <c r="I1172">
        <f t="shared" si="36"/>
        <v>1</v>
      </c>
      <c r="J1172" t="s">
        <v>2600</v>
      </c>
      <c r="K1172">
        <f t="shared" si="37"/>
        <v>16</v>
      </c>
    </row>
    <row r="1173" spans="1:11" ht="15" hidden="1" customHeight="1" x14ac:dyDescent="0.25">
      <c r="A1173" s="2" t="s">
        <v>1337</v>
      </c>
      <c r="B1173" s="2" t="s">
        <v>2178</v>
      </c>
      <c r="C1173" s="6" t="str">
        <f>VLOOKUP(A1173,contracts!$B$1:$I$506,6,0)</f>
        <v>State Street Corporate Services Mumbai Private Limited</v>
      </c>
      <c r="D1173" s="2" t="s">
        <v>18</v>
      </c>
      <c r="E1173" s="2" t="s">
        <v>1403</v>
      </c>
      <c r="F1173" s="4">
        <v>11</v>
      </c>
      <c r="G1173" s="4">
        <v>220000</v>
      </c>
      <c r="H1173" t="str">
        <f>_xlfn.IFNA(VLOOKUP(A1173,contracts!$B$2:$F$506,5,0),"")</f>
        <v>Activated</v>
      </c>
      <c r="I1173">
        <f t="shared" si="36"/>
        <v>1</v>
      </c>
      <c r="J1173" t="s">
        <v>2600</v>
      </c>
      <c r="K1173">
        <f t="shared" si="37"/>
        <v>16</v>
      </c>
    </row>
    <row r="1174" spans="1:11" ht="15" hidden="1" customHeight="1" x14ac:dyDescent="0.25">
      <c r="A1174" s="2" t="s">
        <v>1337</v>
      </c>
      <c r="B1174" s="2" t="s">
        <v>2177</v>
      </c>
      <c r="C1174" s="6" t="str">
        <f>VLOOKUP(A1174,contracts!$B$1:$I$506,6,0)</f>
        <v>State Street Corporate Services Mumbai Private Limited</v>
      </c>
      <c r="D1174" s="2" t="s">
        <v>18</v>
      </c>
      <c r="E1174" s="2" t="s">
        <v>1403</v>
      </c>
      <c r="F1174" s="4">
        <v>12</v>
      </c>
      <c r="G1174" s="4">
        <v>240000</v>
      </c>
      <c r="H1174" t="str">
        <f>_xlfn.IFNA(VLOOKUP(A1174,contracts!$B$2:$F$506,5,0),"")</f>
        <v>Activated</v>
      </c>
      <c r="I1174">
        <f t="shared" si="36"/>
        <v>1</v>
      </c>
      <c r="J1174" t="s">
        <v>2600</v>
      </c>
      <c r="K1174">
        <f t="shared" si="37"/>
        <v>16</v>
      </c>
    </row>
    <row r="1175" spans="1:11" ht="15" hidden="1" customHeight="1" x14ac:dyDescent="0.25">
      <c r="A1175" s="2" t="s">
        <v>1383</v>
      </c>
      <c r="B1175" s="2" t="s">
        <v>2237</v>
      </c>
      <c r="C1175" s="6" t="str">
        <f>VLOOKUP(A1175,contracts!$B$1:$I$506,6,0)</f>
        <v>AQR Capital India Services LLP</v>
      </c>
      <c r="D1175" s="2" t="s">
        <v>18</v>
      </c>
      <c r="E1175" s="2" t="s">
        <v>1403</v>
      </c>
      <c r="F1175" s="4">
        <v>6</v>
      </c>
      <c r="G1175" s="4">
        <v>123000</v>
      </c>
      <c r="H1175" t="str">
        <f>_xlfn.IFNA(VLOOKUP(A1175,contracts!$B$2:$F$506,5,0),"")</f>
        <v>Activated</v>
      </c>
      <c r="I1175">
        <f t="shared" si="36"/>
        <v>1</v>
      </c>
      <c r="J1175" t="s">
        <v>2600</v>
      </c>
      <c r="K1175">
        <f t="shared" si="37"/>
        <v>16</v>
      </c>
    </row>
    <row r="1176" spans="1:11" ht="15" hidden="1" customHeight="1" x14ac:dyDescent="0.25">
      <c r="A1176" s="2" t="s">
        <v>1133</v>
      </c>
      <c r="B1176" s="2" t="s">
        <v>1780</v>
      </c>
      <c r="C1176" s="6" t="str">
        <f>VLOOKUP(A1176,contracts!$B$1:$I$506,6,0)</f>
        <v>Halliburton Technology Center</v>
      </c>
      <c r="D1176" s="2" t="s">
        <v>18</v>
      </c>
      <c r="E1176" s="2" t="s">
        <v>1403</v>
      </c>
      <c r="F1176" s="4">
        <v>10</v>
      </c>
      <c r="G1176" s="4">
        <v>190000</v>
      </c>
      <c r="H1176" t="str">
        <f>_xlfn.IFNA(VLOOKUP(A1176,contracts!$B$2:$F$506,5,0),"")</f>
        <v>Activated</v>
      </c>
      <c r="I1176">
        <f t="shared" si="36"/>
        <v>1</v>
      </c>
      <c r="J1176" t="s">
        <v>2600</v>
      </c>
      <c r="K1176">
        <f t="shared" si="37"/>
        <v>16</v>
      </c>
    </row>
    <row r="1177" spans="1:11" ht="15" hidden="1" customHeight="1" x14ac:dyDescent="0.25">
      <c r="A1177" s="2" t="s">
        <v>1133</v>
      </c>
      <c r="B1177" s="2" t="s">
        <v>1779</v>
      </c>
      <c r="C1177" s="6" t="str">
        <f>VLOOKUP(A1177,contracts!$B$1:$I$506,6,0)</f>
        <v>Halliburton Technology Center</v>
      </c>
      <c r="D1177" s="2" t="s">
        <v>18</v>
      </c>
      <c r="E1177" s="2" t="s">
        <v>1403</v>
      </c>
      <c r="F1177" s="4">
        <v>10</v>
      </c>
      <c r="G1177" s="4">
        <v>190000</v>
      </c>
      <c r="H1177" t="str">
        <f>_xlfn.IFNA(VLOOKUP(A1177,contracts!$B$2:$F$506,5,0),"")</f>
        <v>Activated</v>
      </c>
      <c r="I1177">
        <f t="shared" si="36"/>
        <v>1</v>
      </c>
      <c r="J1177" t="s">
        <v>2600</v>
      </c>
      <c r="K1177">
        <f t="shared" si="37"/>
        <v>16</v>
      </c>
    </row>
    <row r="1178" spans="1:11" ht="15" hidden="1" customHeight="1" x14ac:dyDescent="0.25">
      <c r="A1178" s="2" t="s">
        <v>1133</v>
      </c>
      <c r="B1178" s="2" t="s">
        <v>1778</v>
      </c>
      <c r="C1178" s="6" t="str">
        <f>VLOOKUP(A1178,contracts!$B$1:$I$506,6,0)</f>
        <v>Halliburton Technology Center</v>
      </c>
      <c r="D1178" s="2" t="s">
        <v>18</v>
      </c>
      <c r="E1178" s="2" t="s">
        <v>1403</v>
      </c>
      <c r="F1178" s="4">
        <v>8</v>
      </c>
      <c r="G1178" s="4">
        <v>152000</v>
      </c>
      <c r="H1178" t="str">
        <f>_xlfn.IFNA(VLOOKUP(A1178,contracts!$B$2:$F$506,5,0),"")</f>
        <v>Activated</v>
      </c>
      <c r="I1178">
        <f t="shared" si="36"/>
        <v>1</v>
      </c>
      <c r="J1178" t="s">
        <v>2600</v>
      </c>
      <c r="K1178">
        <f t="shared" si="37"/>
        <v>16</v>
      </c>
    </row>
    <row r="1179" spans="1:11" ht="15" hidden="1" customHeight="1" x14ac:dyDescent="0.25">
      <c r="A1179" s="2" t="s">
        <v>995</v>
      </c>
      <c r="B1179" s="2" t="s">
        <v>1419</v>
      </c>
      <c r="C1179" s="6" t="str">
        <f>VLOOKUP(A1179,contracts!$B$1:$I$506,6,0)</f>
        <v>KOTTARAM AGRO FOODS PVT LTD</v>
      </c>
      <c r="D1179" s="2" t="s">
        <v>12</v>
      </c>
      <c r="E1179" s="2" t="s">
        <v>1403</v>
      </c>
      <c r="F1179" s="4">
        <v>10</v>
      </c>
      <c r="G1179" s="4">
        <v>80000</v>
      </c>
      <c r="H1179" t="str">
        <f>_xlfn.IFNA(VLOOKUP(A1179,contracts!$B$2:$F$506,5,0),"")</f>
        <v>Activated</v>
      </c>
      <c r="I1179">
        <f t="shared" si="36"/>
        <v>1</v>
      </c>
      <c r="J1179" t="s">
        <v>2600</v>
      </c>
      <c r="K1179">
        <f t="shared" si="37"/>
        <v>16</v>
      </c>
    </row>
    <row r="1180" spans="1:11" ht="15" hidden="1" customHeight="1" x14ac:dyDescent="0.25">
      <c r="A1180" s="2" t="s">
        <v>1131</v>
      </c>
      <c r="B1180" s="2" t="s">
        <v>1701</v>
      </c>
      <c r="C1180" s="6" t="str">
        <f>VLOOKUP(A1180,contracts!$B$1:$I$506,6,0)</f>
        <v>White Whale Partners</v>
      </c>
      <c r="D1180" s="2" t="s">
        <v>186</v>
      </c>
      <c r="E1180" s="2" t="s">
        <v>1401</v>
      </c>
      <c r="F1180" s="4">
        <v>1</v>
      </c>
      <c r="G1180" s="4">
        <v>18499</v>
      </c>
      <c r="H1180" t="str">
        <f>_xlfn.IFNA(VLOOKUP(A1180,contracts!$B$2:$F$506,5,0),"")</f>
        <v>Activated</v>
      </c>
      <c r="I1180">
        <f t="shared" si="36"/>
        <v>1</v>
      </c>
      <c r="J1180" t="s">
        <v>2600</v>
      </c>
      <c r="K1180">
        <f t="shared" si="37"/>
        <v>16</v>
      </c>
    </row>
    <row r="1181" spans="1:11" ht="15" hidden="1" customHeight="1" x14ac:dyDescent="0.25">
      <c r="A1181" s="2" t="s">
        <v>1131</v>
      </c>
      <c r="B1181" s="2" t="s">
        <v>1700</v>
      </c>
      <c r="C1181" s="6" t="str">
        <f>VLOOKUP(A1181,contracts!$B$1:$I$506,6,0)</f>
        <v>White Whale Partners</v>
      </c>
      <c r="D1181" s="2" t="s">
        <v>186</v>
      </c>
      <c r="E1181" s="2" t="s">
        <v>1401</v>
      </c>
      <c r="F1181" s="4">
        <v>1</v>
      </c>
      <c r="G1181" s="4">
        <v>18499</v>
      </c>
      <c r="H1181" t="str">
        <f>_xlfn.IFNA(VLOOKUP(A1181,contracts!$B$2:$F$506,5,0),"")</f>
        <v>Activated</v>
      </c>
      <c r="I1181">
        <f t="shared" si="36"/>
        <v>1</v>
      </c>
      <c r="J1181" t="s">
        <v>2600</v>
      </c>
      <c r="K1181">
        <f t="shared" si="37"/>
        <v>16</v>
      </c>
    </row>
    <row r="1182" spans="1:11" ht="15" hidden="1" customHeight="1" x14ac:dyDescent="0.25">
      <c r="A1182" s="2" t="s">
        <v>1032</v>
      </c>
      <c r="B1182" s="2" t="s">
        <v>1696</v>
      </c>
      <c r="C1182" s="6" t="str">
        <f>VLOOKUP(A1182,contracts!$B$1:$I$506,6,0)</f>
        <v>SYNOPSYS (INDIA) PRIVATE LIMITED</v>
      </c>
      <c r="D1182" s="2" t="s">
        <v>12</v>
      </c>
      <c r="E1182" s="2" t="s">
        <v>1403</v>
      </c>
      <c r="F1182" s="4">
        <v>8</v>
      </c>
      <c r="G1182" s="4">
        <v>160000</v>
      </c>
      <c r="H1182" t="str">
        <f>_xlfn.IFNA(VLOOKUP(A1182,contracts!$B$2:$F$506,5,0),"")</f>
        <v>Activated</v>
      </c>
      <c r="I1182">
        <f t="shared" si="36"/>
        <v>1</v>
      </c>
      <c r="J1182" t="s">
        <v>2600</v>
      </c>
      <c r="K1182">
        <f t="shared" si="37"/>
        <v>16</v>
      </c>
    </row>
    <row r="1183" spans="1:11" ht="15" hidden="1" customHeight="1" x14ac:dyDescent="0.25">
      <c r="A1183" s="2" t="s">
        <v>1032</v>
      </c>
      <c r="B1183" s="2" t="s">
        <v>1695</v>
      </c>
      <c r="C1183" s="6" t="str">
        <f>VLOOKUP(A1183,contracts!$B$1:$I$506,6,0)</f>
        <v>SYNOPSYS (INDIA) PRIVATE LIMITED</v>
      </c>
      <c r="D1183" s="2" t="s">
        <v>12</v>
      </c>
      <c r="E1183" s="2" t="s">
        <v>1403</v>
      </c>
      <c r="F1183" s="4">
        <v>8</v>
      </c>
      <c r="G1183" s="4">
        <v>160000</v>
      </c>
      <c r="H1183" t="str">
        <f>_xlfn.IFNA(VLOOKUP(A1183,contracts!$B$2:$F$506,5,0),"")</f>
        <v>Activated</v>
      </c>
      <c r="I1183">
        <f t="shared" si="36"/>
        <v>1</v>
      </c>
      <c r="J1183" t="s">
        <v>2600</v>
      </c>
      <c r="K1183">
        <f t="shared" si="37"/>
        <v>16</v>
      </c>
    </row>
    <row r="1184" spans="1:11" ht="15" hidden="1" customHeight="1" x14ac:dyDescent="0.25">
      <c r="A1184" s="2" t="s">
        <v>1032</v>
      </c>
      <c r="B1184" s="2" t="s">
        <v>1694</v>
      </c>
      <c r="C1184" s="6" t="str">
        <f>VLOOKUP(A1184,contracts!$B$1:$I$506,6,0)</f>
        <v>SYNOPSYS (INDIA) PRIVATE LIMITED</v>
      </c>
      <c r="D1184" s="2" t="s">
        <v>12</v>
      </c>
      <c r="E1184" s="2" t="s">
        <v>1403</v>
      </c>
      <c r="F1184" s="4">
        <v>8</v>
      </c>
      <c r="G1184" s="4">
        <v>160000</v>
      </c>
      <c r="H1184" t="str">
        <f>_xlfn.IFNA(VLOOKUP(A1184,contracts!$B$2:$F$506,5,0),"")</f>
        <v>Activated</v>
      </c>
      <c r="I1184">
        <f t="shared" si="36"/>
        <v>1</v>
      </c>
      <c r="J1184" t="s">
        <v>2600</v>
      </c>
      <c r="K1184">
        <f t="shared" si="37"/>
        <v>16</v>
      </c>
    </row>
    <row r="1185" spans="1:11" ht="15" hidden="1" customHeight="1" x14ac:dyDescent="0.25">
      <c r="A1185" s="2" t="s">
        <v>1032</v>
      </c>
      <c r="B1185" s="2" t="s">
        <v>1693</v>
      </c>
      <c r="C1185" s="6" t="str">
        <f>VLOOKUP(A1185,contracts!$B$1:$I$506,6,0)</f>
        <v>SYNOPSYS (INDIA) PRIVATE LIMITED</v>
      </c>
      <c r="D1185" s="2" t="s">
        <v>12</v>
      </c>
      <c r="E1185" s="2" t="s">
        <v>1403</v>
      </c>
      <c r="F1185" s="4">
        <v>8</v>
      </c>
      <c r="G1185" s="4">
        <v>160000</v>
      </c>
      <c r="H1185" t="str">
        <f>_xlfn.IFNA(VLOOKUP(A1185,contracts!$B$2:$F$506,5,0),"")</f>
        <v>Activated</v>
      </c>
      <c r="I1185">
        <f t="shared" si="36"/>
        <v>1</v>
      </c>
      <c r="J1185" t="s">
        <v>2600</v>
      </c>
      <c r="K1185">
        <f t="shared" si="37"/>
        <v>16</v>
      </c>
    </row>
    <row r="1186" spans="1:11" ht="15" hidden="1" customHeight="1" x14ac:dyDescent="0.25">
      <c r="A1186" s="2" t="s">
        <v>1032</v>
      </c>
      <c r="B1186" s="2" t="s">
        <v>1692</v>
      </c>
      <c r="C1186" s="6" t="str">
        <f>VLOOKUP(A1186,contracts!$B$1:$I$506,6,0)</f>
        <v>SYNOPSYS (INDIA) PRIVATE LIMITED</v>
      </c>
      <c r="D1186" s="2" t="s">
        <v>12</v>
      </c>
      <c r="E1186" s="2" t="s">
        <v>1403</v>
      </c>
      <c r="F1186" s="4">
        <v>8</v>
      </c>
      <c r="G1186" s="4">
        <v>160000</v>
      </c>
      <c r="H1186" t="str">
        <f>_xlfn.IFNA(VLOOKUP(A1186,contracts!$B$2:$F$506,5,0),"")</f>
        <v>Activated</v>
      </c>
      <c r="I1186">
        <f t="shared" si="36"/>
        <v>1</v>
      </c>
      <c r="J1186" t="s">
        <v>2600</v>
      </c>
      <c r="K1186">
        <f t="shared" si="37"/>
        <v>16</v>
      </c>
    </row>
    <row r="1187" spans="1:11" ht="15" hidden="1" customHeight="1" x14ac:dyDescent="0.25">
      <c r="A1187" s="2" t="s">
        <v>1032</v>
      </c>
      <c r="B1187" s="2" t="s">
        <v>1691</v>
      </c>
      <c r="C1187" s="6" t="str">
        <f>VLOOKUP(A1187,contracts!$B$1:$I$506,6,0)</f>
        <v>SYNOPSYS (INDIA) PRIVATE LIMITED</v>
      </c>
      <c r="D1187" s="2" t="s">
        <v>12</v>
      </c>
      <c r="E1187" s="2" t="s">
        <v>1403</v>
      </c>
      <c r="F1187" s="4">
        <v>8</v>
      </c>
      <c r="G1187" s="4">
        <v>160000</v>
      </c>
      <c r="H1187" t="str">
        <f>_xlfn.IFNA(VLOOKUP(A1187,contracts!$B$2:$F$506,5,0),"")</f>
        <v>Activated</v>
      </c>
      <c r="I1187">
        <f t="shared" si="36"/>
        <v>1</v>
      </c>
      <c r="J1187" t="s">
        <v>2600</v>
      </c>
      <c r="K1187">
        <f t="shared" si="37"/>
        <v>16</v>
      </c>
    </row>
    <row r="1188" spans="1:11" ht="15" hidden="1" customHeight="1" x14ac:dyDescent="0.25">
      <c r="A1188" s="2" t="s">
        <v>118</v>
      </c>
      <c r="B1188" s="2" t="s">
        <v>1717</v>
      </c>
      <c r="C1188" s="6" t="str">
        <f>VLOOKUP(A1188,contracts!$B$1:$I$506,6,0)</f>
        <v>Intuition.ai India Private Limited</v>
      </c>
      <c r="D1188" s="2" t="s">
        <v>18</v>
      </c>
      <c r="E1188" s="2" t="s">
        <v>1403</v>
      </c>
      <c r="F1188" s="4">
        <v>8</v>
      </c>
      <c r="G1188" s="4">
        <v>128816</v>
      </c>
      <c r="H1188" t="str">
        <f>_xlfn.IFNA(VLOOKUP(A1188,contracts!$B$2:$F$506,5,0),"")</f>
        <v>Activated</v>
      </c>
      <c r="I1188">
        <f t="shared" si="36"/>
        <v>1</v>
      </c>
      <c r="J1188" t="s">
        <v>2600</v>
      </c>
      <c r="K1188">
        <f t="shared" si="37"/>
        <v>16</v>
      </c>
    </row>
    <row r="1189" spans="1:11" ht="15" hidden="1" customHeight="1" x14ac:dyDescent="0.25">
      <c r="A1189" s="2" t="s">
        <v>899</v>
      </c>
      <c r="B1189" s="2" t="s">
        <v>2217</v>
      </c>
      <c r="C1189" s="6" t="str">
        <f>VLOOKUP(A1189,contracts!$B$1:$I$506,6,0)</f>
        <v>Decurtis Software Solutions Pvt. Ltd.</v>
      </c>
      <c r="D1189" s="2" t="s">
        <v>18</v>
      </c>
      <c r="E1189" s="2" t="s">
        <v>1403</v>
      </c>
      <c r="F1189" s="4">
        <v>10</v>
      </c>
      <c r="G1189" s="4">
        <v>185000</v>
      </c>
      <c r="H1189" t="str">
        <f>_xlfn.IFNA(VLOOKUP(A1189,contracts!$B$2:$F$506,5,0),"")</f>
        <v>Activated</v>
      </c>
      <c r="I1189">
        <f t="shared" si="36"/>
        <v>1</v>
      </c>
      <c r="J1189" t="s">
        <v>2600</v>
      </c>
      <c r="K1189">
        <f t="shared" si="37"/>
        <v>16</v>
      </c>
    </row>
    <row r="1190" spans="1:11" ht="15" hidden="1" customHeight="1" x14ac:dyDescent="0.25">
      <c r="A1190" s="2" t="s">
        <v>1038</v>
      </c>
      <c r="B1190" s="2" t="s">
        <v>2216</v>
      </c>
      <c r="C1190" s="6" t="str">
        <f>VLOOKUP(A1190,contracts!$B$1:$I$506,6,0)</f>
        <v>Viacom 18 Media Pvt. Ltd.</v>
      </c>
      <c r="D1190" s="2" t="s">
        <v>18</v>
      </c>
      <c r="E1190" s="2" t="s">
        <v>1403</v>
      </c>
      <c r="F1190" s="4">
        <v>5</v>
      </c>
      <c r="G1190" s="4">
        <v>97500</v>
      </c>
      <c r="H1190" t="str">
        <f>_xlfn.IFNA(VLOOKUP(A1190,contracts!$B$2:$F$506,5,0),"")</f>
        <v>Activated</v>
      </c>
      <c r="I1190">
        <f t="shared" ref="I1190:I1195" si="38">COUNTIFS($B$2:$B$1232,B1190)</f>
        <v>1</v>
      </c>
      <c r="J1190" t="s">
        <v>2600</v>
      </c>
      <c r="K1190">
        <f t="shared" si="37"/>
        <v>16</v>
      </c>
    </row>
    <row r="1191" spans="1:11" ht="15" hidden="1" customHeight="1" x14ac:dyDescent="0.25">
      <c r="A1191" s="2" t="s">
        <v>883</v>
      </c>
      <c r="B1191" s="2" t="s">
        <v>1681</v>
      </c>
      <c r="C1191" s="6" t="str">
        <f>VLOOKUP(A1191,contracts!$B$1:$I$506,6,0)</f>
        <v>JUSDA INDIA SUPPLY CHAIN MANAGEMENT PRIVATE LIMITED</v>
      </c>
      <c r="D1191" s="2" t="s">
        <v>191</v>
      </c>
      <c r="E1191" s="2" t="s">
        <v>1403</v>
      </c>
      <c r="F1191" s="4">
        <v>6</v>
      </c>
      <c r="G1191" s="4">
        <v>60006</v>
      </c>
      <c r="H1191" t="str">
        <f>_xlfn.IFNA(VLOOKUP(A1191,contracts!$B$2:$F$506,5,0),"")</f>
        <v>Activated</v>
      </c>
      <c r="I1191">
        <f t="shared" si="38"/>
        <v>1</v>
      </c>
      <c r="J1191" t="s">
        <v>2600</v>
      </c>
      <c r="K1191">
        <f t="shared" si="37"/>
        <v>16</v>
      </c>
    </row>
    <row r="1192" spans="1:11" ht="15" hidden="1" customHeight="1" x14ac:dyDescent="0.25">
      <c r="A1192" s="2" t="s">
        <v>1074</v>
      </c>
      <c r="B1192" s="2" t="s">
        <v>1675</v>
      </c>
      <c r="C1192" s="6" t="str">
        <f>VLOOKUP(A1192,contracts!$B$1:$I$506,6,0)</f>
        <v>Western Vindhya</v>
      </c>
      <c r="D1192" s="2" t="s">
        <v>122</v>
      </c>
      <c r="E1192" s="2" t="s">
        <v>1401</v>
      </c>
      <c r="F1192" s="4">
        <v>1</v>
      </c>
      <c r="G1192" s="4">
        <v>11500</v>
      </c>
      <c r="H1192" t="str">
        <f>_xlfn.IFNA(VLOOKUP(A1192,contracts!$B$2:$F$506,5,0),"")</f>
        <v>Activated</v>
      </c>
      <c r="I1192">
        <f t="shared" si="38"/>
        <v>1</v>
      </c>
      <c r="J1192" t="s">
        <v>2600</v>
      </c>
      <c r="K1192">
        <f t="shared" si="37"/>
        <v>16</v>
      </c>
    </row>
    <row r="1193" spans="1:11" ht="15" hidden="1" customHeight="1" x14ac:dyDescent="0.25">
      <c r="A1193" s="2" t="s">
        <v>1175</v>
      </c>
      <c r="B1193" s="2" t="s">
        <v>1840</v>
      </c>
      <c r="C1193" s="6" t="str">
        <f>VLOOKUP(A1193,contracts!$B$1:$I$506,6,0)</f>
        <v>InfraHedge Services India Pvt Ltd</v>
      </c>
      <c r="D1193" s="2" t="s">
        <v>18</v>
      </c>
      <c r="E1193" s="2" t="s">
        <v>1403</v>
      </c>
      <c r="F1193" s="4">
        <v>81</v>
      </c>
      <c r="G1193" s="4">
        <v>1620000</v>
      </c>
      <c r="H1193" t="str">
        <f>_xlfn.IFNA(VLOOKUP(A1193,contracts!$B$2:$F$506,5,0),"")</f>
        <v>Activated</v>
      </c>
      <c r="I1193">
        <f t="shared" si="38"/>
        <v>1</v>
      </c>
      <c r="J1193" t="s">
        <v>2600</v>
      </c>
      <c r="K1193">
        <f t="shared" si="37"/>
        <v>16</v>
      </c>
    </row>
    <row r="1194" spans="1:11" ht="15" hidden="1" customHeight="1" x14ac:dyDescent="0.25">
      <c r="A1194" s="2" t="s">
        <v>1125</v>
      </c>
      <c r="B1194" s="2" t="s">
        <v>1839</v>
      </c>
      <c r="C1194" s="6" t="str">
        <f>VLOOKUP(A1194,contracts!$B$1:$I$506,6,0)</f>
        <v>State Street Corporate Services Mumbai Private Limited</v>
      </c>
      <c r="D1194" s="2" t="s">
        <v>18</v>
      </c>
      <c r="E1194" s="2" t="s">
        <v>1403</v>
      </c>
      <c r="F1194" s="4">
        <v>426</v>
      </c>
      <c r="G1194" s="4">
        <v>8520000</v>
      </c>
      <c r="H1194" t="str">
        <f>_xlfn.IFNA(VLOOKUP(A1194,contracts!$B$2:$F$506,5,0),"")</f>
        <v>Activated</v>
      </c>
      <c r="I1194">
        <f t="shared" si="38"/>
        <v>1</v>
      </c>
      <c r="J1194" t="s">
        <v>2600</v>
      </c>
      <c r="K1194">
        <f t="shared" si="37"/>
        <v>16</v>
      </c>
    </row>
    <row r="1195" spans="1:11" ht="15" hidden="1" customHeight="1" x14ac:dyDescent="0.25">
      <c r="A1195" s="2" t="s">
        <v>1146</v>
      </c>
      <c r="B1195" s="2" t="s">
        <v>1798</v>
      </c>
      <c r="C1195" s="6" t="str">
        <f>VLOOKUP(A1195,contracts!$B$1:$I$506,6,0)</f>
        <v>APPSTER LLP</v>
      </c>
      <c r="D1195" s="2" t="s">
        <v>122</v>
      </c>
      <c r="E1195" s="2" t="s">
        <v>1399</v>
      </c>
      <c r="F1195" s="4">
        <v>1</v>
      </c>
      <c r="G1195" s="4">
        <v>10000</v>
      </c>
      <c r="H1195" t="str">
        <f>_xlfn.IFNA(VLOOKUP(A1195,contracts!$B$2:$F$506,5,0),"")</f>
        <v>Formal Notice Given</v>
      </c>
      <c r="I1195">
        <f t="shared" si="38"/>
        <v>2</v>
      </c>
      <c r="J1195" t="s">
        <v>2596</v>
      </c>
      <c r="K1195">
        <f t="shared" si="37"/>
        <v>16</v>
      </c>
    </row>
    <row r="1196" spans="1:11" ht="15" hidden="1" customHeight="1" x14ac:dyDescent="0.25">
      <c r="A1196" s="2" t="s">
        <v>1128</v>
      </c>
      <c r="B1196" s="2" t="s">
        <v>1671</v>
      </c>
      <c r="C1196" s="6" t="str">
        <f>VLOOKUP(A1196,contracts!$B$1:$I$506,6,0)</f>
        <v>SAM Technologies</v>
      </c>
      <c r="D1196" s="2" t="s">
        <v>122</v>
      </c>
      <c r="E1196" s="2" t="s">
        <v>1401</v>
      </c>
      <c r="F1196" s="4">
        <v>1</v>
      </c>
      <c r="G1196" s="4">
        <v>11000</v>
      </c>
      <c r="H1196" t="str">
        <f>_xlfn.IFNA(VLOOKUP(A1196,contracts!$B$2:$F$506,5,0),"")</f>
        <v>Activated</v>
      </c>
      <c r="I1196">
        <f t="shared" ref="I1196:I1218" si="39">COUNTIFS($B$2:$B$1232,B1196)</f>
        <v>1</v>
      </c>
      <c r="J1196" t="s">
        <v>2600</v>
      </c>
      <c r="K1196">
        <f t="shared" si="37"/>
        <v>16</v>
      </c>
    </row>
    <row r="1197" spans="1:11" ht="15" hidden="1" customHeight="1" x14ac:dyDescent="0.25">
      <c r="A1197" s="2" t="s">
        <v>1011</v>
      </c>
      <c r="B1197" s="2" t="s">
        <v>1670</v>
      </c>
      <c r="C1197" s="6" t="str">
        <f>VLOOKUP(A1197,contracts!$B$1:$I$506,6,0)</f>
        <v>Idealyze Partners LLP</v>
      </c>
      <c r="D1197" s="2" t="s">
        <v>198</v>
      </c>
      <c r="E1197" s="2" t="s">
        <v>1401</v>
      </c>
      <c r="F1197" s="4">
        <v>1</v>
      </c>
      <c r="G1197" s="4">
        <v>11000</v>
      </c>
      <c r="H1197" t="str">
        <f>_xlfn.IFNA(VLOOKUP(A1197,contracts!$B$2:$F$506,5,0),"")</f>
        <v>Month on Month</v>
      </c>
      <c r="I1197">
        <f t="shared" si="39"/>
        <v>1</v>
      </c>
      <c r="J1197" t="s">
        <v>2600</v>
      </c>
      <c r="K1197">
        <f t="shared" si="37"/>
        <v>18</v>
      </c>
    </row>
    <row r="1198" spans="1:11" ht="15" hidden="1" customHeight="1" x14ac:dyDescent="0.25">
      <c r="A1198" s="2" t="s">
        <v>1011</v>
      </c>
      <c r="B1198" s="2" t="s">
        <v>1669</v>
      </c>
      <c r="C1198" s="6" t="str">
        <f>VLOOKUP(A1198,contracts!$B$1:$I$506,6,0)</f>
        <v>Idealyze Partners LLP</v>
      </c>
      <c r="D1198" s="2" t="s">
        <v>198</v>
      </c>
      <c r="E1198" s="2" t="s">
        <v>1401</v>
      </c>
      <c r="F1198" s="4">
        <v>1</v>
      </c>
      <c r="G1198" s="4">
        <v>11000</v>
      </c>
      <c r="H1198" t="str">
        <f>_xlfn.IFNA(VLOOKUP(A1198,contracts!$B$2:$F$506,5,0),"")</f>
        <v>Month on Month</v>
      </c>
      <c r="I1198">
        <f t="shared" si="39"/>
        <v>1</v>
      </c>
      <c r="J1198" t="s">
        <v>2600</v>
      </c>
      <c r="K1198">
        <f t="shared" si="37"/>
        <v>18</v>
      </c>
    </row>
    <row r="1199" spans="1:11" ht="15" customHeight="1" x14ac:dyDescent="0.25">
      <c r="A1199" s="2" t="s">
        <v>94</v>
      </c>
      <c r="B1199" s="2" t="s">
        <v>2352</v>
      </c>
      <c r="C1199" s="6" t="str">
        <f>VLOOKUP(A1199,contracts!$B$1:$I$506,6,0)</f>
        <v>Sigma Sustainability Institute Private Limited</v>
      </c>
      <c r="D1199" s="2" t="s">
        <v>18</v>
      </c>
      <c r="E1199" s="2" t="s">
        <v>1399</v>
      </c>
      <c r="F1199" s="4">
        <v>1</v>
      </c>
      <c r="G1199" s="4">
        <v>11000</v>
      </c>
      <c r="H1199" t="str">
        <f>_xlfn.IFNA(VLOOKUP(A1199,contracts!$B$2:$F$506,5,0),"")</f>
        <v>Month on Month</v>
      </c>
      <c r="I1199">
        <f t="shared" si="39"/>
        <v>1</v>
      </c>
      <c r="J1199" t="s">
        <v>2593</v>
      </c>
      <c r="K1199">
        <f t="shared" si="37"/>
        <v>19</v>
      </c>
    </row>
    <row r="1200" spans="1:11" ht="15" customHeight="1" x14ac:dyDescent="0.25">
      <c r="A1200" s="2" t="s">
        <v>94</v>
      </c>
      <c r="B1200" s="2" t="s">
        <v>2351</v>
      </c>
      <c r="C1200" s="6" t="str">
        <f>VLOOKUP(A1200,contracts!$B$1:$I$506,6,0)</f>
        <v>Sigma Sustainability Institute Private Limited</v>
      </c>
      <c r="D1200" s="2" t="s">
        <v>18</v>
      </c>
      <c r="E1200" s="2" t="s">
        <v>1399</v>
      </c>
      <c r="F1200" s="4">
        <v>1</v>
      </c>
      <c r="G1200" s="4">
        <v>11000</v>
      </c>
      <c r="H1200" t="str">
        <f>_xlfn.IFNA(VLOOKUP(A1200,contracts!$B$2:$F$506,5,0),"")</f>
        <v>Month on Month</v>
      </c>
      <c r="I1200">
        <f t="shared" si="39"/>
        <v>1</v>
      </c>
      <c r="J1200" t="s">
        <v>2602</v>
      </c>
      <c r="K1200">
        <f t="shared" si="37"/>
        <v>19</v>
      </c>
    </row>
    <row r="1201" spans="1:11" ht="15" hidden="1" customHeight="1" x14ac:dyDescent="0.25">
      <c r="A1201" s="2" t="s">
        <v>1117</v>
      </c>
      <c r="B1201" s="2" t="s">
        <v>1656</v>
      </c>
      <c r="C1201" s="6" t="str">
        <f>VLOOKUP(A1201,contracts!$B$1:$I$506,6,0)</f>
        <v>Adways Innovations India Private Limited</v>
      </c>
      <c r="D1201" s="2" t="s">
        <v>122</v>
      </c>
      <c r="E1201" s="2" t="s">
        <v>1403</v>
      </c>
      <c r="F1201" s="4">
        <v>2</v>
      </c>
      <c r="G1201" s="4">
        <v>36002</v>
      </c>
      <c r="H1201" t="str">
        <f>_xlfn.IFNA(VLOOKUP(A1201,contracts!$B$2:$F$506,5,0),"")</f>
        <v>Month on Month</v>
      </c>
      <c r="I1201">
        <f t="shared" si="39"/>
        <v>1</v>
      </c>
      <c r="J1201" t="s">
        <v>2600</v>
      </c>
      <c r="K1201">
        <f t="shared" si="37"/>
        <v>16</v>
      </c>
    </row>
    <row r="1202" spans="1:11" ht="15" hidden="1" customHeight="1" x14ac:dyDescent="0.25">
      <c r="A1202" s="2" t="s">
        <v>1117</v>
      </c>
      <c r="B1202" s="2" t="s">
        <v>1655</v>
      </c>
      <c r="C1202" s="6" t="str">
        <f>VLOOKUP(A1202,contracts!$B$1:$I$506,6,0)</f>
        <v>Adways Innovations India Private Limited</v>
      </c>
      <c r="D1202" s="2" t="s">
        <v>122</v>
      </c>
      <c r="E1202" s="2" t="s">
        <v>1403</v>
      </c>
      <c r="F1202" s="4">
        <v>4</v>
      </c>
      <c r="G1202" s="4">
        <v>72000</v>
      </c>
      <c r="H1202" t="str">
        <f>_xlfn.IFNA(VLOOKUP(A1202,contracts!$B$2:$F$506,5,0),"")</f>
        <v>Month on Month</v>
      </c>
      <c r="I1202">
        <f t="shared" si="39"/>
        <v>1</v>
      </c>
      <c r="J1202" t="s">
        <v>2600</v>
      </c>
      <c r="K1202">
        <f t="shared" si="37"/>
        <v>16</v>
      </c>
    </row>
    <row r="1203" spans="1:11" ht="15" hidden="1" customHeight="1" x14ac:dyDescent="0.25">
      <c r="A1203" s="2" t="s">
        <v>1172</v>
      </c>
      <c r="B1203" s="2" t="s">
        <v>1654</v>
      </c>
      <c r="C1203" s="6" t="str">
        <f>VLOOKUP(A1203,contracts!$B$1:$I$506,6,0)</f>
        <v>Chargebee Technologies Pvt Ltd</v>
      </c>
      <c r="D1203" s="2" t="s">
        <v>154</v>
      </c>
      <c r="E1203" s="2" t="s">
        <v>1403</v>
      </c>
      <c r="F1203" s="4">
        <v>4</v>
      </c>
      <c r="G1203" s="4">
        <v>64000</v>
      </c>
      <c r="H1203" t="str">
        <f>_xlfn.IFNA(VLOOKUP(A1203,contracts!$B$2:$F$506,5,0),"")</f>
        <v>Activated</v>
      </c>
      <c r="I1203">
        <f t="shared" si="39"/>
        <v>1</v>
      </c>
      <c r="J1203" t="s">
        <v>2600</v>
      </c>
      <c r="K1203">
        <f t="shared" si="37"/>
        <v>12</v>
      </c>
    </row>
    <row r="1204" spans="1:11" ht="15" customHeight="1" x14ac:dyDescent="0.25">
      <c r="A1204" s="2" t="s">
        <v>94</v>
      </c>
      <c r="B1204" s="2" t="s">
        <v>2350</v>
      </c>
      <c r="C1204" s="6" t="str">
        <f>VLOOKUP(A1204,contracts!$B$1:$I$506,6,0)</f>
        <v>Sigma Sustainability Institute Private Limited</v>
      </c>
      <c r="D1204" s="2" t="s">
        <v>18</v>
      </c>
      <c r="E1204" s="2" t="s">
        <v>1399</v>
      </c>
      <c r="F1204" s="4">
        <v>1</v>
      </c>
      <c r="G1204" s="4">
        <v>11000</v>
      </c>
      <c r="H1204" t="str">
        <f>_xlfn.IFNA(VLOOKUP(A1204,contracts!$B$2:$F$506,5,0),"")</f>
        <v>Month on Month</v>
      </c>
      <c r="I1204">
        <f t="shared" si="39"/>
        <v>1</v>
      </c>
      <c r="J1204" t="s">
        <v>2603</v>
      </c>
      <c r="K1204">
        <f t="shared" si="37"/>
        <v>19</v>
      </c>
    </row>
    <row r="1205" spans="1:11" ht="15" customHeight="1" x14ac:dyDescent="0.25">
      <c r="A1205" s="2" t="s">
        <v>94</v>
      </c>
      <c r="B1205" s="2" t="s">
        <v>2349</v>
      </c>
      <c r="C1205" s="6" t="str">
        <f>VLOOKUP(A1205,contracts!$B$1:$I$506,6,0)</f>
        <v>Sigma Sustainability Institute Private Limited</v>
      </c>
      <c r="D1205" s="2" t="s">
        <v>18</v>
      </c>
      <c r="E1205" s="2" t="s">
        <v>1399</v>
      </c>
      <c r="F1205" s="4">
        <v>1</v>
      </c>
      <c r="G1205" s="4">
        <v>11000</v>
      </c>
      <c r="H1205" t="str">
        <f>_xlfn.IFNA(VLOOKUP(A1205,contracts!$B$2:$F$506,5,0),"")</f>
        <v>Month on Month</v>
      </c>
      <c r="I1205">
        <f t="shared" si="39"/>
        <v>1</v>
      </c>
      <c r="J1205" t="s">
        <v>2604</v>
      </c>
      <c r="K1205">
        <f t="shared" si="37"/>
        <v>19</v>
      </c>
    </row>
    <row r="1206" spans="1:11" ht="15" customHeight="1" x14ac:dyDescent="0.25">
      <c r="A1206" s="2" t="s">
        <v>94</v>
      </c>
      <c r="B1206" s="2" t="s">
        <v>2478</v>
      </c>
      <c r="C1206" s="6" t="str">
        <f>VLOOKUP(A1206,contracts!$B$1:$I$506,6,0)</f>
        <v>Sigma Sustainability Institute Private Limited</v>
      </c>
      <c r="D1206" s="2" t="s">
        <v>18</v>
      </c>
      <c r="E1206" s="2" t="s">
        <v>1399</v>
      </c>
      <c r="F1206" s="4">
        <v>1</v>
      </c>
      <c r="G1206" s="4">
        <v>11000</v>
      </c>
      <c r="H1206" t="str">
        <f>_xlfn.IFNA(VLOOKUP(A1206,contracts!$B$2:$F$506,5,0),"")</f>
        <v>Month on Month</v>
      </c>
      <c r="I1206">
        <f t="shared" si="39"/>
        <v>1</v>
      </c>
      <c r="J1206" t="s">
        <v>2605</v>
      </c>
      <c r="K1206">
        <f t="shared" si="37"/>
        <v>19</v>
      </c>
    </row>
    <row r="1207" spans="1:11" ht="15" hidden="1" customHeight="1" x14ac:dyDescent="0.25">
      <c r="A1207" s="2" t="s">
        <v>1162</v>
      </c>
      <c r="B1207" s="2" t="s">
        <v>1629</v>
      </c>
      <c r="C1207" s="6" t="str">
        <f>VLOOKUP(A1207,contracts!$B$1:$I$506,6,0)</f>
        <v>JM Holdings</v>
      </c>
      <c r="D1207" s="2" t="s">
        <v>186</v>
      </c>
      <c r="E1207" s="2" t="s">
        <v>1401</v>
      </c>
      <c r="F1207" s="4">
        <v>1</v>
      </c>
      <c r="G1207" s="4">
        <v>18499</v>
      </c>
      <c r="H1207" t="str">
        <f>_xlfn.IFNA(VLOOKUP(A1207,contracts!$B$2:$F$506,5,0),"")</f>
        <v>Activated</v>
      </c>
      <c r="I1207">
        <f t="shared" si="39"/>
        <v>1</v>
      </c>
      <c r="J1207" t="s">
        <v>2600</v>
      </c>
      <c r="K1207">
        <f t="shared" si="37"/>
        <v>16</v>
      </c>
    </row>
    <row r="1208" spans="1:11" ht="15" customHeight="1" x14ac:dyDescent="0.25">
      <c r="A1208" s="2" t="s">
        <v>94</v>
      </c>
      <c r="B1208" s="2" t="s">
        <v>2538</v>
      </c>
      <c r="C1208" s="6" t="str">
        <f>VLOOKUP(A1208,contracts!$B$1:$I$506,6,0)</f>
        <v>Sigma Sustainability Institute Private Limited</v>
      </c>
      <c r="D1208" s="2" t="s">
        <v>18</v>
      </c>
      <c r="E1208" s="2" t="s">
        <v>1399</v>
      </c>
      <c r="F1208" s="4">
        <v>1</v>
      </c>
      <c r="G1208" s="4">
        <v>11000</v>
      </c>
      <c r="H1208" t="str">
        <f>_xlfn.IFNA(VLOOKUP(A1208,contracts!$B$2:$F$506,5,0),"")</f>
        <v>Month on Month</v>
      </c>
      <c r="I1208">
        <f t="shared" si="39"/>
        <v>1</v>
      </c>
      <c r="J1208" t="s">
        <v>2606</v>
      </c>
      <c r="K1208">
        <f t="shared" si="37"/>
        <v>19</v>
      </c>
    </row>
    <row r="1209" spans="1:11" ht="15" customHeight="1" x14ac:dyDescent="0.25">
      <c r="A1209" s="2" t="s">
        <v>94</v>
      </c>
      <c r="B1209" s="2" t="s">
        <v>2537</v>
      </c>
      <c r="C1209" s="6" t="str">
        <f>VLOOKUP(A1209,contracts!$B$1:$I$506,6,0)</f>
        <v>Sigma Sustainability Institute Private Limited</v>
      </c>
      <c r="D1209" s="2" t="s">
        <v>18</v>
      </c>
      <c r="E1209" s="2" t="s">
        <v>1399</v>
      </c>
      <c r="F1209" s="4">
        <v>1</v>
      </c>
      <c r="G1209" s="4">
        <v>11000</v>
      </c>
      <c r="H1209" t="str">
        <f>_xlfn.IFNA(VLOOKUP(A1209,contracts!$B$2:$F$506,5,0),"")</f>
        <v>Month on Month</v>
      </c>
      <c r="I1209">
        <f t="shared" si="39"/>
        <v>1</v>
      </c>
      <c r="J1209" t="s">
        <v>2607</v>
      </c>
      <c r="K1209">
        <f t="shared" si="37"/>
        <v>19</v>
      </c>
    </row>
    <row r="1210" spans="1:11" ht="15" hidden="1" customHeight="1" x14ac:dyDescent="0.25">
      <c r="A1210" s="2" t="s">
        <v>1311</v>
      </c>
      <c r="B1210" s="2" t="s">
        <v>1551</v>
      </c>
      <c r="C1210" s="6" t="str">
        <f>VLOOKUP(A1210,contracts!$B$1:$I$506,6,0)</f>
        <v>CiberSites India Pvt. Ltd.</v>
      </c>
      <c r="D1210" s="2" t="s">
        <v>154</v>
      </c>
      <c r="E1210" s="2" t="s">
        <v>1403</v>
      </c>
      <c r="F1210" s="4">
        <v>4</v>
      </c>
      <c r="G1210" s="4">
        <v>92000</v>
      </c>
      <c r="H1210" t="str">
        <f>_xlfn.IFNA(VLOOKUP(A1210,contracts!$B$2:$F$506,5,0),"")</f>
        <v>Activated</v>
      </c>
      <c r="I1210">
        <f t="shared" si="39"/>
        <v>1</v>
      </c>
      <c r="J1210" t="s">
        <v>2600</v>
      </c>
      <c r="K1210">
        <f t="shared" si="37"/>
        <v>12</v>
      </c>
    </row>
    <row r="1211" spans="1:11" ht="15" customHeight="1" x14ac:dyDescent="0.25">
      <c r="A1211" s="2" t="s">
        <v>94</v>
      </c>
      <c r="B1211" s="2" t="s">
        <v>2536</v>
      </c>
      <c r="C1211" s="6" t="str">
        <f>VLOOKUP(A1211,contracts!$B$1:$I$506,6,0)</f>
        <v>Sigma Sustainability Institute Private Limited</v>
      </c>
      <c r="D1211" s="2" t="s">
        <v>18</v>
      </c>
      <c r="E1211" s="2" t="s">
        <v>1399</v>
      </c>
      <c r="F1211" s="4">
        <v>1</v>
      </c>
      <c r="G1211" s="4">
        <v>11000</v>
      </c>
      <c r="H1211" t="str">
        <f>_xlfn.IFNA(VLOOKUP(A1211,contracts!$B$2:$F$506,5,0),"")</f>
        <v>Month on Month</v>
      </c>
      <c r="I1211">
        <f t="shared" si="39"/>
        <v>1</v>
      </c>
      <c r="J1211" t="s">
        <v>2608</v>
      </c>
      <c r="K1211">
        <f t="shared" si="37"/>
        <v>19</v>
      </c>
    </row>
    <row r="1212" spans="1:11" ht="15" hidden="1" customHeight="1" x14ac:dyDescent="0.25">
      <c r="A1212" s="2" t="s">
        <v>36</v>
      </c>
      <c r="B1212" s="2" t="s">
        <v>1547</v>
      </c>
      <c r="C1212" s="6" t="str">
        <f>VLOOKUP(A1212,contracts!$B$1:$I$506,6,0)</f>
        <v>Lavelle Networks</v>
      </c>
      <c r="D1212" s="2" t="s">
        <v>18</v>
      </c>
      <c r="E1212" s="2" t="s">
        <v>1546</v>
      </c>
      <c r="F1212" s="4">
        <v>1</v>
      </c>
      <c r="G1212" s="4">
        <v>6500</v>
      </c>
      <c r="H1212" t="str">
        <f>_xlfn.IFNA(VLOOKUP(A1212,contracts!$B$2:$F$506,5,0),"")</f>
        <v>Activated</v>
      </c>
      <c r="I1212">
        <f t="shared" si="39"/>
        <v>20</v>
      </c>
      <c r="J1212" t="s">
        <v>2600</v>
      </c>
      <c r="K1212">
        <f t="shared" si="37"/>
        <v>16</v>
      </c>
    </row>
    <row r="1213" spans="1:11" ht="15" hidden="1" customHeight="1" x14ac:dyDescent="0.25">
      <c r="A1213" s="2" t="s">
        <v>1213</v>
      </c>
      <c r="B1213" s="2" t="s">
        <v>1521</v>
      </c>
      <c r="C1213" s="6" t="str">
        <f>VLOOKUP(A1213,contracts!$B$1:$I$506,6,0)</f>
        <v>VITALPOINTZ NETWORKS INDIA PRIVATE LIMITED</v>
      </c>
      <c r="D1213" s="2" t="s">
        <v>12</v>
      </c>
      <c r="E1213" s="2" t="s">
        <v>1403</v>
      </c>
      <c r="F1213" s="4">
        <v>2</v>
      </c>
      <c r="G1213" s="4">
        <v>37000</v>
      </c>
      <c r="H1213" t="str">
        <f>_xlfn.IFNA(VLOOKUP(A1213,contracts!$B$2:$F$506,5,0),"")</f>
        <v>Month on Month</v>
      </c>
      <c r="I1213">
        <f t="shared" si="39"/>
        <v>1</v>
      </c>
      <c r="J1213" t="s">
        <v>2600</v>
      </c>
      <c r="K1213">
        <f t="shared" si="37"/>
        <v>16</v>
      </c>
    </row>
    <row r="1214" spans="1:11" ht="15" customHeight="1" x14ac:dyDescent="0.25">
      <c r="A1214" s="2" t="s">
        <v>1216</v>
      </c>
      <c r="B1214" s="2" t="s">
        <v>1516</v>
      </c>
      <c r="C1214" s="6" t="str">
        <f>VLOOKUP(A1214,contracts!$B$1:$I$506,6,0)</f>
        <v>GT Informatics</v>
      </c>
      <c r="D1214" s="2" t="s">
        <v>12</v>
      </c>
      <c r="E1214" s="2" t="s">
        <v>1399</v>
      </c>
      <c r="F1214" s="4">
        <v>1</v>
      </c>
      <c r="G1214" s="4">
        <v>10500</v>
      </c>
      <c r="H1214" t="str">
        <f>_xlfn.IFNA(VLOOKUP(A1214,contracts!$B$2:$F$506,5,0),"")</f>
        <v>Month on Month</v>
      </c>
      <c r="I1214">
        <f t="shared" si="39"/>
        <v>1</v>
      </c>
      <c r="J1214" t="s">
        <v>2600</v>
      </c>
      <c r="K1214">
        <f t="shared" si="37"/>
        <v>17</v>
      </c>
    </row>
    <row r="1215" spans="1:11" ht="15" customHeight="1" x14ac:dyDescent="0.25">
      <c r="A1215" s="2" t="s">
        <v>1216</v>
      </c>
      <c r="B1215" s="2" t="s">
        <v>1515</v>
      </c>
      <c r="C1215" s="6" t="str">
        <f>VLOOKUP(A1215,contracts!$B$1:$I$506,6,0)</f>
        <v>GT Informatics</v>
      </c>
      <c r="D1215" s="2" t="s">
        <v>12</v>
      </c>
      <c r="E1215" s="2" t="s">
        <v>1399</v>
      </c>
      <c r="F1215" s="4">
        <v>1</v>
      </c>
      <c r="G1215" s="4">
        <v>10499</v>
      </c>
      <c r="H1215" t="str">
        <f>_xlfn.IFNA(VLOOKUP(A1215,contracts!$B$2:$F$506,5,0),"")</f>
        <v>Month on Month</v>
      </c>
      <c r="I1215">
        <f t="shared" si="39"/>
        <v>1</v>
      </c>
      <c r="J1215" t="s">
        <v>2600</v>
      </c>
      <c r="K1215">
        <f t="shared" si="37"/>
        <v>17</v>
      </c>
    </row>
    <row r="1216" spans="1:11" ht="15" hidden="1" customHeight="1" x14ac:dyDescent="0.25">
      <c r="A1216" s="2" t="s">
        <v>36</v>
      </c>
      <c r="B1216" s="2" t="s">
        <v>1547</v>
      </c>
      <c r="C1216" s="6" t="str">
        <f>VLOOKUP(A1216,contracts!$B$1:$I$506,6,0)</f>
        <v>Lavelle Networks</v>
      </c>
      <c r="D1216" s="2" t="s">
        <v>18</v>
      </c>
      <c r="E1216" s="2" t="s">
        <v>1546</v>
      </c>
      <c r="F1216" s="4">
        <v>1</v>
      </c>
      <c r="G1216" s="4">
        <v>6500</v>
      </c>
      <c r="H1216" t="str">
        <f>_xlfn.IFNA(VLOOKUP(A1216,contracts!$B$2:$F$506,5,0),"")</f>
        <v>Activated</v>
      </c>
      <c r="I1216">
        <f t="shared" si="39"/>
        <v>20</v>
      </c>
      <c r="J1216" t="s">
        <v>2600</v>
      </c>
      <c r="K1216">
        <f t="shared" si="37"/>
        <v>16</v>
      </c>
    </row>
    <row r="1217" spans="1:11" ht="15" hidden="1" customHeight="1" x14ac:dyDescent="0.25">
      <c r="A1217" s="2" t="s">
        <v>73</v>
      </c>
      <c r="B1217" s="2" t="s">
        <v>1547</v>
      </c>
      <c r="C1217" s="6" t="str">
        <f>VLOOKUP(A1217,contracts!$B$1:$I$506,6,0)</f>
        <v>TransFunnel</v>
      </c>
      <c r="D1217" s="2" t="s">
        <v>18</v>
      </c>
      <c r="E1217" s="2" t="s">
        <v>1546</v>
      </c>
      <c r="F1217" s="4">
        <v>2</v>
      </c>
      <c r="G1217" s="4">
        <v>11998</v>
      </c>
      <c r="H1217" t="str">
        <f>_xlfn.IFNA(VLOOKUP(A1217,contracts!$B$2:$F$506,5,0),"")</f>
        <v>Activated</v>
      </c>
      <c r="I1217">
        <f t="shared" si="39"/>
        <v>20</v>
      </c>
      <c r="J1217" t="s">
        <v>2600</v>
      </c>
      <c r="K1217">
        <f t="shared" si="37"/>
        <v>16</v>
      </c>
    </row>
    <row r="1218" spans="1:11" ht="15" hidden="1" customHeight="1" x14ac:dyDescent="0.25">
      <c r="A1218" s="2" t="s">
        <v>53</v>
      </c>
      <c r="B1218" s="2" t="s">
        <v>1547</v>
      </c>
      <c r="C1218" s="6" t="str">
        <f>VLOOKUP(A1218,contracts!$B$1:$I$506,6,0)</f>
        <v>Kiwings Services Pvt Ltd</v>
      </c>
      <c r="D1218" s="2" t="s">
        <v>18</v>
      </c>
      <c r="E1218" s="2" t="s">
        <v>1546</v>
      </c>
      <c r="F1218" s="4">
        <v>1</v>
      </c>
      <c r="G1218" s="4">
        <v>6500</v>
      </c>
      <c r="H1218" t="str">
        <f>_xlfn.IFNA(VLOOKUP(A1218,contracts!$B$2:$F$506,5,0),"")</f>
        <v>Month on Month</v>
      </c>
      <c r="I1218">
        <f t="shared" si="39"/>
        <v>20</v>
      </c>
      <c r="J1218" t="s">
        <v>2600</v>
      </c>
      <c r="K1218">
        <f t="shared" si="37"/>
        <v>16</v>
      </c>
    </row>
    <row r="1219" spans="1:11" ht="15" hidden="1" customHeight="1" x14ac:dyDescent="0.25">
      <c r="A1219" s="2" t="s">
        <v>17</v>
      </c>
      <c r="B1219" s="2" t="s">
        <v>1547</v>
      </c>
      <c r="C1219" s="6" t="str">
        <f>VLOOKUP(A1219,contracts!$B$1:$I$506,6,0)</f>
        <v>EFlair</v>
      </c>
      <c r="D1219" s="2" t="s">
        <v>18</v>
      </c>
      <c r="E1219" s="2" t="s">
        <v>1546</v>
      </c>
      <c r="F1219" s="4">
        <v>1</v>
      </c>
      <c r="G1219" s="4">
        <v>6499</v>
      </c>
      <c r="H1219" t="str">
        <f>_xlfn.IFNA(VLOOKUP(A1219,contracts!$B$2:$F$506,5,0),"")</f>
        <v>Month on Month</v>
      </c>
      <c r="I1219">
        <f t="shared" ref="I1219:I1232" si="40">COUNTIFS($B$2:$B$1232,B1219)</f>
        <v>20</v>
      </c>
      <c r="J1219" t="s">
        <v>2600</v>
      </c>
      <c r="K1219">
        <f t="shared" ref="K1219:K1232" si="41">LEN(B1219)</f>
        <v>16</v>
      </c>
    </row>
    <row r="1220" spans="1:11" ht="15" hidden="1" customHeight="1" x14ac:dyDescent="0.25">
      <c r="A1220" s="2" t="s">
        <v>177</v>
      </c>
      <c r="B1220" s="2" t="s">
        <v>1455</v>
      </c>
      <c r="C1220" s="6" t="str">
        <f>VLOOKUP(A1220,contracts!$B$1:$I$506,6,0)</f>
        <v>Ladera technology Pvt Ltd</v>
      </c>
      <c r="D1220" s="2" t="s">
        <v>178</v>
      </c>
      <c r="E1220" s="2" t="s">
        <v>1401</v>
      </c>
      <c r="F1220" s="4">
        <v>1</v>
      </c>
      <c r="G1220" s="4">
        <v>8499</v>
      </c>
      <c r="H1220" t="str">
        <f>_xlfn.IFNA(VLOOKUP(A1220,contracts!$B$2:$F$506,5,0),"")</f>
        <v>Activated</v>
      </c>
      <c r="I1220">
        <f t="shared" si="40"/>
        <v>1</v>
      </c>
      <c r="J1220" t="s">
        <v>2600</v>
      </c>
      <c r="K1220">
        <f t="shared" si="41"/>
        <v>16</v>
      </c>
    </row>
    <row r="1221" spans="1:11" ht="15" hidden="1" customHeight="1" x14ac:dyDescent="0.25">
      <c r="A1221" s="2" t="s">
        <v>177</v>
      </c>
      <c r="B1221" s="2" t="s">
        <v>1454</v>
      </c>
      <c r="C1221" s="6" t="str">
        <f>VLOOKUP(A1221,contracts!$B$1:$I$506,6,0)</f>
        <v>Ladera technology Pvt Ltd</v>
      </c>
      <c r="D1221" s="2" t="s">
        <v>178</v>
      </c>
      <c r="E1221" s="2" t="s">
        <v>1401</v>
      </c>
      <c r="F1221" s="4">
        <v>1</v>
      </c>
      <c r="G1221" s="4">
        <v>8499</v>
      </c>
      <c r="H1221" t="str">
        <f>_xlfn.IFNA(VLOOKUP(A1221,contracts!$B$2:$F$506,5,0),"")</f>
        <v>Activated</v>
      </c>
      <c r="I1221">
        <f t="shared" si="40"/>
        <v>1</v>
      </c>
      <c r="J1221" t="s">
        <v>2600</v>
      </c>
      <c r="K1221">
        <f t="shared" si="41"/>
        <v>16</v>
      </c>
    </row>
    <row r="1222" spans="1:11" ht="15" hidden="1" customHeight="1" x14ac:dyDescent="0.25">
      <c r="A1222" s="2" t="s">
        <v>177</v>
      </c>
      <c r="B1222" s="2" t="s">
        <v>1453</v>
      </c>
      <c r="C1222" s="6" t="str">
        <f>VLOOKUP(A1222,contracts!$B$1:$I$506,6,0)</f>
        <v>Ladera technology Pvt Ltd</v>
      </c>
      <c r="D1222" s="2" t="s">
        <v>178</v>
      </c>
      <c r="E1222" s="2" t="s">
        <v>1401</v>
      </c>
      <c r="F1222" s="4">
        <v>1</v>
      </c>
      <c r="G1222" s="4">
        <v>8499</v>
      </c>
      <c r="H1222" t="str">
        <f>_xlfn.IFNA(VLOOKUP(A1222,contracts!$B$2:$F$506,5,0),"")</f>
        <v>Activated</v>
      </c>
      <c r="I1222">
        <f t="shared" si="40"/>
        <v>1</v>
      </c>
      <c r="J1222" t="s">
        <v>2600</v>
      </c>
      <c r="K1222">
        <f t="shared" si="41"/>
        <v>16</v>
      </c>
    </row>
    <row r="1223" spans="1:11" ht="15" hidden="1" customHeight="1" x14ac:dyDescent="0.25">
      <c r="A1223" s="2" t="s">
        <v>177</v>
      </c>
      <c r="B1223" s="2" t="s">
        <v>1452</v>
      </c>
      <c r="C1223" s="6" t="str">
        <f>VLOOKUP(A1223,contracts!$B$1:$I$506,6,0)</f>
        <v>Ladera technology Pvt Ltd</v>
      </c>
      <c r="D1223" s="2" t="s">
        <v>178</v>
      </c>
      <c r="E1223" s="2" t="s">
        <v>1401</v>
      </c>
      <c r="F1223" s="4">
        <v>1</v>
      </c>
      <c r="G1223" s="4">
        <v>8499</v>
      </c>
      <c r="H1223" t="str">
        <f>_xlfn.IFNA(VLOOKUP(A1223,contracts!$B$2:$F$506,5,0),"")</f>
        <v>Activated</v>
      </c>
      <c r="I1223">
        <f t="shared" si="40"/>
        <v>1</v>
      </c>
      <c r="J1223" t="s">
        <v>2600</v>
      </c>
      <c r="K1223">
        <f t="shared" si="41"/>
        <v>16</v>
      </c>
    </row>
    <row r="1224" spans="1:11" ht="15" hidden="1" customHeight="1" x14ac:dyDescent="0.25">
      <c r="A1224" s="2" t="s">
        <v>177</v>
      </c>
      <c r="B1224" s="2" t="s">
        <v>1451</v>
      </c>
      <c r="C1224" s="6" t="str">
        <f>VLOOKUP(A1224,contracts!$B$1:$I$506,6,0)</f>
        <v>Ladera technology Pvt Ltd</v>
      </c>
      <c r="D1224" s="2" t="s">
        <v>178</v>
      </c>
      <c r="E1224" s="2" t="s">
        <v>1401</v>
      </c>
      <c r="F1224" s="4">
        <v>1</v>
      </c>
      <c r="G1224" s="4">
        <v>8499</v>
      </c>
      <c r="H1224" t="str">
        <f>_xlfn.IFNA(VLOOKUP(A1224,contracts!$B$2:$F$506,5,0),"")</f>
        <v>Activated</v>
      </c>
      <c r="I1224">
        <f t="shared" si="40"/>
        <v>1</v>
      </c>
      <c r="J1224" t="s">
        <v>2600</v>
      </c>
      <c r="K1224">
        <f t="shared" si="41"/>
        <v>16</v>
      </c>
    </row>
    <row r="1225" spans="1:11" ht="15" hidden="1" customHeight="1" x14ac:dyDescent="0.25">
      <c r="A1225" s="2" t="s">
        <v>177</v>
      </c>
      <c r="B1225" s="2" t="s">
        <v>1450</v>
      </c>
      <c r="C1225" s="6" t="str">
        <f>VLOOKUP(A1225,contracts!$B$1:$I$506,6,0)</f>
        <v>Ladera technology Pvt Ltd</v>
      </c>
      <c r="D1225" s="2" t="s">
        <v>178</v>
      </c>
      <c r="E1225" s="2" t="s">
        <v>1401</v>
      </c>
      <c r="F1225" s="4">
        <v>1</v>
      </c>
      <c r="G1225" s="4">
        <v>8499</v>
      </c>
      <c r="H1225" t="str">
        <f>_xlfn.IFNA(VLOOKUP(A1225,contracts!$B$2:$F$506,5,0),"")</f>
        <v>Activated</v>
      </c>
      <c r="I1225">
        <f t="shared" si="40"/>
        <v>1</v>
      </c>
      <c r="J1225" t="s">
        <v>2600</v>
      </c>
      <c r="K1225">
        <f t="shared" si="41"/>
        <v>16</v>
      </c>
    </row>
    <row r="1226" spans="1:11" ht="15" hidden="1" customHeight="1" x14ac:dyDescent="0.25">
      <c r="A1226" s="2" t="s">
        <v>177</v>
      </c>
      <c r="B1226" s="2" t="s">
        <v>1449</v>
      </c>
      <c r="C1226" s="6" t="str">
        <f>VLOOKUP(A1226,contracts!$B$1:$I$506,6,0)</f>
        <v>Ladera technology Pvt Ltd</v>
      </c>
      <c r="D1226" s="2" t="s">
        <v>178</v>
      </c>
      <c r="E1226" s="2" t="s">
        <v>1401</v>
      </c>
      <c r="F1226" s="4">
        <v>1</v>
      </c>
      <c r="G1226" s="4">
        <v>8499</v>
      </c>
      <c r="H1226" t="str">
        <f>_xlfn.IFNA(VLOOKUP(A1226,contracts!$B$2:$F$506,5,0),"")</f>
        <v>Activated</v>
      </c>
      <c r="I1226">
        <f t="shared" si="40"/>
        <v>1</v>
      </c>
      <c r="J1226" t="s">
        <v>2600</v>
      </c>
      <c r="K1226">
        <f t="shared" si="41"/>
        <v>16</v>
      </c>
    </row>
    <row r="1227" spans="1:11" ht="15" hidden="1" customHeight="1" x14ac:dyDescent="0.25">
      <c r="A1227" s="2" t="s">
        <v>1385</v>
      </c>
      <c r="B1227" s="2" t="s">
        <v>1547</v>
      </c>
      <c r="C1227" s="6" t="str">
        <f>VLOOKUP(A1227,contracts!$B$1:$I$506,6,0)</f>
        <v>Aicumen Innovations Private Limited</v>
      </c>
      <c r="D1227" s="2" t="s">
        <v>18</v>
      </c>
      <c r="E1227" s="2" t="s">
        <v>1546</v>
      </c>
      <c r="F1227" s="4">
        <v>2</v>
      </c>
      <c r="G1227" s="4">
        <v>13000</v>
      </c>
      <c r="H1227" t="str">
        <f>_xlfn.IFNA(VLOOKUP(A1227,contracts!$B$2:$F$506,5,0),"")</f>
        <v>Activated</v>
      </c>
      <c r="I1227">
        <f t="shared" si="40"/>
        <v>20</v>
      </c>
      <c r="J1227" t="s">
        <v>2600</v>
      </c>
      <c r="K1227">
        <f t="shared" si="41"/>
        <v>16</v>
      </c>
    </row>
    <row r="1228" spans="1:11" ht="15" hidden="1" customHeight="1" x14ac:dyDescent="0.25">
      <c r="A1228" s="2" t="s">
        <v>69</v>
      </c>
      <c r="B1228" s="2" t="s">
        <v>1547</v>
      </c>
      <c r="C1228" s="6" t="str">
        <f>VLOOKUP(A1228,contracts!$B$1:$I$506,6,0)</f>
        <v>Lavelle Networks</v>
      </c>
      <c r="D1228" s="2" t="s">
        <v>18</v>
      </c>
      <c r="E1228" s="2" t="s">
        <v>1546</v>
      </c>
      <c r="F1228" s="4">
        <v>1</v>
      </c>
      <c r="G1228" s="4">
        <v>6499</v>
      </c>
      <c r="H1228" t="str">
        <f>_xlfn.IFNA(VLOOKUP(A1228,contracts!$B$2:$F$506,5,0),"")</f>
        <v>Activated</v>
      </c>
      <c r="I1228">
        <f t="shared" si="40"/>
        <v>20</v>
      </c>
      <c r="J1228" t="s">
        <v>2600</v>
      </c>
      <c r="K1228">
        <f t="shared" si="41"/>
        <v>16</v>
      </c>
    </row>
    <row r="1229" spans="1:11" ht="15" hidden="1" customHeight="1" x14ac:dyDescent="0.25">
      <c r="A1229" s="2" t="s">
        <v>1238</v>
      </c>
      <c r="B1229" s="2" t="s">
        <v>1406</v>
      </c>
      <c r="C1229" s="6" t="str">
        <f>VLOOKUP(A1229,contracts!$B$1:$I$506,6,0)</f>
        <v>LM Wind Power Technologies India Pvt Ltd</v>
      </c>
      <c r="D1229" s="2" t="s">
        <v>12</v>
      </c>
      <c r="E1229" s="2" t="s">
        <v>1403</v>
      </c>
      <c r="F1229" s="4">
        <v>4</v>
      </c>
      <c r="G1229" s="4">
        <v>86000</v>
      </c>
      <c r="H1229" t="str">
        <f>_xlfn.IFNA(VLOOKUP(A1229,contracts!$B$2:$F$506,5,0),"")</f>
        <v>Month on Month</v>
      </c>
      <c r="I1229">
        <f t="shared" si="40"/>
        <v>1</v>
      </c>
      <c r="J1229" t="s">
        <v>2600</v>
      </c>
      <c r="K1229">
        <f t="shared" si="41"/>
        <v>16</v>
      </c>
    </row>
    <row r="1230" spans="1:11" ht="15" hidden="1" customHeight="1" x14ac:dyDescent="0.25">
      <c r="A1230" s="2" t="s">
        <v>1241</v>
      </c>
      <c r="B1230" s="2" t="s">
        <v>1405</v>
      </c>
      <c r="C1230" s="6" t="str">
        <f>VLOOKUP(A1230,contracts!$B$1:$I$506,6,0)</f>
        <v>Aicumen Innovations Private Limited</v>
      </c>
      <c r="D1230" s="2" t="s">
        <v>12</v>
      </c>
      <c r="E1230" s="2" t="s">
        <v>1401</v>
      </c>
      <c r="F1230" s="4">
        <v>1</v>
      </c>
      <c r="G1230" s="4">
        <v>12999</v>
      </c>
      <c r="H1230" t="str">
        <f>_xlfn.IFNA(VLOOKUP(A1230,contracts!$B$2:$F$506,5,0),"")</f>
        <v>Activated</v>
      </c>
      <c r="I1230">
        <f t="shared" si="40"/>
        <v>1</v>
      </c>
      <c r="J1230" t="s">
        <v>2600</v>
      </c>
      <c r="K1230">
        <f t="shared" si="41"/>
        <v>17</v>
      </c>
    </row>
    <row r="1231" spans="1:11" ht="15" hidden="1" customHeight="1" x14ac:dyDescent="0.25">
      <c r="A1231" s="2" t="s">
        <v>1222</v>
      </c>
      <c r="B1231" s="2" t="s">
        <v>1404</v>
      </c>
      <c r="C1231" s="6" t="str">
        <f>VLOOKUP(A1231,contracts!$B$1:$I$506,6,0)</f>
        <v>Way2Online Interactive India Pvt Ltd</v>
      </c>
      <c r="D1231" s="2" t="s">
        <v>12</v>
      </c>
      <c r="E1231" s="2" t="s">
        <v>1403</v>
      </c>
      <c r="F1231" s="4">
        <v>4</v>
      </c>
      <c r="G1231" s="4">
        <v>64000</v>
      </c>
      <c r="H1231" t="str">
        <f>_xlfn.IFNA(VLOOKUP(A1231,contracts!$B$2:$F$506,5,0),"")</f>
        <v>Activated</v>
      </c>
      <c r="I1231">
        <f t="shared" si="40"/>
        <v>1</v>
      </c>
      <c r="J1231" t="s">
        <v>2600</v>
      </c>
      <c r="K1231">
        <f t="shared" si="41"/>
        <v>16</v>
      </c>
    </row>
    <row r="1232" spans="1:11" ht="15" hidden="1" customHeight="1" x14ac:dyDescent="0.25">
      <c r="A1232" s="2" t="s">
        <v>109</v>
      </c>
      <c r="B1232" s="2" t="s">
        <v>1547</v>
      </c>
      <c r="C1232" s="6" t="str">
        <f>VLOOKUP(A1232,contracts!$B$1:$I$506,6,0)</f>
        <v>Elcinco Inc</v>
      </c>
      <c r="D1232" s="2" t="s">
        <v>18</v>
      </c>
      <c r="E1232" s="2" t="s">
        <v>1546</v>
      </c>
      <c r="F1232" s="4">
        <v>1</v>
      </c>
      <c r="G1232" s="4">
        <v>5999</v>
      </c>
      <c r="H1232" t="str">
        <f>_xlfn.IFNA(VLOOKUP(A1232,contracts!$B$2:$F$506,5,0),"")</f>
        <v>Month on Month</v>
      </c>
      <c r="I1232">
        <f t="shared" si="40"/>
        <v>20</v>
      </c>
      <c r="J1232" t="s">
        <v>2600</v>
      </c>
      <c r="K1232">
        <f t="shared" si="41"/>
        <v>16</v>
      </c>
    </row>
  </sheetData>
  <autoFilter ref="A1:K1232">
    <filterColumn colId="1">
      <customFilters>
        <customFilter val="*/IN/*"/>
      </customFilters>
    </filterColumn>
    <filterColumn colId="4">
      <filters>
        <filter val="Flexible Desk"/>
      </filters>
    </filterColumn>
  </autoFilter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"/>
  <sheetViews>
    <sheetView showGridLines="0" workbookViewId="0">
      <selection activeCell="F1" sqref="F1"/>
    </sheetView>
  </sheetViews>
  <sheetFormatPr defaultRowHeight="16.5" customHeight="1" x14ac:dyDescent="0.25"/>
  <cols>
    <col min="1" max="1" width="58" bestFit="1" customWidth="1"/>
    <col min="2" max="2" width="28.140625" bestFit="1" customWidth="1"/>
    <col min="3" max="3" width="22.42578125" bestFit="1" customWidth="1"/>
    <col min="4" max="4" width="21.42578125" bestFit="1" customWidth="1"/>
    <col min="5" max="5" width="24.28515625" bestFit="1" customWidth="1"/>
    <col min="6" max="6" width="19.28515625" bestFit="1" customWidth="1"/>
    <col min="7" max="7" width="36.5703125" bestFit="1" customWidth="1"/>
    <col min="8" max="8" width="20.85546875" bestFit="1" customWidth="1"/>
    <col min="9" max="9" width="25" bestFit="1" customWidth="1"/>
    <col min="10" max="10" width="33" bestFit="1" customWidth="1"/>
  </cols>
  <sheetData>
    <row r="1" spans="1:10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6.5" customHeight="1" x14ac:dyDescent="0.25">
      <c r="A2" s="2" t="s">
        <v>10</v>
      </c>
      <c r="B2" s="2" t="s">
        <v>11</v>
      </c>
      <c r="C2" s="3">
        <v>42917</v>
      </c>
      <c r="D2" s="3">
        <v>42947</v>
      </c>
      <c r="E2" s="2" t="s">
        <v>12</v>
      </c>
      <c r="F2" s="2" t="s">
        <v>13</v>
      </c>
      <c r="G2" s="2" t="s">
        <v>14</v>
      </c>
      <c r="H2" s="2" t="s">
        <v>15</v>
      </c>
      <c r="I2" s="4">
        <v>2</v>
      </c>
      <c r="J2" s="4">
        <v>12998</v>
      </c>
    </row>
    <row r="3" spans="1:10" ht="16.5" customHeight="1" x14ac:dyDescent="0.25">
      <c r="A3" s="2" t="s">
        <v>16</v>
      </c>
      <c r="B3" s="2" t="s">
        <v>17</v>
      </c>
      <c r="C3" s="3">
        <v>42919</v>
      </c>
      <c r="D3" s="3">
        <v>42919</v>
      </c>
      <c r="E3" s="2" t="s">
        <v>18</v>
      </c>
      <c r="F3" s="2" t="s">
        <v>19</v>
      </c>
      <c r="G3" s="2" t="s">
        <v>20</v>
      </c>
      <c r="H3" s="2" t="s">
        <v>21</v>
      </c>
      <c r="I3" s="4">
        <v>1</v>
      </c>
      <c r="J3" s="4">
        <v>6499</v>
      </c>
    </row>
    <row r="4" spans="1:10" ht="16.5" customHeight="1" x14ac:dyDescent="0.25">
      <c r="A4" s="2" t="s">
        <v>22</v>
      </c>
      <c r="B4" s="2" t="s">
        <v>23</v>
      </c>
      <c r="C4" s="3">
        <v>42963</v>
      </c>
      <c r="D4" s="3">
        <v>42993</v>
      </c>
      <c r="E4" s="2" t="s">
        <v>18</v>
      </c>
      <c r="F4" s="2" t="s">
        <v>19</v>
      </c>
      <c r="G4" s="2" t="s">
        <v>24</v>
      </c>
      <c r="H4" s="2" t="s">
        <v>15</v>
      </c>
      <c r="I4" s="4">
        <v>1</v>
      </c>
      <c r="J4" s="4">
        <v>8499</v>
      </c>
    </row>
    <row r="5" spans="1:10" ht="16.5" customHeight="1" x14ac:dyDescent="0.25">
      <c r="A5" s="2" t="s">
        <v>25</v>
      </c>
      <c r="B5" s="2" t="s">
        <v>26</v>
      </c>
      <c r="C5" s="3">
        <v>42948</v>
      </c>
      <c r="D5" s="3">
        <v>42978</v>
      </c>
      <c r="E5" s="2" t="s">
        <v>18</v>
      </c>
      <c r="F5" s="2" t="s">
        <v>19</v>
      </c>
      <c r="G5" s="2" t="s">
        <v>27</v>
      </c>
      <c r="H5" s="2" t="s">
        <v>28</v>
      </c>
      <c r="I5" s="4">
        <v>6</v>
      </c>
      <c r="J5" s="4">
        <v>36000</v>
      </c>
    </row>
    <row r="6" spans="1:10" ht="16.5" customHeight="1" x14ac:dyDescent="0.25">
      <c r="A6" s="2" t="s">
        <v>29</v>
      </c>
      <c r="B6" s="2" t="s">
        <v>30</v>
      </c>
      <c r="C6" s="3">
        <v>42963</v>
      </c>
      <c r="D6" s="3">
        <v>43008</v>
      </c>
      <c r="E6" s="2" t="s">
        <v>18</v>
      </c>
      <c r="F6" s="2" t="s">
        <v>19</v>
      </c>
      <c r="G6" s="2" t="s">
        <v>31</v>
      </c>
      <c r="H6" s="2" t="s">
        <v>28</v>
      </c>
      <c r="I6" s="4">
        <v>1</v>
      </c>
      <c r="J6" s="4">
        <v>10500</v>
      </c>
    </row>
    <row r="7" spans="1:10" ht="16.5" customHeight="1" x14ac:dyDescent="0.25">
      <c r="A7" s="2" t="s">
        <v>32</v>
      </c>
      <c r="B7" s="2" t="s">
        <v>33</v>
      </c>
      <c r="C7" s="3">
        <v>42920</v>
      </c>
      <c r="D7" s="3">
        <v>42947</v>
      </c>
      <c r="E7" s="2" t="s">
        <v>18</v>
      </c>
      <c r="F7" s="2" t="s">
        <v>19</v>
      </c>
      <c r="G7" s="2" t="s">
        <v>34</v>
      </c>
      <c r="H7" s="2" t="s">
        <v>28</v>
      </c>
      <c r="I7" s="4">
        <v>1</v>
      </c>
      <c r="J7" s="4">
        <v>6500</v>
      </c>
    </row>
    <row r="8" spans="1:10" ht="16.5" customHeight="1" x14ac:dyDescent="0.25">
      <c r="A8" s="2" t="s">
        <v>35</v>
      </c>
      <c r="B8" s="2" t="s">
        <v>36</v>
      </c>
      <c r="C8" s="3">
        <v>42913</v>
      </c>
      <c r="D8" s="3">
        <v>42914</v>
      </c>
      <c r="E8" s="2" t="s">
        <v>18</v>
      </c>
      <c r="F8" s="2" t="s">
        <v>13</v>
      </c>
      <c r="G8" s="2" t="s">
        <v>37</v>
      </c>
      <c r="H8" s="2" t="s">
        <v>21</v>
      </c>
      <c r="I8" s="4">
        <v>2</v>
      </c>
      <c r="J8" s="4">
        <v>13000</v>
      </c>
    </row>
    <row r="9" spans="1:10" ht="16.5" customHeight="1" x14ac:dyDescent="0.25">
      <c r="A9" s="2" t="s">
        <v>38</v>
      </c>
      <c r="B9" s="2" t="s">
        <v>39</v>
      </c>
      <c r="C9" s="3">
        <v>42930</v>
      </c>
      <c r="D9" s="3">
        <v>42978</v>
      </c>
      <c r="E9" s="2" t="s">
        <v>18</v>
      </c>
      <c r="F9" s="2" t="s">
        <v>19</v>
      </c>
      <c r="G9" s="2" t="s">
        <v>40</v>
      </c>
      <c r="H9" s="2" t="s">
        <v>28</v>
      </c>
      <c r="I9" s="4">
        <v>1</v>
      </c>
      <c r="J9" s="4">
        <v>6500</v>
      </c>
    </row>
    <row r="10" spans="1:10" ht="16.5" customHeight="1" x14ac:dyDescent="0.25">
      <c r="A10" s="2" t="s">
        <v>41</v>
      </c>
      <c r="B10" s="2" t="s">
        <v>42</v>
      </c>
      <c r="C10" s="3">
        <v>42831</v>
      </c>
      <c r="D10" s="3">
        <v>42861</v>
      </c>
      <c r="E10" s="2" t="s">
        <v>12</v>
      </c>
      <c r="F10" s="2" t="s">
        <v>19</v>
      </c>
      <c r="G10" s="2" t="s">
        <v>43</v>
      </c>
      <c r="H10" s="2" t="s">
        <v>21</v>
      </c>
      <c r="I10" s="4">
        <v>1</v>
      </c>
      <c r="J10" s="4">
        <v>6499</v>
      </c>
    </row>
    <row r="11" spans="1:10" ht="16.5" customHeight="1" x14ac:dyDescent="0.25">
      <c r="A11" s="2" t="s">
        <v>44</v>
      </c>
      <c r="B11" s="2" t="s">
        <v>45</v>
      </c>
      <c r="C11" s="3">
        <v>42948</v>
      </c>
      <c r="D11" s="3">
        <v>42978</v>
      </c>
      <c r="E11" s="2" t="s">
        <v>18</v>
      </c>
      <c r="F11" s="2" t="s">
        <v>19</v>
      </c>
      <c r="G11" s="2" t="s">
        <v>46</v>
      </c>
      <c r="H11" s="2" t="s">
        <v>47</v>
      </c>
      <c r="I11" s="4">
        <v>8</v>
      </c>
      <c r="J11" s="4">
        <v>148000</v>
      </c>
    </row>
    <row r="12" spans="1:10" ht="16.5" customHeight="1" x14ac:dyDescent="0.25">
      <c r="A12" s="2" t="s">
        <v>48</v>
      </c>
      <c r="B12" s="2" t="s">
        <v>49</v>
      </c>
      <c r="C12" s="3">
        <v>42917</v>
      </c>
      <c r="D12" s="3">
        <v>42947</v>
      </c>
      <c r="E12" s="2" t="s">
        <v>12</v>
      </c>
      <c r="F12" s="2" t="s">
        <v>13</v>
      </c>
      <c r="G12" s="2" t="s">
        <v>50</v>
      </c>
      <c r="H12" s="2" t="s">
        <v>51</v>
      </c>
      <c r="I12" s="4">
        <v>1</v>
      </c>
      <c r="J12" s="4">
        <v>6000</v>
      </c>
    </row>
    <row r="13" spans="1:10" ht="16.5" customHeight="1" x14ac:dyDescent="0.25">
      <c r="A13" s="2" t="s">
        <v>52</v>
      </c>
      <c r="B13" s="2" t="s">
        <v>53</v>
      </c>
      <c r="C13" s="3">
        <v>42964</v>
      </c>
      <c r="D13" s="3">
        <v>43008</v>
      </c>
      <c r="E13" s="2" t="s">
        <v>18</v>
      </c>
      <c r="F13" s="2" t="s">
        <v>19</v>
      </c>
      <c r="G13" s="2" t="s">
        <v>54</v>
      </c>
      <c r="H13" s="2" t="s">
        <v>55</v>
      </c>
      <c r="I13" s="4">
        <v>1</v>
      </c>
      <c r="J13" s="4">
        <v>6500</v>
      </c>
    </row>
    <row r="14" spans="1:10" ht="16.5" customHeight="1" x14ac:dyDescent="0.25">
      <c r="A14" s="2" t="s">
        <v>56</v>
      </c>
      <c r="B14" s="2" t="s">
        <v>57</v>
      </c>
      <c r="C14" s="3">
        <v>42856</v>
      </c>
      <c r="D14" s="3">
        <v>42948</v>
      </c>
      <c r="E14" s="2" t="s">
        <v>18</v>
      </c>
      <c r="F14" s="2" t="s">
        <v>13</v>
      </c>
      <c r="G14" s="2" t="s">
        <v>58</v>
      </c>
      <c r="H14" s="2" t="s">
        <v>21</v>
      </c>
      <c r="I14" s="4">
        <v>0</v>
      </c>
      <c r="J14" s="4">
        <v>11998</v>
      </c>
    </row>
    <row r="15" spans="1:10" ht="16.5" customHeight="1" x14ac:dyDescent="0.25">
      <c r="A15" s="2" t="s">
        <v>59</v>
      </c>
      <c r="B15" s="2" t="s">
        <v>60</v>
      </c>
      <c r="C15" s="3">
        <v>42979</v>
      </c>
      <c r="D15" s="3">
        <v>43343</v>
      </c>
      <c r="E15" s="2" t="s">
        <v>18</v>
      </c>
      <c r="F15" s="2" t="s">
        <v>13</v>
      </c>
      <c r="G15" s="2" t="s">
        <v>61</v>
      </c>
      <c r="H15" s="2" t="s">
        <v>55</v>
      </c>
      <c r="I15" s="4">
        <v>0</v>
      </c>
      <c r="J15" s="4">
        <v>5499</v>
      </c>
    </row>
    <row r="16" spans="1:10" ht="16.5" customHeight="1" x14ac:dyDescent="0.25">
      <c r="A16" s="2" t="s">
        <v>62</v>
      </c>
      <c r="B16" s="2" t="s">
        <v>63</v>
      </c>
      <c r="C16" s="3">
        <v>43101</v>
      </c>
      <c r="D16" s="3">
        <v>43646</v>
      </c>
      <c r="E16" s="2" t="s">
        <v>12</v>
      </c>
      <c r="F16" s="2" t="s">
        <v>19</v>
      </c>
      <c r="G16" s="2" t="s">
        <v>64</v>
      </c>
      <c r="H16" s="2" t="s">
        <v>15</v>
      </c>
      <c r="I16" s="4">
        <v>31</v>
      </c>
      <c r="J16" s="4">
        <v>631000</v>
      </c>
    </row>
    <row r="17" spans="1:10" ht="16.5" customHeight="1" x14ac:dyDescent="0.25">
      <c r="A17" s="2" t="s">
        <v>65</v>
      </c>
      <c r="B17" s="2" t="s">
        <v>66</v>
      </c>
      <c r="C17" s="3">
        <v>42982</v>
      </c>
      <c r="D17" s="3">
        <v>43708</v>
      </c>
      <c r="E17" s="2" t="s">
        <v>18</v>
      </c>
      <c r="F17" s="2" t="s">
        <v>19</v>
      </c>
      <c r="G17" s="2" t="s">
        <v>67</v>
      </c>
      <c r="H17" s="2" t="s">
        <v>55</v>
      </c>
      <c r="I17" s="4">
        <v>2</v>
      </c>
      <c r="J17" s="4">
        <v>37000</v>
      </c>
    </row>
    <row r="18" spans="1:10" ht="16.5" customHeight="1" x14ac:dyDescent="0.25">
      <c r="A18" s="2" t="s">
        <v>68</v>
      </c>
      <c r="B18" s="2" t="s">
        <v>69</v>
      </c>
      <c r="C18" s="3">
        <v>42922</v>
      </c>
      <c r="D18" s="3">
        <v>42953</v>
      </c>
      <c r="E18" s="2" t="s">
        <v>18</v>
      </c>
      <c r="F18" s="2" t="s">
        <v>13</v>
      </c>
      <c r="G18" s="2" t="s">
        <v>37</v>
      </c>
      <c r="H18" s="2" t="s">
        <v>21</v>
      </c>
      <c r="I18" s="4">
        <v>1</v>
      </c>
      <c r="J18" s="4">
        <v>6499</v>
      </c>
    </row>
    <row r="19" spans="1:10" ht="16.5" customHeight="1" x14ac:dyDescent="0.25">
      <c r="A19" s="2" t="s">
        <v>70</v>
      </c>
      <c r="B19" s="2" t="s">
        <v>71</v>
      </c>
      <c r="C19" s="3">
        <v>42887</v>
      </c>
      <c r="D19" s="3">
        <v>42916</v>
      </c>
      <c r="E19" s="2" t="s">
        <v>12</v>
      </c>
      <c r="F19" s="2" t="s">
        <v>13</v>
      </c>
      <c r="G19" s="2" t="s">
        <v>50</v>
      </c>
      <c r="H19" s="2" t="s">
        <v>51</v>
      </c>
      <c r="I19" s="4">
        <v>3</v>
      </c>
      <c r="J19" s="4">
        <v>18000</v>
      </c>
    </row>
    <row r="20" spans="1:10" ht="16.5" customHeight="1" x14ac:dyDescent="0.25">
      <c r="A20" s="2" t="s">
        <v>72</v>
      </c>
      <c r="B20" s="2" t="s">
        <v>73</v>
      </c>
      <c r="C20" s="3">
        <v>42863</v>
      </c>
      <c r="D20" s="3">
        <v>42947</v>
      </c>
      <c r="E20" s="2" t="s">
        <v>18</v>
      </c>
      <c r="F20" s="2" t="s">
        <v>13</v>
      </c>
      <c r="G20" s="2" t="s">
        <v>74</v>
      </c>
      <c r="H20" s="2" t="s">
        <v>55</v>
      </c>
      <c r="I20" s="4">
        <v>2</v>
      </c>
      <c r="J20" s="4">
        <v>11998</v>
      </c>
    </row>
    <row r="21" spans="1:10" ht="16.5" customHeight="1" x14ac:dyDescent="0.25">
      <c r="A21" s="2" t="s">
        <v>75</v>
      </c>
      <c r="B21" s="2" t="s">
        <v>76</v>
      </c>
      <c r="C21" s="3">
        <v>42905</v>
      </c>
      <c r="D21" s="3">
        <v>42947</v>
      </c>
      <c r="E21" s="2" t="s">
        <v>18</v>
      </c>
      <c r="F21" s="2" t="s">
        <v>13</v>
      </c>
      <c r="G21" s="2" t="s">
        <v>77</v>
      </c>
      <c r="H21" s="2" t="s">
        <v>28</v>
      </c>
      <c r="I21" s="4">
        <v>0</v>
      </c>
      <c r="J21" s="4">
        <v>4497</v>
      </c>
    </row>
    <row r="22" spans="1:10" ht="16.5" customHeight="1" x14ac:dyDescent="0.25">
      <c r="A22" s="2" t="s">
        <v>78</v>
      </c>
      <c r="B22" s="2" t="s">
        <v>79</v>
      </c>
      <c r="C22" s="3">
        <v>42887</v>
      </c>
      <c r="D22" s="3">
        <v>43069</v>
      </c>
      <c r="E22" s="2" t="s">
        <v>18</v>
      </c>
      <c r="F22" s="2" t="s">
        <v>13</v>
      </c>
      <c r="G22" s="2" t="s">
        <v>80</v>
      </c>
      <c r="H22" s="2" t="s">
        <v>28</v>
      </c>
      <c r="I22" s="4">
        <v>3</v>
      </c>
      <c r="J22" s="4">
        <v>55299</v>
      </c>
    </row>
    <row r="23" spans="1:10" ht="16.5" customHeight="1" x14ac:dyDescent="0.25">
      <c r="A23" s="2" t="s">
        <v>81</v>
      </c>
      <c r="B23" s="2" t="s">
        <v>82</v>
      </c>
      <c r="C23" s="3">
        <v>42891</v>
      </c>
      <c r="D23" s="3">
        <v>42947</v>
      </c>
      <c r="E23" s="2" t="s">
        <v>18</v>
      </c>
      <c r="F23" s="2" t="s">
        <v>19</v>
      </c>
      <c r="G23" s="2" t="s">
        <v>34</v>
      </c>
      <c r="H23" s="2" t="s">
        <v>28</v>
      </c>
      <c r="I23" s="4">
        <v>2</v>
      </c>
      <c r="J23" s="4">
        <v>13000</v>
      </c>
    </row>
    <row r="24" spans="1:10" ht="16.5" customHeight="1" x14ac:dyDescent="0.25">
      <c r="A24" s="2" t="s">
        <v>83</v>
      </c>
      <c r="B24" s="2" t="s">
        <v>84</v>
      </c>
      <c r="C24" s="3">
        <v>42887</v>
      </c>
      <c r="D24" s="3">
        <v>42978</v>
      </c>
      <c r="E24" s="2" t="s">
        <v>18</v>
      </c>
      <c r="F24" s="2" t="s">
        <v>19</v>
      </c>
      <c r="G24" s="2" t="s">
        <v>85</v>
      </c>
      <c r="H24" s="2" t="s">
        <v>28</v>
      </c>
      <c r="I24" s="4">
        <v>4</v>
      </c>
      <c r="J24" s="4">
        <v>74000</v>
      </c>
    </row>
    <row r="25" spans="1:10" ht="16.5" customHeight="1" x14ac:dyDescent="0.25">
      <c r="A25" s="2" t="s">
        <v>86</v>
      </c>
      <c r="B25" s="2" t="s">
        <v>87</v>
      </c>
      <c r="C25" s="3">
        <v>42856</v>
      </c>
      <c r="D25" s="3">
        <v>43039</v>
      </c>
      <c r="E25" s="2" t="s">
        <v>18</v>
      </c>
      <c r="F25" s="2" t="s">
        <v>13</v>
      </c>
      <c r="G25" s="2" t="s">
        <v>88</v>
      </c>
      <c r="H25" s="2" t="s">
        <v>28</v>
      </c>
      <c r="I25" s="4">
        <v>12</v>
      </c>
      <c r="J25" s="4">
        <v>149491</v>
      </c>
    </row>
    <row r="26" spans="1:10" ht="16.5" customHeight="1" x14ac:dyDescent="0.25">
      <c r="A26" s="2" t="s">
        <v>89</v>
      </c>
      <c r="B26" s="2" t="s">
        <v>90</v>
      </c>
      <c r="C26" s="3">
        <v>42887</v>
      </c>
      <c r="D26" s="3">
        <v>42916</v>
      </c>
      <c r="E26" s="2" t="s">
        <v>18</v>
      </c>
      <c r="F26" s="2" t="s">
        <v>19</v>
      </c>
      <c r="G26" s="2" t="s">
        <v>31</v>
      </c>
      <c r="H26" s="2" t="s">
        <v>28</v>
      </c>
      <c r="I26" s="4">
        <v>2</v>
      </c>
      <c r="J26" s="4">
        <v>21000</v>
      </c>
    </row>
    <row r="27" spans="1:10" ht="16.5" customHeight="1" x14ac:dyDescent="0.25">
      <c r="A27" s="2" t="s">
        <v>91</v>
      </c>
      <c r="B27" s="2" t="s">
        <v>92</v>
      </c>
      <c r="C27" s="3">
        <v>42887</v>
      </c>
      <c r="D27" s="3">
        <v>42916</v>
      </c>
      <c r="E27" s="2" t="s">
        <v>12</v>
      </c>
      <c r="F27" s="2" t="s">
        <v>13</v>
      </c>
      <c r="G27" s="2" t="s">
        <v>50</v>
      </c>
      <c r="H27" s="2" t="s">
        <v>51</v>
      </c>
      <c r="I27" s="4">
        <v>1</v>
      </c>
      <c r="J27" s="4">
        <v>6000</v>
      </c>
    </row>
    <row r="28" spans="1:10" ht="16.5" customHeight="1" x14ac:dyDescent="0.25">
      <c r="A28" s="2" t="s">
        <v>93</v>
      </c>
      <c r="B28" s="2" t="s">
        <v>94</v>
      </c>
      <c r="C28" s="3">
        <v>42948</v>
      </c>
      <c r="D28" s="3">
        <v>43313</v>
      </c>
      <c r="E28" s="2" t="s">
        <v>18</v>
      </c>
      <c r="F28" s="2" t="s">
        <v>19</v>
      </c>
      <c r="G28" s="2" t="s">
        <v>95</v>
      </c>
      <c r="H28" s="2" t="s">
        <v>21</v>
      </c>
      <c r="I28" s="4">
        <v>8</v>
      </c>
      <c r="J28" s="4">
        <v>88000</v>
      </c>
    </row>
    <row r="29" spans="1:10" ht="16.5" customHeight="1" x14ac:dyDescent="0.25">
      <c r="A29" s="2" t="s">
        <v>96</v>
      </c>
      <c r="B29" s="2" t="s">
        <v>97</v>
      </c>
      <c r="C29" s="3">
        <v>42917</v>
      </c>
      <c r="D29" s="3">
        <v>42947</v>
      </c>
      <c r="E29" s="2" t="s">
        <v>18</v>
      </c>
      <c r="F29" s="2" t="s">
        <v>13</v>
      </c>
      <c r="G29" s="2" t="s">
        <v>98</v>
      </c>
      <c r="H29" s="2" t="s">
        <v>28</v>
      </c>
      <c r="I29" s="4">
        <v>0</v>
      </c>
      <c r="J29" s="4">
        <v>5500</v>
      </c>
    </row>
    <row r="30" spans="1:10" ht="16.5" customHeight="1" x14ac:dyDescent="0.25">
      <c r="A30" s="2" t="s">
        <v>99</v>
      </c>
      <c r="B30" s="2" t="s">
        <v>100</v>
      </c>
      <c r="C30" s="3">
        <v>42842</v>
      </c>
      <c r="D30" s="3">
        <v>43008</v>
      </c>
      <c r="E30" s="2" t="s">
        <v>18</v>
      </c>
      <c r="F30" s="2" t="s">
        <v>19</v>
      </c>
      <c r="G30" s="2" t="s">
        <v>101</v>
      </c>
      <c r="H30" s="2" t="s">
        <v>15</v>
      </c>
      <c r="I30" s="4">
        <v>4</v>
      </c>
      <c r="J30" s="4">
        <v>44000</v>
      </c>
    </row>
    <row r="31" spans="1:10" ht="16.5" customHeight="1" x14ac:dyDescent="0.25">
      <c r="A31" s="2" t="s">
        <v>102</v>
      </c>
      <c r="B31" s="2" t="s">
        <v>103</v>
      </c>
      <c r="C31" s="3">
        <v>42856</v>
      </c>
      <c r="D31" s="3">
        <v>42886</v>
      </c>
      <c r="E31" s="2" t="s">
        <v>18</v>
      </c>
      <c r="F31" s="2" t="s">
        <v>13</v>
      </c>
      <c r="G31" s="2" t="s">
        <v>104</v>
      </c>
      <c r="H31" s="2" t="s">
        <v>51</v>
      </c>
      <c r="I31" s="4">
        <v>1</v>
      </c>
      <c r="J31" s="4">
        <v>10000</v>
      </c>
    </row>
    <row r="32" spans="1:10" ht="16.5" customHeight="1" x14ac:dyDescent="0.25">
      <c r="A32" s="2" t="s">
        <v>105</v>
      </c>
      <c r="B32" s="2" t="s">
        <v>106</v>
      </c>
      <c r="C32" s="3">
        <v>42898</v>
      </c>
      <c r="D32" s="3">
        <v>42916</v>
      </c>
      <c r="E32" s="2" t="s">
        <v>18</v>
      </c>
      <c r="F32" s="2" t="s">
        <v>13</v>
      </c>
      <c r="G32" s="2" t="s">
        <v>107</v>
      </c>
      <c r="H32" s="2" t="s">
        <v>28</v>
      </c>
      <c r="I32" s="4">
        <v>2</v>
      </c>
      <c r="J32" s="4">
        <v>22000</v>
      </c>
    </row>
    <row r="33" spans="1:10" ht="16.5" customHeight="1" x14ac:dyDescent="0.25">
      <c r="A33" s="2" t="s">
        <v>108</v>
      </c>
      <c r="B33" s="2" t="s">
        <v>109</v>
      </c>
      <c r="C33" s="3">
        <v>42870</v>
      </c>
      <c r="D33" s="3">
        <v>42947</v>
      </c>
      <c r="E33" s="2" t="s">
        <v>18</v>
      </c>
      <c r="F33" s="2" t="s">
        <v>19</v>
      </c>
      <c r="G33" s="2" t="s">
        <v>110</v>
      </c>
      <c r="H33" s="2" t="s">
        <v>55</v>
      </c>
      <c r="I33" s="4">
        <v>1</v>
      </c>
      <c r="J33" s="4">
        <v>5999</v>
      </c>
    </row>
    <row r="34" spans="1:10" ht="16.5" customHeight="1" x14ac:dyDescent="0.25">
      <c r="A34" s="2" t="s">
        <v>111</v>
      </c>
      <c r="B34" s="2" t="s">
        <v>112</v>
      </c>
      <c r="C34" s="3">
        <v>43192</v>
      </c>
      <c r="D34" s="3">
        <v>43220</v>
      </c>
      <c r="E34" s="2" t="s">
        <v>18</v>
      </c>
      <c r="F34" s="2" t="s">
        <v>13</v>
      </c>
      <c r="G34" s="2" t="s">
        <v>113</v>
      </c>
      <c r="H34" s="2" t="s">
        <v>114</v>
      </c>
      <c r="I34" s="4">
        <v>1</v>
      </c>
      <c r="J34" s="4">
        <v>11500</v>
      </c>
    </row>
    <row r="35" spans="1:10" ht="16.5" customHeight="1" x14ac:dyDescent="0.25">
      <c r="A35" s="2" t="s">
        <v>115</v>
      </c>
      <c r="B35" s="2" t="s">
        <v>116</v>
      </c>
      <c r="C35" s="3">
        <v>42826</v>
      </c>
      <c r="D35" s="3">
        <v>42855</v>
      </c>
      <c r="E35" s="2" t="s">
        <v>12</v>
      </c>
      <c r="F35" s="2" t="s">
        <v>13</v>
      </c>
      <c r="G35" s="2" t="s">
        <v>50</v>
      </c>
      <c r="H35" s="2" t="s">
        <v>51</v>
      </c>
      <c r="I35" s="4">
        <v>1</v>
      </c>
      <c r="J35" s="4">
        <v>6499</v>
      </c>
    </row>
    <row r="36" spans="1:10" ht="16.5" customHeight="1" x14ac:dyDescent="0.25">
      <c r="A36" s="2" t="s">
        <v>117</v>
      </c>
      <c r="B36" s="2" t="s">
        <v>118</v>
      </c>
      <c r="C36" s="3">
        <v>43313</v>
      </c>
      <c r="D36" s="3">
        <v>43404</v>
      </c>
      <c r="E36" s="2" t="s">
        <v>18</v>
      </c>
      <c r="F36" s="2" t="s">
        <v>13</v>
      </c>
      <c r="G36" s="2" t="s">
        <v>119</v>
      </c>
      <c r="H36" s="2" t="s">
        <v>28</v>
      </c>
      <c r="I36" s="4">
        <v>8</v>
      </c>
      <c r="J36" s="4">
        <v>128816</v>
      </c>
    </row>
    <row r="37" spans="1:10" ht="16.5" customHeight="1" x14ac:dyDescent="0.25">
      <c r="A37" s="2" t="s">
        <v>120</v>
      </c>
      <c r="B37" s="2" t="s">
        <v>121</v>
      </c>
      <c r="C37" s="3">
        <v>43191</v>
      </c>
      <c r="D37" s="3">
        <v>43373</v>
      </c>
      <c r="E37" s="2" t="s">
        <v>122</v>
      </c>
      <c r="F37" s="2" t="s">
        <v>13</v>
      </c>
      <c r="G37" s="2" t="s">
        <v>123</v>
      </c>
      <c r="H37" s="2" t="s">
        <v>124</v>
      </c>
      <c r="I37" s="4">
        <v>4</v>
      </c>
      <c r="J37" s="4">
        <v>50000</v>
      </c>
    </row>
    <row r="38" spans="1:10" ht="16.5" customHeight="1" x14ac:dyDescent="0.25">
      <c r="A38" s="2" t="s">
        <v>125</v>
      </c>
      <c r="B38" s="2" t="s">
        <v>126</v>
      </c>
      <c r="C38" s="3">
        <v>42775</v>
      </c>
      <c r="D38" s="3">
        <v>42825</v>
      </c>
      <c r="E38" s="2" t="s">
        <v>12</v>
      </c>
      <c r="F38" s="2" t="s">
        <v>13</v>
      </c>
      <c r="G38" s="2" t="s">
        <v>50</v>
      </c>
      <c r="H38" s="2" t="s">
        <v>51</v>
      </c>
      <c r="I38" s="4">
        <v>1</v>
      </c>
      <c r="J38" s="4">
        <v>6000</v>
      </c>
    </row>
    <row r="39" spans="1:10" ht="16.5" customHeight="1" x14ac:dyDescent="0.25">
      <c r="A39" s="2" t="s">
        <v>127</v>
      </c>
      <c r="B39" s="2" t="s">
        <v>128</v>
      </c>
      <c r="C39" s="3">
        <v>42804</v>
      </c>
      <c r="D39" s="3">
        <v>42865</v>
      </c>
      <c r="E39" s="2" t="s">
        <v>12</v>
      </c>
      <c r="F39" s="2" t="s">
        <v>129</v>
      </c>
      <c r="G39" s="2" t="s">
        <v>130</v>
      </c>
      <c r="H39" s="2" t="s">
        <v>51</v>
      </c>
      <c r="I39" s="4">
        <v>1</v>
      </c>
      <c r="J39" s="4">
        <v>6000</v>
      </c>
    </row>
    <row r="40" spans="1:10" ht="16.5" customHeight="1" x14ac:dyDescent="0.25">
      <c r="A40" s="2" t="s">
        <v>131</v>
      </c>
      <c r="B40" s="2" t="s">
        <v>132</v>
      </c>
      <c r="C40" s="3">
        <v>42767</v>
      </c>
      <c r="D40" s="3">
        <v>42795</v>
      </c>
      <c r="E40" s="2" t="s">
        <v>18</v>
      </c>
      <c r="F40" s="2" t="s">
        <v>19</v>
      </c>
      <c r="G40" s="2" t="s">
        <v>104</v>
      </c>
      <c r="H40" s="2" t="s">
        <v>51</v>
      </c>
      <c r="I40" s="4">
        <v>1</v>
      </c>
      <c r="J40" s="4">
        <v>10000</v>
      </c>
    </row>
    <row r="41" spans="1:10" ht="16.5" customHeight="1" x14ac:dyDescent="0.25">
      <c r="A41" s="2" t="s">
        <v>133</v>
      </c>
      <c r="B41" s="2" t="s">
        <v>134</v>
      </c>
      <c r="C41" s="3">
        <v>42779</v>
      </c>
      <c r="D41" s="3">
        <v>42807</v>
      </c>
      <c r="E41" s="2" t="s">
        <v>12</v>
      </c>
      <c r="F41" s="2" t="s">
        <v>13</v>
      </c>
      <c r="G41" s="2" t="s">
        <v>135</v>
      </c>
      <c r="H41" s="2" t="s">
        <v>15</v>
      </c>
      <c r="I41" s="4">
        <v>1</v>
      </c>
      <c r="J41" s="4">
        <v>6499</v>
      </c>
    </row>
    <row r="42" spans="1:10" ht="16.5" customHeight="1" x14ac:dyDescent="0.25">
      <c r="A42" s="2" t="s">
        <v>136</v>
      </c>
      <c r="B42" s="2" t="s">
        <v>137</v>
      </c>
      <c r="C42" s="3">
        <v>43101</v>
      </c>
      <c r="D42" s="3">
        <v>43131</v>
      </c>
      <c r="E42" s="2" t="s">
        <v>12</v>
      </c>
      <c r="F42" s="2" t="s">
        <v>19</v>
      </c>
      <c r="G42" s="2" t="s">
        <v>64</v>
      </c>
      <c r="H42" s="2" t="s">
        <v>15</v>
      </c>
      <c r="I42" s="4">
        <v>8</v>
      </c>
      <c r="J42" s="4">
        <v>152000</v>
      </c>
    </row>
    <row r="43" spans="1:10" ht="16.5" customHeight="1" x14ac:dyDescent="0.25">
      <c r="A43" s="2" t="s">
        <v>138</v>
      </c>
      <c r="B43" s="2" t="s">
        <v>139</v>
      </c>
      <c r="C43" s="3">
        <v>43101</v>
      </c>
      <c r="D43" s="3">
        <v>43343</v>
      </c>
      <c r="E43" s="2" t="s">
        <v>18</v>
      </c>
      <c r="F43" s="2" t="s">
        <v>13</v>
      </c>
      <c r="G43" s="2" t="s">
        <v>140</v>
      </c>
      <c r="H43" s="2" t="s">
        <v>15</v>
      </c>
      <c r="I43" s="4">
        <v>16</v>
      </c>
      <c r="J43" s="4">
        <v>303092</v>
      </c>
    </row>
    <row r="44" spans="1:10" ht="16.5" customHeight="1" x14ac:dyDescent="0.25">
      <c r="A44" s="2" t="s">
        <v>141</v>
      </c>
      <c r="B44" s="2" t="s">
        <v>142</v>
      </c>
      <c r="C44" s="3">
        <v>42979</v>
      </c>
      <c r="D44" s="3">
        <v>43220</v>
      </c>
      <c r="E44" s="2" t="s">
        <v>18</v>
      </c>
      <c r="F44" s="2" t="s">
        <v>13</v>
      </c>
      <c r="G44" s="2" t="s">
        <v>143</v>
      </c>
      <c r="H44" s="2" t="s">
        <v>51</v>
      </c>
      <c r="I44" s="4">
        <v>30</v>
      </c>
      <c r="J44" s="4">
        <v>600000</v>
      </c>
    </row>
    <row r="45" spans="1:10" ht="16.5" customHeight="1" x14ac:dyDescent="0.25">
      <c r="A45" s="2" t="s">
        <v>144</v>
      </c>
      <c r="B45" s="2" t="s">
        <v>145</v>
      </c>
      <c r="C45" s="3">
        <v>42795</v>
      </c>
      <c r="D45" s="3">
        <v>42825</v>
      </c>
      <c r="E45" s="2" t="s">
        <v>12</v>
      </c>
      <c r="F45" s="2" t="s">
        <v>13</v>
      </c>
      <c r="G45" s="2" t="s">
        <v>146</v>
      </c>
      <c r="H45" s="2" t="s">
        <v>15</v>
      </c>
      <c r="I45" s="4">
        <v>2</v>
      </c>
      <c r="J45" s="4">
        <v>12000</v>
      </c>
    </row>
    <row r="46" spans="1:10" ht="16.5" customHeight="1" x14ac:dyDescent="0.25">
      <c r="A46" s="2" t="s">
        <v>147</v>
      </c>
      <c r="B46" s="2" t="s">
        <v>148</v>
      </c>
      <c r="C46" s="3">
        <v>43101</v>
      </c>
      <c r="D46" s="3">
        <v>43220</v>
      </c>
      <c r="E46" s="2" t="s">
        <v>18</v>
      </c>
      <c r="F46" s="2" t="s">
        <v>13</v>
      </c>
      <c r="G46" s="2" t="s">
        <v>143</v>
      </c>
      <c r="H46" s="2" t="s">
        <v>51</v>
      </c>
      <c r="I46" s="4">
        <v>41</v>
      </c>
      <c r="J46" s="4">
        <v>820000</v>
      </c>
    </row>
    <row r="47" spans="1:10" ht="16.5" customHeight="1" x14ac:dyDescent="0.25">
      <c r="A47" s="2" t="s">
        <v>149</v>
      </c>
      <c r="B47" s="2" t="s">
        <v>150</v>
      </c>
      <c r="C47" s="3">
        <v>42647</v>
      </c>
      <c r="D47" s="3">
        <v>42678</v>
      </c>
      <c r="E47" s="2" t="s">
        <v>18</v>
      </c>
      <c r="F47" s="2" t="s">
        <v>19</v>
      </c>
      <c r="G47" s="2" t="s">
        <v>151</v>
      </c>
      <c r="H47" s="2" t="s">
        <v>15</v>
      </c>
      <c r="I47" s="4">
        <v>1</v>
      </c>
      <c r="J47" s="4">
        <v>11499</v>
      </c>
    </row>
    <row r="48" spans="1:10" ht="16.5" customHeight="1" x14ac:dyDescent="0.25">
      <c r="A48" s="2" t="s">
        <v>152</v>
      </c>
      <c r="B48" s="2" t="s">
        <v>153</v>
      </c>
      <c r="C48" s="3">
        <v>43344</v>
      </c>
      <c r="D48" s="3">
        <v>43524</v>
      </c>
      <c r="E48" s="2" t="s">
        <v>154</v>
      </c>
      <c r="F48" s="2" t="s">
        <v>13</v>
      </c>
      <c r="G48" s="2" t="s">
        <v>155</v>
      </c>
      <c r="H48" s="2" t="s">
        <v>156</v>
      </c>
      <c r="I48" s="4">
        <v>211</v>
      </c>
      <c r="J48" s="4">
        <v>3838000</v>
      </c>
    </row>
    <row r="49" spans="1:10" ht="16.5" customHeight="1" x14ac:dyDescent="0.25">
      <c r="A49" s="2" t="s">
        <v>157</v>
      </c>
      <c r="B49" s="2" t="s">
        <v>158</v>
      </c>
      <c r="C49" s="3">
        <v>43313</v>
      </c>
      <c r="D49" s="3">
        <v>43343</v>
      </c>
      <c r="E49" s="2" t="s">
        <v>12</v>
      </c>
      <c r="F49" s="2" t="s">
        <v>13</v>
      </c>
      <c r="G49" s="2" t="s">
        <v>159</v>
      </c>
      <c r="H49" s="2" t="s">
        <v>55</v>
      </c>
      <c r="I49" s="4">
        <v>4</v>
      </c>
      <c r="J49" s="4">
        <v>46000</v>
      </c>
    </row>
    <row r="50" spans="1:10" ht="16.5" customHeight="1" x14ac:dyDescent="0.25">
      <c r="A50" s="2" t="s">
        <v>160</v>
      </c>
      <c r="B50" s="2" t="s">
        <v>161</v>
      </c>
      <c r="C50" s="3">
        <v>43101</v>
      </c>
      <c r="D50" s="3">
        <v>43131</v>
      </c>
      <c r="E50" s="2" t="s">
        <v>12</v>
      </c>
      <c r="F50" s="2" t="s">
        <v>13</v>
      </c>
      <c r="G50" s="2" t="s">
        <v>64</v>
      </c>
      <c r="H50" s="2" t="s">
        <v>15</v>
      </c>
      <c r="I50" s="4">
        <v>0</v>
      </c>
      <c r="J50" s="4">
        <v>5697</v>
      </c>
    </row>
    <row r="51" spans="1:10" ht="16.5" customHeight="1" x14ac:dyDescent="0.25">
      <c r="A51" s="2" t="s">
        <v>162</v>
      </c>
      <c r="B51" s="2" t="s">
        <v>163</v>
      </c>
      <c r="C51" s="3">
        <v>43313</v>
      </c>
      <c r="D51" s="3">
        <v>43677</v>
      </c>
      <c r="E51" s="2" t="s">
        <v>12</v>
      </c>
      <c r="F51" s="2" t="s">
        <v>13</v>
      </c>
      <c r="G51" s="2" t="s">
        <v>164</v>
      </c>
      <c r="H51" s="2" t="s">
        <v>28</v>
      </c>
      <c r="I51" s="4">
        <v>8</v>
      </c>
      <c r="J51" s="4">
        <v>138600</v>
      </c>
    </row>
    <row r="52" spans="1:10" ht="16.5" customHeight="1" x14ac:dyDescent="0.25">
      <c r="A52" s="2" t="s">
        <v>165</v>
      </c>
      <c r="B52" s="2" t="s">
        <v>166</v>
      </c>
      <c r="C52" s="3">
        <v>42648</v>
      </c>
      <c r="D52" s="3">
        <v>42679</v>
      </c>
      <c r="E52" s="2" t="s">
        <v>18</v>
      </c>
      <c r="F52" s="2" t="s">
        <v>13</v>
      </c>
      <c r="G52" s="2" t="s">
        <v>151</v>
      </c>
      <c r="H52" s="2" t="s">
        <v>15</v>
      </c>
      <c r="I52" s="4">
        <v>0</v>
      </c>
      <c r="J52" s="4">
        <v>2499</v>
      </c>
    </row>
    <row r="53" spans="1:10" ht="16.5" customHeight="1" x14ac:dyDescent="0.25">
      <c r="A53" s="2" t="s">
        <v>167</v>
      </c>
      <c r="B53" s="2" t="s">
        <v>168</v>
      </c>
      <c r="C53" s="3">
        <v>42948</v>
      </c>
      <c r="D53" s="3">
        <v>42978</v>
      </c>
      <c r="E53" s="2" t="s">
        <v>18</v>
      </c>
      <c r="F53" s="2" t="s">
        <v>13</v>
      </c>
      <c r="G53" s="2" t="s">
        <v>169</v>
      </c>
      <c r="H53" s="2" t="s">
        <v>28</v>
      </c>
      <c r="I53" s="4">
        <v>4</v>
      </c>
      <c r="J53" s="4">
        <v>57297</v>
      </c>
    </row>
    <row r="54" spans="1:10" ht="16.5" customHeight="1" x14ac:dyDescent="0.25">
      <c r="A54" s="2" t="s">
        <v>170</v>
      </c>
      <c r="B54" s="2" t="s">
        <v>171</v>
      </c>
      <c r="C54" s="3">
        <v>43301</v>
      </c>
      <c r="D54" s="3">
        <v>43585</v>
      </c>
      <c r="E54" s="2" t="s">
        <v>122</v>
      </c>
      <c r="F54" s="2" t="s">
        <v>13</v>
      </c>
      <c r="G54" s="2" t="s">
        <v>172</v>
      </c>
      <c r="H54" s="2" t="s">
        <v>124</v>
      </c>
      <c r="I54" s="4">
        <v>0</v>
      </c>
      <c r="J54" s="4">
        <v>1100</v>
      </c>
    </row>
    <row r="55" spans="1:10" ht="16.5" customHeight="1" x14ac:dyDescent="0.25">
      <c r="A55" s="2" t="s">
        <v>173</v>
      </c>
      <c r="B55" s="2" t="s">
        <v>174</v>
      </c>
      <c r="C55" s="3">
        <v>43374</v>
      </c>
      <c r="D55" s="3">
        <v>43585</v>
      </c>
      <c r="E55" s="2" t="s">
        <v>122</v>
      </c>
      <c r="F55" s="2" t="s">
        <v>13</v>
      </c>
      <c r="G55" s="2" t="s">
        <v>175</v>
      </c>
      <c r="H55" s="2" t="s">
        <v>124</v>
      </c>
      <c r="I55" s="4">
        <v>10</v>
      </c>
      <c r="J55" s="4">
        <v>120000</v>
      </c>
    </row>
    <row r="56" spans="1:10" ht="16.5" customHeight="1" x14ac:dyDescent="0.25">
      <c r="A56" s="2" t="s">
        <v>176</v>
      </c>
      <c r="B56" s="2" t="s">
        <v>177</v>
      </c>
      <c r="C56" s="3">
        <v>43346</v>
      </c>
      <c r="D56" s="3">
        <v>43524</v>
      </c>
      <c r="E56" s="2" t="s">
        <v>178</v>
      </c>
      <c r="F56" s="2" t="s">
        <v>13</v>
      </c>
      <c r="G56" s="2" t="s">
        <v>179</v>
      </c>
      <c r="H56" s="2" t="s">
        <v>114</v>
      </c>
      <c r="I56" s="4">
        <v>7</v>
      </c>
      <c r="J56" s="4">
        <v>59493</v>
      </c>
    </row>
    <row r="57" spans="1:10" ht="16.5" customHeight="1" x14ac:dyDescent="0.25">
      <c r="A57" s="2" t="s">
        <v>180</v>
      </c>
      <c r="B57" s="2" t="s">
        <v>181</v>
      </c>
      <c r="C57" s="3">
        <v>43497</v>
      </c>
      <c r="D57" s="3">
        <v>43769</v>
      </c>
      <c r="E57" s="2" t="s">
        <v>182</v>
      </c>
      <c r="F57" s="2" t="s">
        <v>13</v>
      </c>
      <c r="G57" s="2" t="s">
        <v>183</v>
      </c>
      <c r="H57" s="2" t="s">
        <v>15</v>
      </c>
      <c r="I57" s="4">
        <v>25</v>
      </c>
      <c r="J57" s="4">
        <v>450000</v>
      </c>
    </row>
    <row r="58" spans="1:10" ht="16.5" customHeight="1" x14ac:dyDescent="0.25">
      <c r="A58" s="2" t="s">
        <v>184</v>
      </c>
      <c r="B58" s="2" t="s">
        <v>185</v>
      </c>
      <c r="C58" s="3">
        <v>43374</v>
      </c>
      <c r="D58" s="3">
        <v>43555</v>
      </c>
      <c r="E58" s="2" t="s">
        <v>186</v>
      </c>
      <c r="F58" s="2" t="s">
        <v>13</v>
      </c>
      <c r="G58" s="2" t="s">
        <v>187</v>
      </c>
      <c r="H58" s="2" t="s">
        <v>188</v>
      </c>
      <c r="I58" s="4">
        <v>15</v>
      </c>
      <c r="J58" s="4">
        <v>342000</v>
      </c>
    </row>
    <row r="59" spans="1:10" ht="16.5" customHeight="1" x14ac:dyDescent="0.25">
      <c r="A59" s="2" t="s">
        <v>189</v>
      </c>
      <c r="B59" s="2" t="s">
        <v>190</v>
      </c>
      <c r="C59" s="3">
        <v>43374</v>
      </c>
      <c r="D59" s="4"/>
      <c r="E59" s="2" t="s">
        <v>191</v>
      </c>
      <c r="F59" s="2" t="s">
        <v>13</v>
      </c>
      <c r="G59" s="2" t="s">
        <v>192</v>
      </c>
      <c r="H59" s="2" t="s">
        <v>156</v>
      </c>
      <c r="I59" s="4">
        <v>0</v>
      </c>
      <c r="J59" s="4">
        <v>4000</v>
      </c>
    </row>
    <row r="60" spans="1:10" ht="16.5" customHeight="1" x14ac:dyDescent="0.25">
      <c r="A60" s="2" t="s">
        <v>193</v>
      </c>
      <c r="B60" s="2" t="s">
        <v>194</v>
      </c>
      <c r="C60" s="3">
        <v>43344</v>
      </c>
      <c r="D60" s="3">
        <v>43373</v>
      </c>
      <c r="E60" s="2" t="s">
        <v>18</v>
      </c>
      <c r="F60" s="2" t="s">
        <v>13</v>
      </c>
      <c r="G60" s="2" t="s">
        <v>195</v>
      </c>
      <c r="H60" s="2" t="s">
        <v>28</v>
      </c>
      <c r="I60" s="4">
        <v>1</v>
      </c>
      <c r="J60" s="4">
        <v>10499</v>
      </c>
    </row>
    <row r="61" spans="1:10" ht="16.5" customHeight="1" x14ac:dyDescent="0.25">
      <c r="A61" s="2" t="s">
        <v>196</v>
      </c>
      <c r="B61" s="2" t="s">
        <v>197</v>
      </c>
      <c r="C61" s="3">
        <v>43348</v>
      </c>
      <c r="D61" s="3">
        <v>43439</v>
      </c>
      <c r="E61" s="2" t="s">
        <v>198</v>
      </c>
      <c r="F61" s="2" t="s">
        <v>13</v>
      </c>
      <c r="G61" s="2" t="s">
        <v>199</v>
      </c>
      <c r="H61" s="2" t="s">
        <v>21</v>
      </c>
      <c r="I61" s="4">
        <v>0</v>
      </c>
      <c r="J61" s="4">
        <v>4661</v>
      </c>
    </row>
    <row r="62" spans="1:10" ht="16.5" customHeight="1" x14ac:dyDescent="0.25">
      <c r="A62" s="2" t="s">
        <v>200</v>
      </c>
      <c r="B62" s="2" t="s">
        <v>201</v>
      </c>
      <c r="C62" s="3">
        <v>43313</v>
      </c>
      <c r="D62" s="3">
        <v>43677</v>
      </c>
      <c r="E62" s="2" t="s">
        <v>12</v>
      </c>
      <c r="F62" s="2" t="s">
        <v>13</v>
      </c>
      <c r="G62" s="2" t="s">
        <v>202</v>
      </c>
      <c r="H62" s="2" t="s">
        <v>21</v>
      </c>
      <c r="I62" s="4">
        <v>4</v>
      </c>
      <c r="J62" s="4">
        <v>76000</v>
      </c>
    </row>
    <row r="63" spans="1:10" ht="16.5" customHeight="1" x14ac:dyDescent="0.25">
      <c r="A63" s="2" t="s">
        <v>203</v>
      </c>
      <c r="B63" s="2" t="s">
        <v>204</v>
      </c>
      <c r="C63" s="3">
        <v>43206</v>
      </c>
      <c r="D63" s="3">
        <v>43388</v>
      </c>
      <c r="E63" s="2" t="s">
        <v>18</v>
      </c>
      <c r="F63" s="2" t="s">
        <v>13</v>
      </c>
      <c r="G63" s="2" t="s">
        <v>205</v>
      </c>
      <c r="H63" s="2" t="s">
        <v>114</v>
      </c>
      <c r="I63" s="4">
        <v>10</v>
      </c>
      <c r="J63" s="4">
        <v>80010</v>
      </c>
    </row>
    <row r="64" spans="1:10" ht="16.5" customHeight="1" x14ac:dyDescent="0.25">
      <c r="A64" s="2" t="s">
        <v>206</v>
      </c>
      <c r="B64" s="2" t="s">
        <v>207</v>
      </c>
      <c r="C64" s="3">
        <v>43395</v>
      </c>
      <c r="D64" s="3">
        <v>43576</v>
      </c>
      <c r="E64" s="2" t="s">
        <v>186</v>
      </c>
      <c r="F64" s="2" t="s">
        <v>13</v>
      </c>
      <c r="G64" s="2" t="s">
        <v>208</v>
      </c>
      <c r="H64" s="2" t="s">
        <v>209</v>
      </c>
      <c r="I64" s="4">
        <v>24</v>
      </c>
      <c r="J64" s="4">
        <v>792000</v>
      </c>
    </row>
    <row r="65" spans="1:10" ht="16.5" customHeight="1" x14ac:dyDescent="0.25">
      <c r="A65" s="2" t="s">
        <v>210</v>
      </c>
      <c r="B65" s="2" t="s">
        <v>211</v>
      </c>
      <c r="C65" s="3">
        <v>43395</v>
      </c>
      <c r="D65" s="3">
        <v>43769</v>
      </c>
      <c r="E65" s="2" t="s">
        <v>18</v>
      </c>
      <c r="F65" s="2" t="s">
        <v>13</v>
      </c>
      <c r="G65" s="2" t="s">
        <v>212</v>
      </c>
      <c r="H65" s="2" t="s">
        <v>55</v>
      </c>
      <c r="I65" s="4">
        <v>1</v>
      </c>
      <c r="J65" s="4">
        <v>10500</v>
      </c>
    </row>
    <row r="66" spans="1:10" ht="16.5" customHeight="1" x14ac:dyDescent="0.25">
      <c r="A66" s="2" t="s">
        <v>213</v>
      </c>
      <c r="B66" s="2" t="s">
        <v>214</v>
      </c>
      <c r="C66" s="3">
        <v>43344</v>
      </c>
      <c r="D66" s="3">
        <v>43465</v>
      </c>
      <c r="E66" s="2" t="s">
        <v>122</v>
      </c>
      <c r="F66" s="2" t="s">
        <v>13</v>
      </c>
      <c r="G66" s="2" t="s">
        <v>215</v>
      </c>
      <c r="H66" s="2" t="s">
        <v>216</v>
      </c>
      <c r="I66" s="4">
        <v>9</v>
      </c>
      <c r="J66" s="4">
        <v>85005</v>
      </c>
    </row>
    <row r="67" spans="1:10" ht="16.5" customHeight="1" x14ac:dyDescent="0.25">
      <c r="A67" s="2" t="s">
        <v>217</v>
      </c>
      <c r="B67" s="2" t="s">
        <v>218</v>
      </c>
      <c r="C67" s="3">
        <v>43313</v>
      </c>
      <c r="D67" s="3">
        <v>43677</v>
      </c>
      <c r="E67" s="2" t="s">
        <v>18</v>
      </c>
      <c r="F67" s="2" t="s">
        <v>13</v>
      </c>
      <c r="G67" s="2" t="s">
        <v>219</v>
      </c>
      <c r="H67" s="2" t="s">
        <v>114</v>
      </c>
      <c r="I67" s="4">
        <v>40</v>
      </c>
      <c r="J67" s="4">
        <v>340000</v>
      </c>
    </row>
    <row r="68" spans="1:10" ht="16.5" customHeight="1" x14ac:dyDescent="0.25">
      <c r="A68" s="2" t="s">
        <v>220</v>
      </c>
      <c r="B68" s="2" t="s">
        <v>221</v>
      </c>
      <c r="C68" s="3">
        <v>43381</v>
      </c>
      <c r="D68" s="3">
        <v>43465</v>
      </c>
      <c r="E68" s="2" t="s">
        <v>18</v>
      </c>
      <c r="F68" s="2" t="s">
        <v>13</v>
      </c>
      <c r="G68" s="2" t="s">
        <v>222</v>
      </c>
      <c r="H68" s="2" t="s">
        <v>156</v>
      </c>
      <c r="I68" s="4">
        <v>4</v>
      </c>
      <c r="J68" s="4">
        <v>42900</v>
      </c>
    </row>
    <row r="69" spans="1:10" ht="16.5" customHeight="1" x14ac:dyDescent="0.25">
      <c r="A69" s="2" t="s">
        <v>223</v>
      </c>
      <c r="B69" s="2" t="s">
        <v>224</v>
      </c>
      <c r="C69" s="3">
        <v>43374</v>
      </c>
      <c r="D69" s="4"/>
      <c r="E69" s="2" t="s">
        <v>191</v>
      </c>
      <c r="F69" s="2" t="s">
        <v>13</v>
      </c>
      <c r="G69" s="2" t="s">
        <v>225</v>
      </c>
      <c r="H69" s="2" t="s">
        <v>156</v>
      </c>
      <c r="I69" s="4">
        <v>0</v>
      </c>
      <c r="J69" s="4">
        <v>6000</v>
      </c>
    </row>
    <row r="70" spans="1:10" ht="16.5" customHeight="1" x14ac:dyDescent="0.25">
      <c r="A70" s="2" t="s">
        <v>226</v>
      </c>
      <c r="B70" s="2" t="s">
        <v>227</v>
      </c>
      <c r="C70" s="3">
        <v>43409</v>
      </c>
      <c r="D70" s="3">
        <v>43769</v>
      </c>
      <c r="E70" s="2" t="s">
        <v>198</v>
      </c>
      <c r="F70" s="2" t="s">
        <v>13</v>
      </c>
      <c r="G70" s="2" t="s">
        <v>74</v>
      </c>
      <c r="H70" s="2" t="s">
        <v>55</v>
      </c>
      <c r="I70" s="4">
        <v>3</v>
      </c>
      <c r="J70" s="4">
        <v>27000</v>
      </c>
    </row>
    <row r="71" spans="1:10" ht="16.5" customHeight="1" x14ac:dyDescent="0.25">
      <c r="A71" s="2" t="s">
        <v>228</v>
      </c>
      <c r="B71" s="2" t="s">
        <v>229</v>
      </c>
      <c r="C71" s="3">
        <v>43405</v>
      </c>
      <c r="D71" s="3">
        <v>43435</v>
      </c>
      <c r="E71" s="2" t="s">
        <v>198</v>
      </c>
      <c r="F71" s="2" t="s">
        <v>13</v>
      </c>
      <c r="G71" s="2" t="s">
        <v>230</v>
      </c>
      <c r="H71" s="2" t="s">
        <v>55</v>
      </c>
      <c r="I71" s="4">
        <v>0</v>
      </c>
      <c r="J71" s="4">
        <v>2500</v>
      </c>
    </row>
    <row r="72" spans="1:10" ht="16.5" customHeight="1" x14ac:dyDescent="0.25">
      <c r="A72" s="2" t="s">
        <v>231</v>
      </c>
      <c r="B72" s="2" t="s">
        <v>232</v>
      </c>
      <c r="C72" s="3">
        <v>43497</v>
      </c>
      <c r="D72" s="3">
        <v>43799</v>
      </c>
      <c r="E72" s="2" t="s">
        <v>182</v>
      </c>
      <c r="F72" s="2" t="s">
        <v>13</v>
      </c>
      <c r="G72" s="2" t="s">
        <v>233</v>
      </c>
      <c r="H72" s="2" t="s">
        <v>234</v>
      </c>
      <c r="I72" s="4">
        <v>4</v>
      </c>
      <c r="J72" s="4">
        <v>60000</v>
      </c>
    </row>
    <row r="73" spans="1:10" ht="16.5" customHeight="1" x14ac:dyDescent="0.25">
      <c r="A73" s="2" t="s">
        <v>235</v>
      </c>
      <c r="B73" s="2" t="s">
        <v>236</v>
      </c>
      <c r="C73" s="3">
        <v>43344</v>
      </c>
      <c r="D73" s="3">
        <v>43524</v>
      </c>
      <c r="E73" s="2" t="s">
        <v>122</v>
      </c>
      <c r="F73" s="2" t="s">
        <v>13</v>
      </c>
      <c r="G73" s="2" t="s">
        <v>237</v>
      </c>
      <c r="H73" s="2" t="s">
        <v>216</v>
      </c>
      <c r="I73" s="4">
        <v>10</v>
      </c>
      <c r="J73" s="4">
        <v>150000</v>
      </c>
    </row>
    <row r="74" spans="1:10" ht="16.5" customHeight="1" x14ac:dyDescent="0.25">
      <c r="A74" s="2" t="s">
        <v>238</v>
      </c>
      <c r="B74" s="2" t="s">
        <v>239</v>
      </c>
      <c r="C74" s="3">
        <v>43405</v>
      </c>
      <c r="D74" s="3">
        <v>43465</v>
      </c>
      <c r="E74" s="2" t="s">
        <v>154</v>
      </c>
      <c r="F74" s="2" t="s">
        <v>13</v>
      </c>
      <c r="G74" s="2" t="s">
        <v>240</v>
      </c>
      <c r="H74" s="2" t="s">
        <v>156</v>
      </c>
      <c r="I74" s="4">
        <v>1</v>
      </c>
      <c r="J74" s="4">
        <v>9501</v>
      </c>
    </row>
    <row r="75" spans="1:10" ht="16.5" customHeight="1" x14ac:dyDescent="0.25">
      <c r="A75" s="2" t="s">
        <v>241</v>
      </c>
      <c r="B75" s="2" t="s">
        <v>242</v>
      </c>
      <c r="C75" s="3">
        <v>43344</v>
      </c>
      <c r="D75" s="3">
        <v>43434</v>
      </c>
      <c r="E75" s="2" t="s">
        <v>191</v>
      </c>
      <c r="F75" s="2" t="s">
        <v>13</v>
      </c>
      <c r="G75" s="2" t="s">
        <v>243</v>
      </c>
      <c r="H75" s="2" t="s">
        <v>156</v>
      </c>
      <c r="I75" s="4">
        <v>1</v>
      </c>
      <c r="J75" s="4">
        <v>8500</v>
      </c>
    </row>
    <row r="76" spans="1:10" ht="16.5" customHeight="1" x14ac:dyDescent="0.25">
      <c r="A76" s="2" t="s">
        <v>244</v>
      </c>
      <c r="B76" s="2" t="s">
        <v>245</v>
      </c>
      <c r="C76" s="3">
        <v>43405</v>
      </c>
      <c r="D76" s="3">
        <v>43585</v>
      </c>
      <c r="E76" s="2" t="s">
        <v>182</v>
      </c>
      <c r="F76" s="2" t="s">
        <v>13</v>
      </c>
      <c r="G76" s="2" t="s">
        <v>246</v>
      </c>
      <c r="H76" s="2" t="s">
        <v>28</v>
      </c>
      <c r="I76" s="4">
        <v>1</v>
      </c>
      <c r="J76" s="4">
        <v>15000</v>
      </c>
    </row>
    <row r="77" spans="1:10" ht="16.5" customHeight="1" x14ac:dyDescent="0.25">
      <c r="A77" s="2" t="s">
        <v>247</v>
      </c>
      <c r="B77" s="2" t="s">
        <v>248</v>
      </c>
      <c r="C77" s="3">
        <v>43374</v>
      </c>
      <c r="D77" s="4"/>
      <c r="E77" s="2" t="s">
        <v>191</v>
      </c>
      <c r="F77" s="2" t="s">
        <v>13</v>
      </c>
      <c r="G77" s="2" t="s">
        <v>249</v>
      </c>
      <c r="H77" s="2" t="s">
        <v>156</v>
      </c>
      <c r="I77" s="4">
        <v>0</v>
      </c>
      <c r="J77" s="4">
        <v>10000</v>
      </c>
    </row>
    <row r="78" spans="1:10" ht="16.5" customHeight="1" x14ac:dyDescent="0.25">
      <c r="A78" s="2" t="s">
        <v>250</v>
      </c>
      <c r="B78" s="2" t="s">
        <v>251</v>
      </c>
      <c r="C78" s="3">
        <v>43405</v>
      </c>
      <c r="D78" s="3">
        <v>43434</v>
      </c>
      <c r="E78" s="2" t="s">
        <v>18</v>
      </c>
      <c r="F78" s="2" t="s">
        <v>13</v>
      </c>
      <c r="G78" s="2" t="s">
        <v>252</v>
      </c>
      <c r="H78" s="2" t="s">
        <v>28</v>
      </c>
      <c r="I78" s="4">
        <v>5</v>
      </c>
      <c r="J78" s="4">
        <v>42500</v>
      </c>
    </row>
    <row r="79" spans="1:10" ht="16.5" customHeight="1" x14ac:dyDescent="0.25">
      <c r="A79" s="2" t="s">
        <v>253</v>
      </c>
      <c r="B79" s="2" t="s">
        <v>254</v>
      </c>
      <c r="C79" s="3">
        <v>43374</v>
      </c>
      <c r="D79" s="3">
        <v>43404</v>
      </c>
      <c r="E79" s="2" t="s">
        <v>186</v>
      </c>
      <c r="F79" s="2" t="s">
        <v>13</v>
      </c>
      <c r="G79" s="2" t="s">
        <v>255</v>
      </c>
      <c r="H79" s="2" t="s">
        <v>188</v>
      </c>
      <c r="I79" s="4">
        <v>1</v>
      </c>
      <c r="J79" s="4">
        <v>14499</v>
      </c>
    </row>
    <row r="80" spans="1:10" ht="16.5" customHeight="1" x14ac:dyDescent="0.25">
      <c r="A80" s="2" t="s">
        <v>256</v>
      </c>
      <c r="B80" s="2" t="s">
        <v>257</v>
      </c>
      <c r="C80" s="3">
        <v>43347</v>
      </c>
      <c r="D80" s="4"/>
      <c r="E80" s="2" t="s">
        <v>186</v>
      </c>
      <c r="F80" s="2" t="s">
        <v>13</v>
      </c>
      <c r="G80" s="2" t="s">
        <v>258</v>
      </c>
      <c r="H80" s="2" t="s">
        <v>209</v>
      </c>
      <c r="I80" s="4">
        <v>0</v>
      </c>
      <c r="J80" s="4">
        <v>4800</v>
      </c>
    </row>
    <row r="81" spans="1:10" ht="16.5" customHeight="1" x14ac:dyDescent="0.25">
      <c r="A81" s="2" t="s">
        <v>259</v>
      </c>
      <c r="B81" s="2" t="s">
        <v>260</v>
      </c>
      <c r="C81" s="3">
        <v>43362</v>
      </c>
      <c r="D81" s="3">
        <v>43404</v>
      </c>
      <c r="E81" s="2" t="s">
        <v>18</v>
      </c>
      <c r="F81" s="2" t="s">
        <v>13</v>
      </c>
      <c r="G81" s="2" t="s">
        <v>261</v>
      </c>
      <c r="H81" s="2" t="s">
        <v>28</v>
      </c>
      <c r="I81" s="4">
        <v>1</v>
      </c>
      <c r="J81" s="4">
        <v>12499</v>
      </c>
    </row>
    <row r="82" spans="1:10" ht="16.5" customHeight="1" x14ac:dyDescent="0.25">
      <c r="A82" s="2" t="s">
        <v>262</v>
      </c>
      <c r="B82" s="2" t="s">
        <v>263</v>
      </c>
      <c r="C82" s="3">
        <v>43385</v>
      </c>
      <c r="D82" s="3">
        <v>43404</v>
      </c>
      <c r="E82" s="2" t="s">
        <v>18</v>
      </c>
      <c r="F82" s="2" t="s">
        <v>13</v>
      </c>
      <c r="G82" s="2" t="s">
        <v>264</v>
      </c>
      <c r="H82" s="2" t="s">
        <v>28</v>
      </c>
      <c r="I82" s="4">
        <v>0</v>
      </c>
      <c r="J82" s="4">
        <v>9000</v>
      </c>
    </row>
    <row r="83" spans="1:10" ht="16.5" customHeight="1" x14ac:dyDescent="0.25">
      <c r="A83" s="2" t="s">
        <v>265</v>
      </c>
      <c r="B83" s="2" t="s">
        <v>266</v>
      </c>
      <c r="C83" s="3">
        <v>43374</v>
      </c>
      <c r="D83" s="3">
        <v>43465</v>
      </c>
      <c r="E83" s="2" t="s">
        <v>191</v>
      </c>
      <c r="F83" s="2" t="s">
        <v>13</v>
      </c>
      <c r="G83" s="2" t="s">
        <v>267</v>
      </c>
      <c r="H83" s="2" t="s">
        <v>156</v>
      </c>
      <c r="I83" s="4">
        <v>1</v>
      </c>
      <c r="J83" s="4">
        <v>8500</v>
      </c>
    </row>
    <row r="84" spans="1:10" ht="16.5" customHeight="1" x14ac:dyDescent="0.25">
      <c r="A84" s="2" t="s">
        <v>268</v>
      </c>
      <c r="B84" s="2" t="s">
        <v>269</v>
      </c>
      <c r="C84" s="3">
        <v>43383</v>
      </c>
      <c r="D84" s="3">
        <v>43413</v>
      </c>
      <c r="E84" s="2" t="s">
        <v>186</v>
      </c>
      <c r="F84" s="2" t="s">
        <v>13</v>
      </c>
      <c r="G84" s="2" t="s">
        <v>270</v>
      </c>
      <c r="H84" s="2" t="s">
        <v>188</v>
      </c>
      <c r="I84" s="4">
        <v>1</v>
      </c>
      <c r="J84" s="4">
        <v>14499</v>
      </c>
    </row>
    <row r="85" spans="1:10" ht="16.5" customHeight="1" x14ac:dyDescent="0.25">
      <c r="A85" s="2" t="s">
        <v>271</v>
      </c>
      <c r="B85" s="2" t="s">
        <v>272</v>
      </c>
      <c r="C85" s="3">
        <v>43374</v>
      </c>
      <c r="D85" s="3">
        <v>43465</v>
      </c>
      <c r="E85" s="2" t="s">
        <v>18</v>
      </c>
      <c r="F85" s="2" t="s">
        <v>13</v>
      </c>
      <c r="G85" s="2" t="s">
        <v>273</v>
      </c>
      <c r="H85" s="2" t="s">
        <v>234</v>
      </c>
      <c r="I85" s="4">
        <v>1</v>
      </c>
      <c r="J85" s="4">
        <v>16001</v>
      </c>
    </row>
    <row r="86" spans="1:10" ht="16.5" customHeight="1" x14ac:dyDescent="0.25">
      <c r="A86" s="2" t="s">
        <v>274</v>
      </c>
      <c r="B86" s="2" t="s">
        <v>275</v>
      </c>
      <c r="C86" s="3">
        <v>43405</v>
      </c>
      <c r="D86" s="3">
        <v>43496</v>
      </c>
      <c r="E86" s="2" t="s">
        <v>122</v>
      </c>
      <c r="F86" s="2" t="s">
        <v>13</v>
      </c>
      <c r="G86" s="2" t="s">
        <v>276</v>
      </c>
      <c r="H86" s="2" t="s">
        <v>216</v>
      </c>
      <c r="I86" s="4">
        <v>1</v>
      </c>
      <c r="J86" s="4">
        <v>13500</v>
      </c>
    </row>
    <row r="87" spans="1:10" ht="16.5" customHeight="1" x14ac:dyDescent="0.25">
      <c r="A87" s="2" t="s">
        <v>277</v>
      </c>
      <c r="B87" s="2" t="s">
        <v>278</v>
      </c>
      <c r="C87" s="3">
        <v>43466</v>
      </c>
      <c r="D87" s="3">
        <v>43555</v>
      </c>
      <c r="E87" s="2" t="s">
        <v>279</v>
      </c>
      <c r="F87" s="2" t="s">
        <v>13</v>
      </c>
      <c r="G87" s="2" t="s">
        <v>280</v>
      </c>
      <c r="H87" s="2" t="s">
        <v>124</v>
      </c>
      <c r="I87" s="4">
        <v>3</v>
      </c>
      <c r="J87" s="4">
        <v>51000</v>
      </c>
    </row>
    <row r="88" spans="1:10" ht="16.5" customHeight="1" x14ac:dyDescent="0.25">
      <c r="A88" s="2" t="s">
        <v>281</v>
      </c>
      <c r="B88" s="2" t="s">
        <v>282</v>
      </c>
      <c r="C88" s="3">
        <v>43405</v>
      </c>
      <c r="D88" s="3">
        <v>43585</v>
      </c>
      <c r="E88" s="2" t="s">
        <v>154</v>
      </c>
      <c r="F88" s="2" t="s">
        <v>13</v>
      </c>
      <c r="G88" s="2" t="s">
        <v>283</v>
      </c>
      <c r="H88" s="2" t="s">
        <v>28</v>
      </c>
      <c r="I88" s="4">
        <v>1</v>
      </c>
      <c r="J88" s="4">
        <v>10501</v>
      </c>
    </row>
    <row r="89" spans="1:10" ht="16.5" customHeight="1" x14ac:dyDescent="0.25">
      <c r="A89" s="2" t="s">
        <v>284</v>
      </c>
      <c r="B89" s="2" t="s">
        <v>285</v>
      </c>
      <c r="C89" s="3">
        <v>43405</v>
      </c>
      <c r="D89" s="3">
        <v>43769</v>
      </c>
      <c r="E89" s="2" t="s">
        <v>18</v>
      </c>
      <c r="F89" s="2" t="s">
        <v>13</v>
      </c>
      <c r="G89" s="2" t="s">
        <v>286</v>
      </c>
      <c r="H89" s="2" t="s">
        <v>28</v>
      </c>
      <c r="I89" s="4">
        <v>3</v>
      </c>
      <c r="J89" s="4">
        <v>25497</v>
      </c>
    </row>
    <row r="90" spans="1:10" ht="16.5" customHeight="1" x14ac:dyDescent="0.25">
      <c r="A90" s="2" t="s">
        <v>287</v>
      </c>
      <c r="B90" s="2" t="s">
        <v>288</v>
      </c>
      <c r="C90" s="3">
        <v>43339</v>
      </c>
      <c r="D90" s="3">
        <v>43339</v>
      </c>
      <c r="E90" s="2" t="s">
        <v>186</v>
      </c>
      <c r="F90" s="2" t="s">
        <v>13</v>
      </c>
      <c r="G90" s="2" t="s">
        <v>289</v>
      </c>
      <c r="H90" s="2" t="s">
        <v>188</v>
      </c>
      <c r="I90" s="4">
        <v>1</v>
      </c>
      <c r="J90" s="4">
        <v>10599</v>
      </c>
    </row>
    <row r="91" spans="1:10" ht="16.5" customHeight="1" x14ac:dyDescent="0.25">
      <c r="A91" s="2" t="s">
        <v>290</v>
      </c>
      <c r="B91" s="2" t="s">
        <v>291</v>
      </c>
      <c r="C91" s="3">
        <v>43252</v>
      </c>
      <c r="D91" s="3">
        <v>43616</v>
      </c>
      <c r="E91" s="2" t="s">
        <v>18</v>
      </c>
      <c r="F91" s="2" t="s">
        <v>13</v>
      </c>
      <c r="G91" s="2" t="s">
        <v>292</v>
      </c>
      <c r="H91" s="2" t="s">
        <v>15</v>
      </c>
      <c r="I91" s="4">
        <v>12</v>
      </c>
      <c r="J91" s="4">
        <v>251988</v>
      </c>
    </row>
    <row r="92" spans="1:10" ht="16.5" customHeight="1" x14ac:dyDescent="0.25">
      <c r="A92" s="2" t="s">
        <v>293</v>
      </c>
      <c r="B92" s="2" t="s">
        <v>294</v>
      </c>
      <c r="C92" s="3">
        <v>43381</v>
      </c>
      <c r="D92" s="3">
        <v>43434</v>
      </c>
      <c r="E92" s="2" t="s">
        <v>154</v>
      </c>
      <c r="F92" s="2" t="s">
        <v>13</v>
      </c>
      <c r="G92" s="2" t="s">
        <v>295</v>
      </c>
      <c r="H92" s="2" t="s">
        <v>156</v>
      </c>
      <c r="I92" s="4">
        <v>1</v>
      </c>
      <c r="J92" s="4">
        <v>11500</v>
      </c>
    </row>
    <row r="93" spans="1:10" ht="16.5" customHeight="1" x14ac:dyDescent="0.25">
      <c r="A93" s="2" t="s">
        <v>296</v>
      </c>
      <c r="B93" s="2" t="s">
        <v>297</v>
      </c>
      <c r="C93" s="3">
        <v>43374</v>
      </c>
      <c r="D93" s="3">
        <v>43404</v>
      </c>
      <c r="E93" s="2" t="s">
        <v>298</v>
      </c>
      <c r="F93" s="2" t="s">
        <v>13</v>
      </c>
      <c r="G93" s="2" t="s">
        <v>299</v>
      </c>
      <c r="H93" s="2" t="s">
        <v>216</v>
      </c>
      <c r="I93" s="4">
        <v>0</v>
      </c>
      <c r="J93" s="4">
        <v>5000</v>
      </c>
    </row>
    <row r="94" spans="1:10" ht="16.5" customHeight="1" x14ac:dyDescent="0.25">
      <c r="A94" s="2" t="s">
        <v>300</v>
      </c>
      <c r="B94" s="2" t="s">
        <v>301</v>
      </c>
      <c r="C94" s="3">
        <v>43409</v>
      </c>
      <c r="D94" s="3">
        <v>43528</v>
      </c>
      <c r="E94" s="2" t="s">
        <v>186</v>
      </c>
      <c r="F94" s="2" t="s">
        <v>13</v>
      </c>
      <c r="G94" s="2" t="s">
        <v>302</v>
      </c>
      <c r="H94" s="2" t="s">
        <v>188</v>
      </c>
      <c r="I94" s="4">
        <v>1</v>
      </c>
      <c r="J94" s="4">
        <v>17000</v>
      </c>
    </row>
    <row r="95" spans="1:10" ht="16.5" customHeight="1" x14ac:dyDescent="0.25">
      <c r="A95" s="2" t="s">
        <v>303</v>
      </c>
      <c r="B95" s="2" t="s">
        <v>304</v>
      </c>
      <c r="C95" s="3">
        <v>43344</v>
      </c>
      <c r="D95" s="3">
        <v>43373</v>
      </c>
      <c r="E95" s="2" t="s">
        <v>12</v>
      </c>
      <c r="F95" s="2" t="s">
        <v>13</v>
      </c>
      <c r="G95" s="2" t="s">
        <v>305</v>
      </c>
      <c r="H95" s="2" t="s">
        <v>234</v>
      </c>
      <c r="I95" s="4">
        <v>0</v>
      </c>
      <c r="J95" s="4">
        <v>10000</v>
      </c>
    </row>
    <row r="96" spans="1:10" ht="16.5" customHeight="1" x14ac:dyDescent="0.25">
      <c r="A96" s="2" t="s">
        <v>306</v>
      </c>
      <c r="B96" s="2" t="s">
        <v>307</v>
      </c>
      <c r="C96" s="3">
        <v>43328</v>
      </c>
      <c r="D96" s="3">
        <v>43524</v>
      </c>
      <c r="E96" s="2" t="s">
        <v>12</v>
      </c>
      <c r="F96" s="2" t="s">
        <v>13</v>
      </c>
      <c r="G96" s="2" t="s">
        <v>308</v>
      </c>
      <c r="H96" s="2" t="s">
        <v>114</v>
      </c>
      <c r="I96" s="4">
        <v>23</v>
      </c>
      <c r="J96" s="4">
        <v>430477</v>
      </c>
    </row>
    <row r="97" spans="1:10" ht="16.5" customHeight="1" x14ac:dyDescent="0.25">
      <c r="A97" s="2" t="s">
        <v>309</v>
      </c>
      <c r="B97" s="2" t="s">
        <v>310</v>
      </c>
      <c r="C97" s="3">
        <v>43360</v>
      </c>
      <c r="D97" s="3">
        <v>43373</v>
      </c>
      <c r="E97" s="2" t="s">
        <v>18</v>
      </c>
      <c r="F97" s="2" t="s">
        <v>13</v>
      </c>
      <c r="G97" s="2" t="s">
        <v>311</v>
      </c>
      <c r="H97" s="2" t="s">
        <v>28</v>
      </c>
      <c r="I97" s="4">
        <v>0</v>
      </c>
      <c r="J97" s="4">
        <v>4500</v>
      </c>
    </row>
    <row r="98" spans="1:10" ht="16.5" customHeight="1" x14ac:dyDescent="0.25">
      <c r="A98" s="2" t="s">
        <v>312</v>
      </c>
      <c r="B98" s="2" t="s">
        <v>313</v>
      </c>
      <c r="C98" s="3">
        <v>43388</v>
      </c>
      <c r="D98" s="3">
        <v>43569</v>
      </c>
      <c r="E98" s="2" t="s">
        <v>12</v>
      </c>
      <c r="F98" s="2" t="s">
        <v>13</v>
      </c>
      <c r="G98" s="2" t="s">
        <v>305</v>
      </c>
      <c r="H98" s="2" t="s">
        <v>234</v>
      </c>
      <c r="I98" s="4">
        <v>4</v>
      </c>
      <c r="J98" s="4">
        <v>60000</v>
      </c>
    </row>
    <row r="99" spans="1:10" ht="16.5" customHeight="1" x14ac:dyDescent="0.25">
      <c r="A99" s="2" t="s">
        <v>314</v>
      </c>
      <c r="B99" s="2" t="s">
        <v>315</v>
      </c>
      <c r="C99" s="3">
        <v>43416</v>
      </c>
      <c r="D99" s="3">
        <v>43496</v>
      </c>
      <c r="E99" s="2" t="s">
        <v>122</v>
      </c>
      <c r="F99" s="2" t="s">
        <v>13</v>
      </c>
      <c r="G99" s="2" t="s">
        <v>316</v>
      </c>
      <c r="H99" s="2" t="s">
        <v>216</v>
      </c>
      <c r="I99" s="4">
        <v>2</v>
      </c>
      <c r="J99" s="4">
        <v>42000</v>
      </c>
    </row>
    <row r="100" spans="1:10" ht="16.5" customHeight="1" x14ac:dyDescent="0.25">
      <c r="A100" s="2" t="s">
        <v>317</v>
      </c>
      <c r="B100" s="2" t="s">
        <v>318</v>
      </c>
      <c r="C100" s="3">
        <v>43466</v>
      </c>
      <c r="D100" s="3">
        <v>43830</v>
      </c>
      <c r="E100" s="2" t="s">
        <v>198</v>
      </c>
      <c r="F100" s="2" t="s">
        <v>13</v>
      </c>
      <c r="G100" s="2" t="s">
        <v>305</v>
      </c>
      <c r="H100" s="2" t="s">
        <v>234</v>
      </c>
      <c r="I100" s="4">
        <v>12</v>
      </c>
      <c r="J100" s="4">
        <v>162000</v>
      </c>
    </row>
    <row r="101" spans="1:10" ht="16.5" customHeight="1" x14ac:dyDescent="0.25">
      <c r="A101" s="2" t="s">
        <v>319</v>
      </c>
      <c r="B101" s="2" t="s">
        <v>320</v>
      </c>
      <c r="C101" s="3">
        <v>43405</v>
      </c>
      <c r="D101" s="3">
        <v>43496</v>
      </c>
      <c r="E101" s="2" t="s">
        <v>122</v>
      </c>
      <c r="F101" s="2" t="s">
        <v>13</v>
      </c>
      <c r="G101" s="2" t="s">
        <v>321</v>
      </c>
      <c r="H101" s="2" t="s">
        <v>216</v>
      </c>
      <c r="I101" s="4">
        <v>4</v>
      </c>
      <c r="J101" s="4">
        <v>58000</v>
      </c>
    </row>
    <row r="102" spans="1:10" ht="16.5" customHeight="1" x14ac:dyDescent="0.25">
      <c r="A102" s="2" t="s">
        <v>322</v>
      </c>
      <c r="B102" s="2" t="s">
        <v>323</v>
      </c>
      <c r="C102" s="3">
        <v>43405</v>
      </c>
      <c r="D102" s="3">
        <v>43496</v>
      </c>
      <c r="E102" s="2" t="s">
        <v>122</v>
      </c>
      <c r="F102" s="2" t="s">
        <v>13</v>
      </c>
      <c r="G102" s="2" t="s">
        <v>324</v>
      </c>
      <c r="H102" s="2" t="s">
        <v>216</v>
      </c>
      <c r="I102" s="4">
        <v>2</v>
      </c>
      <c r="J102" s="4">
        <v>16948</v>
      </c>
    </row>
    <row r="103" spans="1:10" ht="16.5" customHeight="1" x14ac:dyDescent="0.25">
      <c r="A103" s="2" t="s">
        <v>325</v>
      </c>
      <c r="B103" s="2" t="s">
        <v>326</v>
      </c>
      <c r="C103" s="3">
        <v>43423</v>
      </c>
      <c r="D103" s="3">
        <v>43469</v>
      </c>
      <c r="E103" s="2" t="s">
        <v>186</v>
      </c>
      <c r="F103" s="2" t="s">
        <v>13</v>
      </c>
      <c r="G103" s="2" t="s">
        <v>327</v>
      </c>
      <c r="H103" s="2" t="s">
        <v>188</v>
      </c>
      <c r="I103" s="4">
        <v>3</v>
      </c>
      <c r="J103" s="4">
        <v>73833</v>
      </c>
    </row>
    <row r="104" spans="1:10" ht="16.5" customHeight="1" x14ac:dyDescent="0.25">
      <c r="A104" s="2" t="s">
        <v>328</v>
      </c>
      <c r="B104" s="2" t="s">
        <v>329</v>
      </c>
      <c r="C104" s="3">
        <v>43344</v>
      </c>
      <c r="D104" s="3">
        <v>43373</v>
      </c>
      <c r="E104" s="2" t="s">
        <v>191</v>
      </c>
      <c r="F104" s="2" t="s">
        <v>13</v>
      </c>
      <c r="G104" s="2" t="s">
        <v>243</v>
      </c>
      <c r="H104" s="2" t="s">
        <v>156</v>
      </c>
      <c r="I104" s="4">
        <v>3</v>
      </c>
      <c r="J104" s="4">
        <v>24000</v>
      </c>
    </row>
    <row r="105" spans="1:10" ht="16.5" customHeight="1" x14ac:dyDescent="0.25">
      <c r="A105" s="2" t="s">
        <v>330</v>
      </c>
      <c r="B105" s="2" t="s">
        <v>331</v>
      </c>
      <c r="C105" s="3">
        <v>43405</v>
      </c>
      <c r="D105" s="3">
        <v>43496</v>
      </c>
      <c r="E105" s="2" t="s">
        <v>122</v>
      </c>
      <c r="F105" s="2" t="s">
        <v>13</v>
      </c>
      <c r="G105" s="2" t="s">
        <v>332</v>
      </c>
      <c r="H105" s="2" t="s">
        <v>216</v>
      </c>
      <c r="I105" s="4">
        <v>1</v>
      </c>
      <c r="J105" s="4">
        <v>14500</v>
      </c>
    </row>
    <row r="106" spans="1:10" ht="16.5" customHeight="1" x14ac:dyDescent="0.25">
      <c r="A106" s="2" t="s">
        <v>333</v>
      </c>
      <c r="B106" s="2" t="s">
        <v>334</v>
      </c>
      <c r="C106" s="3">
        <v>43390</v>
      </c>
      <c r="D106" s="3">
        <v>43496</v>
      </c>
      <c r="E106" s="2" t="s">
        <v>198</v>
      </c>
      <c r="F106" s="2" t="s">
        <v>13</v>
      </c>
      <c r="G106" s="2" t="s">
        <v>230</v>
      </c>
      <c r="H106" s="2" t="s">
        <v>55</v>
      </c>
      <c r="I106" s="4">
        <v>8</v>
      </c>
      <c r="J106" s="4">
        <v>100000</v>
      </c>
    </row>
    <row r="107" spans="1:10" ht="16.5" customHeight="1" x14ac:dyDescent="0.25">
      <c r="A107" s="2" t="s">
        <v>335</v>
      </c>
      <c r="B107" s="2" t="s">
        <v>336</v>
      </c>
      <c r="C107" s="3">
        <v>43374</v>
      </c>
      <c r="D107" s="3">
        <v>43465</v>
      </c>
      <c r="E107" s="2" t="s">
        <v>154</v>
      </c>
      <c r="F107" s="2" t="s">
        <v>13</v>
      </c>
      <c r="G107" s="2" t="s">
        <v>337</v>
      </c>
      <c r="H107" s="2" t="s">
        <v>156</v>
      </c>
      <c r="I107" s="4">
        <v>1</v>
      </c>
      <c r="J107" s="4">
        <v>10001</v>
      </c>
    </row>
    <row r="108" spans="1:10" ht="16.5" customHeight="1" x14ac:dyDescent="0.25">
      <c r="A108" s="2" t="s">
        <v>338</v>
      </c>
      <c r="B108" s="2" t="s">
        <v>339</v>
      </c>
      <c r="C108" s="3">
        <v>43405</v>
      </c>
      <c r="D108" s="3">
        <v>43586</v>
      </c>
      <c r="E108" s="2" t="s">
        <v>12</v>
      </c>
      <c r="F108" s="2" t="s">
        <v>13</v>
      </c>
      <c r="G108" s="2" t="s">
        <v>340</v>
      </c>
      <c r="H108" s="2" t="s">
        <v>114</v>
      </c>
      <c r="I108" s="4">
        <v>0</v>
      </c>
      <c r="J108" s="4">
        <v>4899</v>
      </c>
    </row>
    <row r="109" spans="1:10" ht="16.5" customHeight="1" x14ac:dyDescent="0.25">
      <c r="A109" s="2" t="s">
        <v>341</v>
      </c>
      <c r="B109" s="2" t="s">
        <v>342</v>
      </c>
      <c r="C109" s="3">
        <v>43435</v>
      </c>
      <c r="D109" s="3">
        <v>43524</v>
      </c>
      <c r="E109" s="2" t="s">
        <v>298</v>
      </c>
      <c r="F109" s="2" t="s">
        <v>13</v>
      </c>
      <c r="G109" s="2" t="s">
        <v>343</v>
      </c>
      <c r="H109" s="2" t="s">
        <v>216</v>
      </c>
      <c r="I109" s="4">
        <v>3</v>
      </c>
      <c r="J109" s="4">
        <v>37500</v>
      </c>
    </row>
    <row r="110" spans="1:10" ht="16.5" customHeight="1" x14ac:dyDescent="0.25">
      <c r="A110" s="2" t="s">
        <v>344</v>
      </c>
      <c r="B110" s="2" t="s">
        <v>345</v>
      </c>
      <c r="C110" s="3">
        <v>43376</v>
      </c>
      <c r="D110" s="3">
        <v>43404</v>
      </c>
      <c r="E110" s="2" t="s">
        <v>18</v>
      </c>
      <c r="F110" s="2" t="s">
        <v>13</v>
      </c>
      <c r="G110" s="2" t="s">
        <v>346</v>
      </c>
      <c r="H110" s="2" t="s">
        <v>28</v>
      </c>
      <c r="I110" s="4">
        <v>0</v>
      </c>
      <c r="J110" s="4">
        <v>14497</v>
      </c>
    </row>
    <row r="111" spans="1:10" ht="16.5" customHeight="1" x14ac:dyDescent="0.25">
      <c r="A111" s="2" t="s">
        <v>347</v>
      </c>
      <c r="B111" s="2" t="s">
        <v>348</v>
      </c>
      <c r="C111" s="3">
        <v>43313</v>
      </c>
      <c r="D111" s="3">
        <v>43677</v>
      </c>
      <c r="E111" s="2" t="s">
        <v>12</v>
      </c>
      <c r="F111" s="2" t="s">
        <v>13</v>
      </c>
      <c r="G111" s="2" t="s">
        <v>349</v>
      </c>
      <c r="H111" s="2" t="s">
        <v>55</v>
      </c>
      <c r="I111" s="4">
        <v>4</v>
      </c>
      <c r="J111" s="4">
        <v>76000</v>
      </c>
    </row>
    <row r="112" spans="1:10" ht="16.5" customHeight="1" x14ac:dyDescent="0.25">
      <c r="A112" s="2" t="s">
        <v>350</v>
      </c>
      <c r="B112" s="2" t="s">
        <v>351</v>
      </c>
      <c r="C112" s="3">
        <v>43344</v>
      </c>
      <c r="D112" s="3">
        <v>43373</v>
      </c>
      <c r="E112" s="2" t="s">
        <v>18</v>
      </c>
      <c r="F112" s="2" t="s">
        <v>13</v>
      </c>
      <c r="G112" s="2" t="s">
        <v>252</v>
      </c>
      <c r="H112" s="2" t="s">
        <v>28</v>
      </c>
      <c r="I112" s="4">
        <v>2</v>
      </c>
      <c r="J112" s="4">
        <v>17000</v>
      </c>
    </row>
    <row r="113" spans="1:10" ht="16.5" customHeight="1" x14ac:dyDescent="0.25">
      <c r="A113" s="2" t="s">
        <v>352</v>
      </c>
      <c r="B113" s="2" t="s">
        <v>353</v>
      </c>
      <c r="C113" s="3">
        <v>43374</v>
      </c>
      <c r="D113" s="3">
        <v>43404</v>
      </c>
      <c r="E113" s="2" t="s">
        <v>198</v>
      </c>
      <c r="F113" s="2" t="s">
        <v>13</v>
      </c>
      <c r="G113" s="2" t="s">
        <v>354</v>
      </c>
      <c r="H113" s="2" t="s">
        <v>28</v>
      </c>
      <c r="I113" s="4">
        <v>2</v>
      </c>
      <c r="J113" s="4">
        <v>26998</v>
      </c>
    </row>
    <row r="114" spans="1:10" ht="16.5" customHeight="1" x14ac:dyDescent="0.25">
      <c r="A114" s="2" t="s">
        <v>355</v>
      </c>
      <c r="B114" s="2" t="s">
        <v>356</v>
      </c>
      <c r="C114" s="3">
        <v>43444</v>
      </c>
      <c r="D114" s="3">
        <v>43625</v>
      </c>
      <c r="E114" s="2" t="s">
        <v>182</v>
      </c>
      <c r="F114" s="2" t="s">
        <v>13</v>
      </c>
      <c r="G114" s="2" t="s">
        <v>357</v>
      </c>
      <c r="H114" s="2" t="s">
        <v>114</v>
      </c>
      <c r="I114" s="4">
        <v>24</v>
      </c>
      <c r="J114" s="4">
        <v>360000</v>
      </c>
    </row>
    <row r="115" spans="1:10" ht="16.5" customHeight="1" x14ac:dyDescent="0.25">
      <c r="A115" s="2" t="s">
        <v>358</v>
      </c>
      <c r="B115" s="2" t="s">
        <v>359</v>
      </c>
      <c r="C115" s="3">
        <v>43306</v>
      </c>
      <c r="D115" s="3">
        <v>43434</v>
      </c>
      <c r="E115" s="2" t="s">
        <v>122</v>
      </c>
      <c r="F115" s="2" t="s">
        <v>129</v>
      </c>
      <c r="G115" s="2" t="s">
        <v>360</v>
      </c>
      <c r="H115" s="2" t="s">
        <v>124</v>
      </c>
      <c r="I115" s="4">
        <v>3</v>
      </c>
      <c r="J115" s="4">
        <v>27000</v>
      </c>
    </row>
    <row r="116" spans="1:10" ht="16.5" customHeight="1" x14ac:dyDescent="0.25">
      <c r="A116" s="2" t="s">
        <v>361</v>
      </c>
      <c r="B116" s="2" t="s">
        <v>362</v>
      </c>
      <c r="C116" s="3">
        <v>43435</v>
      </c>
      <c r="D116" s="3">
        <v>43465</v>
      </c>
      <c r="E116" s="2" t="s">
        <v>186</v>
      </c>
      <c r="F116" s="2" t="s">
        <v>13</v>
      </c>
      <c r="G116" s="2" t="s">
        <v>363</v>
      </c>
      <c r="H116" s="2" t="s">
        <v>209</v>
      </c>
      <c r="I116" s="4">
        <v>10</v>
      </c>
      <c r="J116" s="4">
        <v>439995</v>
      </c>
    </row>
    <row r="117" spans="1:10" ht="16.5" customHeight="1" x14ac:dyDescent="0.25">
      <c r="A117" s="2" t="s">
        <v>364</v>
      </c>
      <c r="B117" s="2" t="s">
        <v>365</v>
      </c>
      <c r="C117" s="3">
        <v>43435</v>
      </c>
      <c r="D117" s="3">
        <v>43616</v>
      </c>
      <c r="E117" s="2" t="s">
        <v>186</v>
      </c>
      <c r="F117" s="2" t="s">
        <v>13</v>
      </c>
      <c r="G117" s="2" t="s">
        <v>366</v>
      </c>
      <c r="H117" s="2" t="s">
        <v>209</v>
      </c>
      <c r="I117" s="4">
        <v>6</v>
      </c>
      <c r="J117" s="4">
        <v>247999</v>
      </c>
    </row>
    <row r="118" spans="1:10" ht="16.5" customHeight="1" x14ac:dyDescent="0.25">
      <c r="A118" s="2" t="s">
        <v>367</v>
      </c>
      <c r="B118" s="2" t="s">
        <v>368</v>
      </c>
      <c r="C118" s="3">
        <v>43414</v>
      </c>
      <c r="D118" s="3">
        <v>43496</v>
      </c>
      <c r="E118" s="2" t="s">
        <v>122</v>
      </c>
      <c r="F118" s="2" t="s">
        <v>13</v>
      </c>
      <c r="G118" s="2" t="s">
        <v>276</v>
      </c>
      <c r="H118" s="2" t="s">
        <v>216</v>
      </c>
      <c r="I118" s="4">
        <v>2</v>
      </c>
      <c r="J118" s="4">
        <v>27000</v>
      </c>
    </row>
    <row r="119" spans="1:10" ht="16.5" customHeight="1" x14ac:dyDescent="0.25">
      <c r="A119" s="2" t="s">
        <v>369</v>
      </c>
      <c r="B119" s="2" t="s">
        <v>370</v>
      </c>
      <c r="C119" s="3">
        <v>43405</v>
      </c>
      <c r="D119" s="3">
        <v>43524</v>
      </c>
      <c r="E119" s="2" t="s">
        <v>122</v>
      </c>
      <c r="F119" s="2" t="s">
        <v>13</v>
      </c>
      <c r="G119" s="2" t="s">
        <v>371</v>
      </c>
      <c r="H119" s="2" t="s">
        <v>372</v>
      </c>
      <c r="I119" s="4">
        <v>1</v>
      </c>
      <c r="J119" s="4">
        <v>12700</v>
      </c>
    </row>
    <row r="120" spans="1:10" ht="16.5" customHeight="1" x14ac:dyDescent="0.25">
      <c r="A120" s="2" t="s">
        <v>373</v>
      </c>
      <c r="B120" s="2" t="s">
        <v>374</v>
      </c>
      <c r="C120" s="3">
        <v>43374</v>
      </c>
      <c r="D120" s="3">
        <v>43434</v>
      </c>
      <c r="E120" s="2" t="s">
        <v>191</v>
      </c>
      <c r="F120" s="2" t="s">
        <v>13</v>
      </c>
      <c r="G120" s="2" t="s">
        <v>375</v>
      </c>
      <c r="H120" s="2" t="s">
        <v>156</v>
      </c>
      <c r="I120" s="4">
        <v>6</v>
      </c>
      <c r="J120" s="4">
        <v>54000</v>
      </c>
    </row>
    <row r="121" spans="1:10" ht="16.5" customHeight="1" x14ac:dyDescent="0.25">
      <c r="A121" s="2" t="s">
        <v>376</v>
      </c>
      <c r="B121" s="2" t="s">
        <v>377</v>
      </c>
      <c r="C121" s="3">
        <v>43435</v>
      </c>
      <c r="D121" s="3">
        <v>43616</v>
      </c>
      <c r="E121" s="2" t="s">
        <v>279</v>
      </c>
      <c r="F121" s="2" t="s">
        <v>13</v>
      </c>
      <c r="G121" s="2" t="s">
        <v>378</v>
      </c>
      <c r="H121" s="2" t="s">
        <v>216</v>
      </c>
      <c r="I121" s="4">
        <v>1</v>
      </c>
      <c r="J121" s="4">
        <v>17000</v>
      </c>
    </row>
    <row r="122" spans="1:10" ht="16.5" customHeight="1" x14ac:dyDescent="0.25">
      <c r="A122" s="2" t="s">
        <v>379</v>
      </c>
      <c r="B122" s="2" t="s">
        <v>380</v>
      </c>
      <c r="C122" s="3">
        <v>43362</v>
      </c>
      <c r="D122" s="3">
        <v>43404</v>
      </c>
      <c r="E122" s="2" t="s">
        <v>18</v>
      </c>
      <c r="F122" s="2" t="s">
        <v>13</v>
      </c>
      <c r="G122" s="2" t="s">
        <v>381</v>
      </c>
      <c r="H122" s="2" t="s">
        <v>15</v>
      </c>
      <c r="I122" s="4">
        <v>1</v>
      </c>
      <c r="J122" s="4">
        <v>11500</v>
      </c>
    </row>
    <row r="123" spans="1:10" ht="16.5" customHeight="1" x14ac:dyDescent="0.25">
      <c r="A123" s="2" t="s">
        <v>382</v>
      </c>
      <c r="B123" s="2" t="s">
        <v>383</v>
      </c>
      <c r="C123" s="3">
        <v>43344</v>
      </c>
      <c r="D123" s="3">
        <v>43373</v>
      </c>
      <c r="E123" s="2" t="s">
        <v>18</v>
      </c>
      <c r="F123" s="2" t="s">
        <v>13</v>
      </c>
      <c r="G123" s="2" t="s">
        <v>384</v>
      </c>
      <c r="H123" s="2" t="s">
        <v>28</v>
      </c>
      <c r="I123" s="4">
        <v>1</v>
      </c>
      <c r="J123" s="4">
        <v>11000</v>
      </c>
    </row>
    <row r="124" spans="1:10" ht="16.5" customHeight="1" x14ac:dyDescent="0.25">
      <c r="A124" s="2" t="s">
        <v>385</v>
      </c>
      <c r="B124" s="2" t="s">
        <v>386</v>
      </c>
      <c r="C124" s="3">
        <v>43374</v>
      </c>
      <c r="D124" s="3">
        <v>43738</v>
      </c>
      <c r="E124" s="2" t="s">
        <v>198</v>
      </c>
      <c r="F124" s="2" t="s">
        <v>13</v>
      </c>
      <c r="G124" s="2" t="s">
        <v>340</v>
      </c>
      <c r="H124" s="2" t="s">
        <v>114</v>
      </c>
      <c r="I124" s="4">
        <v>1</v>
      </c>
      <c r="J124" s="4">
        <v>13000</v>
      </c>
    </row>
    <row r="125" spans="1:10" ht="16.5" customHeight="1" x14ac:dyDescent="0.25">
      <c r="A125" s="2" t="s">
        <v>387</v>
      </c>
      <c r="B125" s="2" t="s">
        <v>388</v>
      </c>
      <c r="C125" s="3">
        <v>43383</v>
      </c>
      <c r="D125" s="3">
        <v>43465</v>
      </c>
      <c r="E125" s="2" t="s">
        <v>298</v>
      </c>
      <c r="F125" s="2" t="s">
        <v>13</v>
      </c>
      <c r="G125" s="2" t="s">
        <v>389</v>
      </c>
      <c r="H125" s="2" t="s">
        <v>216</v>
      </c>
      <c r="I125" s="4">
        <v>4</v>
      </c>
      <c r="J125" s="4">
        <v>0</v>
      </c>
    </row>
    <row r="126" spans="1:10" ht="16.5" customHeight="1" x14ac:dyDescent="0.25">
      <c r="A126" s="2" t="s">
        <v>390</v>
      </c>
      <c r="B126" s="2" t="s">
        <v>391</v>
      </c>
      <c r="C126" s="3">
        <v>43353</v>
      </c>
      <c r="D126" s="3">
        <v>43434</v>
      </c>
      <c r="E126" s="2" t="s">
        <v>298</v>
      </c>
      <c r="F126" s="2" t="s">
        <v>13</v>
      </c>
      <c r="G126" s="2" t="s">
        <v>299</v>
      </c>
      <c r="H126" s="2" t="s">
        <v>216</v>
      </c>
      <c r="I126" s="4">
        <v>6</v>
      </c>
      <c r="J126" s="4">
        <v>102000</v>
      </c>
    </row>
    <row r="127" spans="1:10" ht="16.5" customHeight="1" x14ac:dyDescent="0.25">
      <c r="A127" s="2" t="s">
        <v>392</v>
      </c>
      <c r="B127" s="2" t="s">
        <v>393</v>
      </c>
      <c r="C127" s="3">
        <v>43389</v>
      </c>
      <c r="D127" s="3">
        <v>43465</v>
      </c>
      <c r="E127" s="2" t="s">
        <v>154</v>
      </c>
      <c r="F127" s="2" t="s">
        <v>13</v>
      </c>
      <c r="G127" s="2" t="s">
        <v>394</v>
      </c>
      <c r="H127" s="2" t="s">
        <v>156</v>
      </c>
      <c r="I127" s="4">
        <v>5</v>
      </c>
      <c r="J127" s="4">
        <v>50005</v>
      </c>
    </row>
    <row r="128" spans="1:10" ht="16.5" customHeight="1" x14ac:dyDescent="0.25">
      <c r="A128" s="2" t="s">
        <v>395</v>
      </c>
      <c r="B128" s="2" t="s">
        <v>396</v>
      </c>
      <c r="C128" s="3">
        <v>43344</v>
      </c>
      <c r="D128" s="3">
        <v>43434</v>
      </c>
      <c r="E128" s="2" t="s">
        <v>298</v>
      </c>
      <c r="F128" s="2" t="s">
        <v>13</v>
      </c>
      <c r="G128" s="2" t="s">
        <v>397</v>
      </c>
      <c r="H128" s="2" t="s">
        <v>124</v>
      </c>
      <c r="I128" s="4">
        <v>2</v>
      </c>
      <c r="J128" s="4">
        <v>33000</v>
      </c>
    </row>
    <row r="129" spans="1:10" ht="16.5" customHeight="1" x14ac:dyDescent="0.25">
      <c r="A129" s="2" t="s">
        <v>398</v>
      </c>
      <c r="B129" s="2" t="s">
        <v>399</v>
      </c>
      <c r="C129" s="3">
        <v>43339</v>
      </c>
      <c r="D129" s="3">
        <v>43404</v>
      </c>
      <c r="E129" s="2" t="s">
        <v>122</v>
      </c>
      <c r="F129" s="2" t="s">
        <v>13</v>
      </c>
      <c r="G129" s="2" t="s">
        <v>400</v>
      </c>
      <c r="H129" s="2" t="s">
        <v>124</v>
      </c>
      <c r="I129" s="4">
        <v>1</v>
      </c>
      <c r="J129" s="4">
        <v>14500</v>
      </c>
    </row>
    <row r="130" spans="1:10" ht="16.5" customHeight="1" x14ac:dyDescent="0.25">
      <c r="A130" s="2" t="s">
        <v>401</v>
      </c>
      <c r="B130" s="2" t="s">
        <v>402</v>
      </c>
      <c r="C130" s="3">
        <v>43374</v>
      </c>
      <c r="D130" s="3">
        <v>43404</v>
      </c>
      <c r="E130" s="2" t="s">
        <v>18</v>
      </c>
      <c r="F130" s="2" t="s">
        <v>13</v>
      </c>
      <c r="G130" s="2" t="s">
        <v>264</v>
      </c>
      <c r="H130" s="2" t="s">
        <v>28</v>
      </c>
      <c r="I130" s="4">
        <v>0</v>
      </c>
      <c r="J130" s="4">
        <v>1599</v>
      </c>
    </row>
    <row r="131" spans="1:10" ht="16.5" customHeight="1" x14ac:dyDescent="0.25">
      <c r="A131" s="2" t="s">
        <v>403</v>
      </c>
      <c r="B131" s="2" t="s">
        <v>404</v>
      </c>
      <c r="C131" s="3">
        <v>43374</v>
      </c>
      <c r="D131" s="3">
        <v>43555</v>
      </c>
      <c r="E131" s="2" t="s">
        <v>191</v>
      </c>
      <c r="F131" s="2" t="s">
        <v>13</v>
      </c>
      <c r="G131" s="2" t="s">
        <v>405</v>
      </c>
      <c r="H131" s="2" t="s">
        <v>234</v>
      </c>
      <c r="I131" s="4">
        <v>6</v>
      </c>
      <c r="J131" s="4">
        <v>99006</v>
      </c>
    </row>
    <row r="132" spans="1:10" ht="16.5" customHeight="1" x14ac:dyDescent="0.25">
      <c r="A132" s="2" t="s">
        <v>406</v>
      </c>
      <c r="B132" s="2" t="s">
        <v>407</v>
      </c>
      <c r="C132" s="3">
        <v>43344</v>
      </c>
      <c r="D132" s="3">
        <v>43524</v>
      </c>
      <c r="E132" s="2" t="s">
        <v>12</v>
      </c>
      <c r="F132" s="2" t="s">
        <v>13</v>
      </c>
      <c r="G132" s="2" t="s">
        <v>408</v>
      </c>
      <c r="H132" s="2" t="s">
        <v>15</v>
      </c>
      <c r="I132" s="4">
        <v>10</v>
      </c>
      <c r="J132" s="4">
        <v>180000</v>
      </c>
    </row>
    <row r="133" spans="1:10" ht="16.5" customHeight="1" x14ac:dyDescent="0.25">
      <c r="A133" s="2" t="s">
        <v>409</v>
      </c>
      <c r="B133" s="2" t="s">
        <v>410</v>
      </c>
      <c r="C133" s="3">
        <v>43332</v>
      </c>
      <c r="D133" s="3">
        <v>43373</v>
      </c>
      <c r="E133" s="2" t="s">
        <v>18</v>
      </c>
      <c r="F133" s="2" t="s">
        <v>13</v>
      </c>
      <c r="G133" s="2" t="s">
        <v>411</v>
      </c>
      <c r="H133" s="2" t="s">
        <v>28</v>
      </c>
      <c r="I133" s="4">
        <v>2</v>
      </c>
      <c r="J133" s="4">
        <v>24998</v>
      </c>
    </row>
    <row r="134" spans="1:10" ht="16.5" customHeight="1" x14ac:dyDescent="0.25">
      <c r="A134" s="2" t="s">
        <v>412</v>
      </c>
      <c r="B134" s="2" t="s">
        <v>413</v>
      </c>
      <c r="C134" s="3">
        <v>43344</v>
      </c>
      <c r="D134" s="3">
        <v>43373</v>
      </c>
      <c r="E134" s="2" t="s">
        <v>186</v>
      </c>
      <c r="F134" s="2" t="s">
        <v>13</v>
      </c>
      <c r="G134" s="2" t="s">
        <v>414</v>
      </c>
      <c r="H134" s="2" t="s">
        <v>209</v>
      </c>
      <c r="I134" s="4">
        <v>1</v>
      </c>
      <c r="J134" s="4">
        <v>18499</v>
      </c>
    </row>
    <row r="135" spans="1:10" ht="16.5" customHeight="1" x14ac:dyDescent="0.25">
      <c r="A135" s="2" t="s">
        <v>415</v>
      </c>
      <c r="B135" s="2" t="s">
        <v>416</v>
      </c>
      <c r="C135" s="3">
        <v>43419</v>
      </c>
      <c r="D135" s="3">
        <v>43465</v>
      </c>
      <c r="E135" s="2" t="s">
        <v>122</v>
      </c>
      <c r="F135" s="2" t="s">
        <v>13</v>
      </c>
      <c r="G135" s="2" t="s">
        <v>417</v>
      </c>
      <c r="H135" s="2" t="s">
        <v>216</v>
      </c>
      <c r="I135" s="4">
        <v>0</v>
      </c>
      <c r="J135" s="4">
        <v>5000</v>
      </c>
    </row>
    <row r="136" spans="1:10" ht="16.5" customHeight="1" x14ac:dyDescent="0.25">
      <c r="A136" s="2" t="s">
        <v>418</v>
      </c>
      <c r="B136" s="2" t="s">
        <v>419</v>
      </c>
      <c r="C136" s="3">
        <v>43405</v>
      </c>
      <c r="D136" s="3">
        <v>43678</v>
      </c>
      <c r="E136" s="2" t="s">
        <v>198</v>
      </c>
      <c r="F136" s="2" t="s">
        <v>13</v>
      </c>
      <c r="G136" s="2" t="s">
        <v>202</v>
      </c>
      <c r="H136" s="2" t="s">
        <v>21</v>
      </c>
      <c r="I136" s="4">
        <v>0</v>
      </c>
      <c r="J136" s="4">
        <v>8997</v>
      </c>
    </row>
    <row r="137" spans="1:10" ht="16.5" customHeight="1" x14ac:dyDescent="0.25">
      <c r="A137" s="2" t="s">
        <v>420</v>
      </c>
      <c r="B137" s="2" t="s">
        <v>421</v>
      </c>
      <c r="C137" s="3">
        <v>43405</v>
      </c>
      <c r="D137" s="3">
        <v>43709</v>
      </c>
      <c r="E137" s="2" t="s">
        <v>12</v>
      </c>
      <c r="F137" s="2" t="s">
        <v>13</v>
      </c>
      <c r="G137" s="2" t="s">
        <v>422</v>
      </c>
      <c r="H137" s="2" t="s">
        <v>234</v>
      </c>
      <c r="I137" s="4">
        <v>0</v>
      </c>
      <c r="J137" s="4">
        <v>34993</v>
      </c>
    </row>
    <row r="138" spans="1:10" ht="16.5" customHeight="1" x14ac:dyDescent="0.25">
      <c r="A138" s="2" t="s">
        <v>423</v>
      </c>
      <c r="B138" s="2" t="s">
        <v>424</v>
      </c>
      <c r="C138" s="3">
        <v>43344</v>
      </c>
      <c r="D138" s="3">
        <v>43434</v>
      </c>
      <c r="E138" s="2" t="s">
        <v>18</v>
      </c>
      <c r="F138" s="2" t="s">
        <v>13</v>
      </c>
      <c r="G138" s="2" t="s">
        <v>425</v>
      </c>
      <c r="H138" s="2" t="s">
        <v>15</v>
      </c>
      <c r="I138" s="4">
        <v>30</v>
      </c>
      <c r="J138" s="4">
        <v>638700</v>
      </c>
    </row>
    <row r="139" spans="1:10" ht="16.5" customHeight="1" x14ac:dyDescent="0.25">
      <c r="A139" s="2" t="s">
        <v>426</v>
      </c>
      <c r="B139" s="2" t="s">
        <v>427</v>
      </c>
      <c r="C139" s="3">
        <v>43369</v>
      </c>
      <c r="D139" s="3">
        <v>43465</v>
      </c>
      <c r="E139" s="2" t="s">
        <v>298</v>
      </c>
      <c r="F139" s="2" t="s">
        <v>13</v>
      </c>
      <c r="G139" s="2" t="s">
        <v>428</v>
      </c>
      <c r="H139" s="2" t="s">
        <v>124</v>
      </c>
      <c r="I139" s="4">
        <v>1</v>
      </c>
      <c r="J139" s="4">
        <v>13000</v>
      </c>
    </row>
    <row r="140" spans="1:10" ht="16.5" customHeight="1" x14ac:dyDescent="0.25">
      <c r="A140" s="2" t="s">
        <v>429</v>
      </c>
      <c r="B140" s="2" t="s">
        <v>430</v>
      </c>
      <c r="C140" s="3">
        <v>43388</v>
      </c>
      <c r="D140" s="3">
        <v>43585</v>
      </c>
      <c r="E140" s="2" t="s">
        <v>122</v>
      </c>
      <c r="F140" s="2" t="s">
        <v>13</v>
      </c>
      <c r="G140" s="2" t="s">
        <v>431</v>
      </c>
      <c r="H140" s="2" t="s">
        <v>124</v>
      </c>
      <c r="I140" s="4">
        <v>9</v>
      </c>
      <c r="J140" s="4">
        <v>103500</v>
      </c>
    </row>
    <row r="141" spans="1:10" ht="16.5" customHeight="1" x14ac:dyDescent="0.25">
      <c r="A141" s="2" t="s">
        <v>432</v>
      </c>
      <c r="B141" s="2" t="s">
        <v>433</v>
      </c>
      <c r="C141" s="3">
        <v>43435</v>
      </c>
      <c r="D141" s="3">
        <v>44165</v>
      </c>
      <c r="E141" s="2" t="s">
        <v>182</v>
      </c>
      <c r="F141" s="2" t="s">
        <v>13</v>
      </c>
      <c r="G141" s="2" t="s">
        <v>434</v>
      </c>
      <c r="H141" s="2" t="s">
        <v>28</v>
      </c>
      <c r="I141" s="4">
        <v>61</v>
      </c>
      <c r="J141" s="4">
        <v>1135000</v>
      </c>
    </row>
    <row r="142" spans="1:10" ht="16.5" customHeight="1" x14ac:dyDescent="0.25">
      <c r="A142" s="2" t="s">
        <v>435</v>
      </c>
      <c r="B142" s="2" t="s">
        <v>436</v>
      </c>
      <c r="C142" s="3">
        <v>43346</v>
      </c>
      <c r="D142" s="3">
        <v>43373</v>
      </c>
      <c r="E142" s="2" t="s">
        <v>18</v>
      </c>
      <c r="F142" s="2" t="s">
        <v>13</v>
      </c>
      <c r="G142" s="2" t="s">
        <v>437</v>
      </c>
      <c r="H142" s="2" t="s">
        <v>28</v>
      </c>
      <c r="I142" s="4">
        <v>1</v>
      </c>
      <c r="J142" s="4">
        <v>10499</v>
      </c>
    </row>
    <row r="143" spans="1:10" ht="16.5" customHeight="1" x14ac:dyDescent="0.25">
      <c r="A143" s="2" t="s">
        <v>438</v>
      </c>
      <c r="B143" s="2" t="s">
        <v>439</v>
      </c>
      <c r="C143" s="3">
        <v>43382</v>
      </c>
      <c r="D143" s="3">
        <v>43404</v>
      </c>
      <c r="E143" s="2" t="s">
        <v>18</v>
      </c>
      <c r="F143" s="2" t="s">
        <v>13</v>
      </c>
      <c r="G143" s="2" t="s">
        <v>80</v>
      </c>
      <c r="H143" s="2" t="s">
        <v>28</v>
      </c>
      <c r="I143" s="4">
        <v>0</v>
      </c>
      <c r="J143" s="4">
        <v>7299</v>
      </c>
    </row>
    <row r="144" spans="1:10" ht="16.5" customHeight="1" x14ac:dyDescent="0.25">
      <c r="A144" s="2" t="s">
        <v>440</v>
      </c>
      <c r="B144" s="2" t="s">
        <v>441</v>
      </c>
      <c r="C144" s="3">
        <v>43346</v>
      </c>
      <c r="D144" s="3">
        <v>43710</v>
      </c>
      <c r="E144" s="2" t="s">
        <v>186</v>
      </c>
      <c r="F144" s="2" t="s">
        <v>13</v>
      </c>
      <c r="G144" s="2" t="s">
        <v>442</v>
      </c>
      <c r="H144" s="2" t="s">
        <v>188</v>
      </c>
      <c r="I144" s="4">
        <v>6</v>
      </c>
      <c r="J144" s="4">
        <v>114000</v>
      </c>
    </row>
    <row r="145" spans="1:10" ht="16.5" customHeight="1" x14ac:dyDescent="0.25">
      <c r="A145" s="2" t="s">
        <v>443</v>
      </c>
      <c r="B145" s="2" t="s">
        <v>444</v>
      </c>
      <c r="C145" s="3">
        <v>43344</v>
      </c>
      <c r="D145" s="3">
        <v>43404</v>
      </c>
      <c r="E145" s="2" t="s">
        <v>154</v>
      </c>
      <c r="F145" s="2" t="s">
        <v>13</v>
      </c>
      <c r="G145" s="2" t="s">
        <v>445</v>
      </c>
      <c r="H145" s="2" t="s">
        <v>156</v>
      </c>
      <c r="I145" s="4">
        <v>2</v>
      </c>
      <c r="J145" s="4">
        <v>17000</v>
      </c>
    </row>
    <row r="146" spans="1:10" ht="16.5" customHeight="1" x14ac:dyDescent="0.25">
      <c r="A146" s="2" t="s">
        <v>446</v>
      </c>
      <c r="B146" s="2" t="s">
        <v>447</v>
      </c>
      <c r="C146" s="3">
        <v>43423</v>
      </c>
      <c r="D146" s="3">
        <v>43787</v>
      </c>
      <c r="E146" s="2" t="s">
        <v>186</v>
      </c>
      <c r="F146" s="2" t="s">
        <v>13</v>
      </c>
      <c r="G146" s="2" t="s">
        <v>448</v>
      </c>
      <c r="H146" s="2" t="s">
        <v>209</v>
      </c>
      <c r="I146" s="4">
        <v>1</v>
      </c>
      <c r="J146" s="4">
        <v>10000</v>
      </c>
    </row>
    <row r="147" spans="1:10" ht="16.5" customHeight="1" x14ac:dyDescent="0.25">
      <c r="A147" s="2" t="s">
        <v>449</v>
      </c>
      <c r="B147" s="2" t="s">
        <v>450</v>
      </c>
      <c r="C147" s="3">
        <v>43325</v>
      </c>
      <c r="D147" s="3">
        <v>43434</v>
      </c>
      <c r="E147" s="2" t="s">
        <v>12</v>
      </c>
      <c r="F147" s="2" t="s">
        <v>13</v>
      </c>
      <c r="G147" s="2" t="s">
        <v>305</v>
      </c>
      <c r="H147" s="2" t="s">
        <v>234</v>
      </c>
      <c r="I147" s="4">
        <v>8</v>
      </c>
      <c r="J147" s="4">
        <v>120000</v>
      </c>
    </row>
    <row r="148" spans="1:10" ht="16.5" customHeight="1" x14ac:dyDescent="0.25">
      <c r="A148" s="2" t="s">
        <v>451</v>
      </c>
      <c r="B148" s="2" t="s">
        <v>452</v>
      </c>
      <c r="C148" s="3">
        <v>43360</v>
      </c>
      <c r="D148" s="3">
        <v>43450</v>
      </c>
      <c r="E148" s="2" t="s">
        <v>186</v>
      </c>
      <c r="F148" s="2" t="s">
        <v>13</v>
      </c>
      <c r="G148" s="2" t="s">
        <v>453</v>
      </c>
      <c r="H148" s="2" t="s">
        <v>188</v>
      </c>
      <c r="I148" s="4">
        <v>16</v>
      </c>
      <c r="J148" s="4">
        <v>248000</v>
      </c>
    </row>
    <row r="149" spans="1:10" ht="16.5" customHeight="1" x14ac:dyDescent="0.25">
      <c r="A149" s="2" t="s">
        <v>454</v>
      </c>
      <c r="B149" s="2" t="s">
        <v>455</v>
      </c>
      <c r="C149" s="3">
        <v>43374</v>
      </c>
      <c r="D149" s="3">
        <v>43404</v>
      </c>
      <c r="E149" s="2" t="s">
        <v>186</v>
      </c>
      <c r="F149" s="2" t="s">
        <v>13</v>
      </c>
      <c r="G149" s="2" t="s">
        <v>289</v>
      </c>
      <c r="H149" s="2" t="s">
        <v>188</v>
      </c>
      <c r="I149" s="4">
        <v>1</v>
      </c>
      <c r="J149" s="4">
        <v>30000</v>
      </c>
    </row>
    <row r="150" spans="1:10" ht="16.5" customHeight="1" x14ac:dyDescent="0.25">
      <c r="A150" s="2" t="s">
        <v>456</v>
      </c>
      <c r="B150" s="2" t="s">
        <v>457</v>
      </c>
      <c r="C150" s="3">
        <v>43497</v>
      </c>
      <c r="D150" s="3">
        <v>43585</v>
      </c>
      <c r="E150" s="2" t="s">
        <v>182</v>
      </c>
      <c r="F150" s="2" t="s">
        <v>13</v>
      </c>
      <c r="G150" s="2" t="s">
        <v>357</v>
      </c>
      <c r="H150" s="2" t="s">
        <v>114</v>
      </c>
      <c r="I150" s="4">
        <v>8</v>
      </c>
      <c r="J150" s="4">
        <v>120000</v>
      </c>
    </row>
    <row r="151" spans="1:10" ht="16.5" customHeight="1" x14ac:dyDescent="0.25">
      <c r="A151" s="2" t="s">
        <v>458</v>
      </c>
      <c r="B151" s="2" t="s">
        <v>459</v>
      </c>
      <c r="C151" s="3">
        <v>43328</v>
      </c>
      <c r="D151" s="3">
        <v>43496</v>
      </c>
      <c r="E151" s="2" t="s">
        <v>122</v>
      </c>
      <c r="F151" s="2" t="s">
        <v>13</v>
      </c>
      <c r="G151" s="2" t="s">
        <v>460</v>
      </c>
      <c r="H151" s="2" t="s">
        <v>124</v>
      </c>
      <c r="I151" s="4">
        <v>2</v>
      </c>
      <c r="J151" s="4">
        <v>28000</v>
      </c>
    </row>
    <row r="152" spans="1:10" ht="16.5" customHeight="1" x14ac:dyDescent="0.25">
      <c r="A152" s="2" t="s">
        <v>461</v>
      </c>
      <c r="B152" s="2" t="s">
        <v>462</v>
      </c>
      <c r="C152" s="3">
        <v>43344</v>
      </c>
      <c r="D152" s="3">
        <v>43373</v>
      </c>
      <c r="E152" s="2" t="s">
        <v>186</v>
      </c>
      <c r="F152" s="2" t="s">
        <v>13</v>
      </c>
      <c r="G152" s="2" t="s">
        <v>258</v>
      </c>
      <c r="H152" s="2" t="s">
        <v>209</v>
      </c>
      <c r="I152" s="4">
        <v>18</v>
      </c>
      <c r="J152" s="4">
        <v>365248</v>
      </c>
    </row>
    <row r="153" spans="1:10" ht="16.5" customHeight="1" x14ac:dyDescent="0.25">
      <c r="A153" s="2" t="s">
        <v>463</v>
      </c>
      <c r="B153" s="2" t="s">
        <v>464</v>
      </c>
      <c r="C153" s="3">
        <v>43346</v>
      </c>
      <c r="D153" s="3">
        <v>43465</v>
      </c>
      <c r="E153" s="2" t="s">
        <v>18</v>
      </c>
      <c r="F153" s="2" t="s">
        <v>13</v>
      </c>
      <c r="G153" s="2" t="s">
        <v>77</v>
      </c>
      <c r="H153" s="2" t="s">
        <v>28</v>
      </c>
      <c r="I153" s="4">
        <v>8</v>
      </c>
      <c r="J153" s="4">
        <v>144000</v>
      </c>
    </row>
    <row r="154" spans="1:10" ht="16.5" customHeight="1" x14ac:dyDescent="0.25">
      <c r="A154" s="2" t="s">
        <v>465</v>
      </c>
      <c r="B154" s="2" t="s">
        <v>466</v>
      </c>
      <c r="C154" s="3">
        <v>43363</v>
      </c>
      <c r="D154" s="3">
        <v>43555</v>
      </c>
      <c r="E154" s="2" t="s">
        <v>298</v>
      </c>
      <c r="F154" s="2" t="s">
        <v>13</v>
      </c>
      <c r="G154" s="2" t="s">
        <v>428</v>
      </c>
      <c r="H154" s="2" t="s">
        <v>124</v>
      </c>
      <c r="I154" s="4">
        <v>2</v>
      </c>
      <c r="J154" s="4">
        <v>33000</v>
      </c>
    </row>
    <row r="155" spans="1:10" ht="16.5" customHeight="1" x14ac:dyDescent="0.25">
      <c r="A155" s="2" t="s">
        <v>467</v>
      </c>
      <c r="B155" s="2" t="s">
        <v>468</v>
      </c>
      <c r="C155" s="3">
        <v>43389</v>
      </c>
      <c r="D155" s="3">
        <v>43555</v>
      </c>
      <c r="E155" s="2" t="s">
        <v>122</v>
      </c>
      <c r="F155" s="2" t="s">
        <v>13</v>
      </c>
      <c r="G155" s="2" t="s">
        <v>469</v>
      </c>
      <c r="H155" s="2" t="s">
        <v>372</v>
      </c>
      <c r="I155" s="4">
        <v>70</v>
      </c>
      <c r="J155" s="4">
        <v>1005000</v>
      </c>
    </row>
    <row r="156" spans="1:10" ht="16.5" customHeight="1" x14ac:dyDescent="0.25">
      <c r="A156" s="2" t="s">
        <v>470</v>
      </c>
      <c r="B156" s="2" t="s">
        <v>471</v>
      </c>
      <c r="C156" s="3">
        <v>43435</v>
      </c>
      <c r="D156" s="3">
        <v>43738</v>
      </c>
      <c r="E156" s="2" t="s">
        <v>298</v>
      </c>
      <c r="F156" s="2" t="s">
        <v>13</v>
      </c>
      <c r="G156" s="2" t="s">
        <v>219</v>
      </c>
      <c r="H156" s="2" t="s">
        <v>114</v>
      </c>
      <c r="I156" s="4">
        <v>15</v>
      </c>
      <c r="J156" s="4">
        <v>142515</v>
      </c>
    </row>
    <row r="157" spans="1:10" ht="16.5" customHeight="1" x14ac:dyDescent="0.25">
      <c r="A157" s="2" t="s">
        <v>472</v>
      </c>
      <c r="B157" s="2" t="s">
        <v>473</v>
      </c>
      <c r="C157" s="3">
        <v>43381</v>
      </c>
      <c r="D157" s="3">
        <v>43562</v>
      </c>
      <c r="E157" s="2" t="s">
        <v>198</v>
      </c>
      <c r="F157" s="2" t="s">
        <v>13</v>
      </c>
      <c r="G157" s="2" t="s">
        <v>474</v>
      </c>
      <c r="H157" s="2" t="s">
        <v>234</v>
      </c>
      <c r="I157" s="4">
        <v>1</v>
      </c>
      <c r="J157" s="4">
        <v>11500</v>
      </c>
    </row>
    <row r="158" spans="1:10" ht="16.5" customHeight="1" x14ac:dyDescent="0.25">
      <c r="A158" s="2" t="s">
        <v>475</v>
      </c>
      <c r="B158" s="2" t="s">
        <v>476</v>
      </c>
      <c r="C158" s="3">
        <v>43383</v>
      </c>
      <c r="D158" s="3">
        <v>43404</v>
      </c>
      <c r="E158" s="2" t="s">
        <v>122</v>
      </c>
      <c r="F158" s="2" t="s">
        <v>13</v>
      </c>
      <c r="G158" s="2" t="s">
        <v>477</v>
      </c>
      <c r="H158" s="2" t="s">
        <v>124</v>
      </c>
      <c r="I158" s="4">
        <v>1</v>
      </c>
      <c r="J158" s="4">
        <v>15000</v>
      </c>
    </row>
    <row r="159" spans="1:10" ht="16.5" customHeight="1" x14ac:dyDescent="0.25">
      <c r="A159" s="2" t="s">
        <v>478</v>
      </c>
      <c r="B159" s="2" t="s">
        <v>479</v>
      </c>
      <c r="C159" s="3">
        <v>43332</v>
      </c>
      <c r="D159" s="3">
        <v>43453</v>
      </c>
      <c r="E159" s="2" t="s">
        <v>186</v>
      </c>
      <c r="F159" s="2" t="s">
        <v>13</v>
      </c>
      <c r="G159" s="2" t="s">
        <v>480</v>
      </c>
      <c r="H159" s="2" t="s">
        <v>188</v>
      </c>
      <c r="I159" s="4">
        <v>18</v>
      </c>
      <c r="J159" s="4">
        <v>360000</v>
      </c>
    </row>
    <row r="160" spans="1:10" ht="16.5" customHeight="1" x14ac:dyDescent="0.25">
      <c r="A160" s="2" t="s">
        <v>481</v>
      </c>
      <c r="B160" s="2" t="s">
        <v>482</v>
      </c>
      <c r="C160" s="3">
        <v>43355</v>
      </c>
      <c r="D160" s="3">
        <v>43524</v>
      </c>
      <c r="E160" s="2" t="s">
        <v>18</v>
      </c>
      <c r="F160" s="2" t="s">
        <v>13</v>
      </c>
      <c r="G160" s="2" t="s">
        <v>483</v>
      </c>
      <c r="H160" s="2" t="s">
        <v>28</v>
      </c>
      <c r="I160" s="4">
        <v>1</v>
      </c>
      <c r="J160" s="4">
        <v>10500</v>
      </c>
    </row>
    <row r="161" spans="1:10" ht="16.5" customHeight="1" x14ac:dyDescent="0.25">
      <c r="A161" s="2" t="s">
        <v>484</v>
      </c>
      <c r="B161" s="2" t="s">
        <v>485</v>
      </c>
      <c r="C161" s="3">
        <v>43353</v>
      </c>
      <c r="D161" s="3">
        <v>43404</v>
      </c>
      <c r="E161" s="2" t="s">
        <v>18</v>
      </c>
      <c r="F161" s="2" t="s">
        <v>13</v>
      </c>
      <c r="G161" s="2" t="s">
        <v>31</v>
      </c>
      <c r="H161" s="2" t="s">
        <v>28</v>
      </c>
      <c r="I161" s="4">
        <v>1</v>
      </c>
      <c r="J161" s="4">
        <v>10000</v>
      </c>
    </row>
    <row r="162" spans="1:10" ht="16.5" customHeight="1" x14ac:dyDescent="0.25">
      <c r="A162" s="2" t="s">
        <v>486</v>
      </c>
      <c r="B162" s="2" t="s">
        <v>487</v>
      </c>
      <c r="C162" s="3">
        <v>43396</v>
      </c>
      <c r="D162" s="3">
        <v>43577</v>
      </c>
      <c r="E162" s="2" t="s">
        <v>186</v>
      </c>
      <c r="F162" s="2" t="s">
        <v>13</v>
      </c>
      <c r="G162" s="2" t="s">
        <v>488</v>
      </c>
      <c r="H162" s="2" t="s">
        <v>188</v>
      </c>
      <c r="I162" s="4">
        <v>1</v>
      </c>
      <c r="J162" s="4">
        <v>16000</v>
      </c>
    </row>
    <row r="163" spans="1:10" ht="16.5" customHeight="1" x14ac:dyDescent="0.25">
      <c r="A163" s="2" t="s">
        <v>489</v>
      </c>
      <c r="B163" s="2" t="s">
        <v>490</v>
      </c>
      <c r="C163" s="3">
        <v>43369</v>
      </c>
      <c r="D163" s="3">
        <v>43470</v>
      </c>
      <c r="E163" s="2" t="s">
        <v>122</v>
      </c>
      <c r="F163" s="2" t="s">
        <v>13</v>
      </c>
      <c r="G163" s="2" t="s">
        <v>491</v>
      </c>
      <c r="H163" s="2" t="s">
        <v>372</v>
      </c>
      <c r="I163" s="4">
        <v>14</v>
      </c>
      <c r="J163" s="4">
        <v>238000</v>
      </c>
    </row>
    <row r="164" spans="1:10" ht="16.5" customHeight="1" x14ac:dyDescent="0.25">
      <c r="A164" s="2" t="s">
        <v>492</v>
      </c>
      <c r="B164" s="2" t="s">
        <v>493</v>
      </c>
      <c r="C164" s="3">
        <v>43368</v>
      </c>
      <c r="D164" s="3">
        <v>43555</v>
      </c>
      <c r="E164" s="2" t="s">
        <v>298</v>
      </c>
      <c r="F164" s="2" t="s">
        <v>13</v>
      </c>
      <c r="G164" s="2" t="s">
        <v>354</v>
      </c>
      <c r="H164" s="2" t="s">
        <v>28</v>
      </c>
      <c r="I164" s="4">
        <v>5</v>
      </c>
      <c r="J164" s="4">
        <v>62500</v>
      </c>
    </row>
    <row r="165" spans="1:10" ht="16.5" customHeight="1" x14ac:dyDescent="0.25">
      <c r="A165" s="2" t="s">
        <v>494</v>
      </c>
      <c r="B165" s="2" t="s">
        <v>495</v>
      </c>
      <c r="C165" s="3">
        <v>43381</v>
      </c>
      <c r="D165" s="3">
        <v>43381</v>
      </c>
      <c r="E165" s="2" t="s">
        <v>198</v>
      </c>
      <c r="F165" s="2" t="s">
        <v>19</v>
      </c>
      <c r="G165" s="2" t="s">
        <v>496</v>
      </c>
      <c r="H165" s="2" t="s">
        <v>156</v>
      </c>
      <c r="I165" s="4">
        <v>1</v>
      </c>
      <c r="J165" s="4">
        <v>11500</v>
      </c>
    </row>
    <row r="166" spans="1:10" ht="16.5" customHeight="1" x14ac:dyDescent="0.25">
      <c r="A166" s="2" t="s">
        <v>497</v>
      </c>
      <c r="B166" s="2" t="s">
        <v>498</v>
      </c>
      <c r="C166" s="3">
        <v>43391</v>
      </c>
      <c r="D166" s="3">
        <v>43434</v>
      </c>
      <c r="E166" s="2" t="s">
        <v>18</v>
      </c>
      <c r="F166" s="2" t="s">
        <v>13</v>
      </c>
      <c r="G166" s="2" t="s">
        <v>499</v>
      </c>
      <c r="H166" s="2" t="s">
        <v>156</v>
      </c>
      <c r="I166" s="4">
        <v>1</v>
      </c>
      <c r="J166" s="4">
        <v>10999</v>
      </c>
    </row>
    <row r="167" spans="1:10" ht="16.5" customHeight="1" x14ac:dyDescent="0.25">
      <c r="A167" s="2" t="s">
        <v>500</v>
      </c>
      <c r="B167" s="2" t="s">
        <v>501</v>
      </c>
      <c r="C167" s="3">
        <v>43374</v>
      </c>
      <c r="D167" s="3">
        <v>43465</v>
      </c>
      <c r="E167" s="2" t="s">
        <v>191</v>
      </c>
      <c r="F167" s="2" t="s">
        <v>13</v>
      </c>
      <c r="G167" s="2" t="s">
        <v>502</v>
      </c>
      <c r="H167" s="2" t="s">
        <v>156</v>
      </c>
      <c r="I167" s="4">
        <v>8</v>
      </c>
      <c r="J167" s="4">
        <v>120000</v>
      </c>
    </row>
    <row r="168" spans="1:10" ht="16.5" customHeight="1" x14ac:dyDescent="0.25">
      <c r="A168" s="2" t="s">
        <v>503</v>
      </c>
      <c r="B168" s="2" t="s">
        <v>504</v>
      </c>
      <c r="C168" s="3">
        <v>43419</v>
      </c>
      <c r="D168" s="3">
        <v>43769</v>
      </c>
      <c r="E168" s="2" t="s">
        <v>122</v>
      </c>
      <c r="F168" s="2" t="s">
        <v>13</v>
      </c>
      <c r="G168" s="2" t="s">
        <v>417</v>
      </c>
      <c r="H168" s="2" t="s">
        <v>216</v>
      </c>
      <c r="I168" s="4">
        <v>4</v>
      </c>
      <c r="J168" s="4">
        <v>85000</v>
      </c>
    </row>
    <row r="169" spans="1:10" ht="16.5" customHeight="1" x14ac:dyDescent="0.25">
      <c r="A169" s="2" t="s">
        <v>505</v>
      </c>
      <c r="B169" s="2" t="s">
        <v>506</v>
      </c>
      <c r="C169" s="3">
        <v>43383</v>
      </c>
      <c r="D169" s="3">
        <v>43738</v>
      </c>
      <c r="E169" s="2" t="s">
        <v>298</v>
      </c>
      <c r="F169" s="2" t="s">
        <v>13</v>
      </c>
      <c r="G169" s="2" t="s">
        <v>389</v>
      </c>
      <c r="H169" s="2" t="s">
        <v>216</v>
      </c>
      <c r="I169" s="4">
        <v>7</v>
      </c>
      <c r="J169" s="4">
        <v>123000</v>
      </c>
    </row>
    <row r="170" spans="1:10" ht="16.5" customHeight="1" x14ac:dyDescent="0.25">
      <c r="A170" s="2" t="s">
        <v>507</v>
      </c>
      <c r="B170" s="2" t="s">
        <v>508</v>
      </c>
      <c r="C170" s="3">
        <v>43388</v>
      </c>
      <c r="D170" s="3">
        <v>43465</v>
      </c>
      <c r="E170" s="2" t="s">
        <v>12</v>
      </c>
      <c r="F170" s="2" t="s">
        <v>13</v>
      </c>
      <c r="G170" s="2" t="s">
        <v>509</v>
      </c>
      <c r="H170" s="2" t="s">
        <v>234</v>
      </c>
      <c r="I170" s="4">
        <v>3</v>
      </c>
      <c r="J170" s="4">
        <v>54000</v>
      </c>
    </row>
    <row r="171" spans="1:10" ht="16.5" customHeight="1" x14ac:dyDescent="0.25">
      <c r="A171" s="2" t="s">
        <v>510</v>
      </c>
      <c r="B171" s="2" t="s">
        <v>511</v>
      </c>
      <c r="C171" s="3">
        <v>43353</v>
      </c>
      <c r="D171" s="3">
        <v>43524</v>
      </c>
      <c r="E171" s="2" t="s">
        <v>298</v>
      </c>
      <c r="F171" s="2" t="s">
        <v>13</v>
      </c>
      <c r="G171" s="2" t="s">
        <v>512</v>
      </c>
      <c r="H171" s="2" t="s">
        <v>216</v>
      </c>
      <c r="I171" s="4">
        <v>8</v>
      </c>
      <c r="J171" s="4">
        <v>90860</v>
      </c>
    </row>
    <row r="172" spans="1:10" ht="16.5" customHeight="1" x14ac:dyDescent="0.25">
      <c r="A172" s="2" t="s">
        <v>513</v>
      </c>
      <c r="B172" s="2" t="s">
        <v>514</v>
      </c>
      <c r="C172" s="3">
        <v>43360</v>
      </c>
      <c r="D172" s="3">
        <v>43404</v>
      </c>
      <c r="E172" s="2" t="s">
        <v>18</v>
      </c>
      <c r="F172" s="2" t="s">
        <v>13</v>
      </c>
      <c r="G172" s="2" t="s">
        <v>411</v>
      </c>
      <c r="H172" s="2" t="s">
        <v>28</v>
      </c>
      <c r="I172" s="4">
        <v>4</v>
      </c>
      <c r="J172" s="4">
        <v>66998</v>
      </c>
    </row>
    <row r="173" spans="1:10" ht="16.5" customHeight="1" x14ac:dyDescent="0.25">
      <c r="A173" s="2" t="s">
        <v>515</v>
      </c>
      <c r="B173" s="2" t="s">
        <v>516</v>
      </c>
      <c r="C173" s="3">
        <v>43374</v>
      </c>
      <c r="D173" s="3">
        <v>43646</v>
      </c>
      <c r="E173" s="2" t="s">
        <v>122</v>
      </c>
      <c r="F173" s="2" t="s">
        <v>13</v>
      </c>
      <c r="G173" s="2" t="s">
        <v>517</v>
      </c>
      <c r="H173" s="2" t="s">
        <v>372</v>
      </c>
      <c r="I173" s="4">
        <v>10</v>
      </c>
      <c r="J173" s="4">
        <v>170000</v>
      </c>
    </row>
    <row r="174" spans="1:10" ht="16.5" customHeight="1" x14ac:dyDescent="0.25">
      <c r="A174" s="2" t="s">
        <v>518</v>
      </c>
      <c r="B174" s="2" t="s">
        <v>519</v>
      </c>
      <c r="C174" s="3">
        <v>43374</v>
      </c>
      <c r="D174" s="3">
        <v>43404</v>
      </c>
      <c r="E174" s="2" t="s">
        <v>186</v>
      </c>
      <c r="F174" s="2" t="s">
        <v>13</v>
      </c>
      <c r="G174" s="2" t="s">
        <v>289</v>
      </c>
      <c r="H174" s="2" t="s">
        <v>188</v>
      </c>
      <c r="I174" s="4">
        <v>2</v>
      </c>
      <c r="J174" s="4">
        <v>27600</v>
      </c>
    </row>
    <row r="175" spans="1:10" ht="16.5" customHeight="1" x14ac:dyDescent="0.25">
      <c r="A175" s="2" t="s">
        <v>520</v>
      </c>
      <c r="B175" s="2" t="s">
        <v>516</v>
      </c>
      <c r="C175" s="3">
        <v>43389</v>
      </c>
      <c r="D175" s="3">
        <v>43646</v>
      </c>
      <c r="E175" s="2" t="s">
        <v>122</v>
      </c>
      <c r="F175" s="2" t="s">
        <v>13</v>
      </c>
      <c r="G175" s="2" t="s">
        <v>517</v>
      </c>
      <c r="H175" s="2" t="s">
        <v>372</v>
      </c>
      <c r="I175" s="4">
        <v>10</v>
      </c>
      <c r="J175" s="4">
        <v>170000</v>
      </c>
    </row>
    <row r="176" spans="1:10" ht="16.5" customHeight="1" x14ac:dyDescent="0.25">
      <c r="A176" s="2" t="s">
        <v>521</v>
      </c>
      <c r="B176" s="2" t="s">
        <v>522</v>
      </c>
      <c r="C176" s="3">
        <v>43346</v>
      </c>
      <c r="D176" s="3">
        <v>43710</v>
      </c>
      <c r="E176" s="2" t="s">
        <v>186</v>
      </c>
      <c r="F176" s="2" t="s">
        <v>13</v>
      </c>
      <c r="G176" s="2" t="s">
        <v>523</v>
      </c>
      <c r="H176" s="2" t="s">
        <v>524</v>
      </c>
      <c r="I176" s="4">
        <v>10</v>
      </c>
      <c r="J176" s="4">
        <v>230000</v>
      </c>
    </row>
    <row r="177" spans="1:10" ht="16.5" customHeight="1" x14ac:dyDescent="0.25">
      <c r="A177" s="2" t="s">
        <v>525</v>
      </c>
      <c r="B177" s="2" t="s">
        <v>526</v>
      </c>
      <c r="C177" s="3">
        <v>43405</v>
      </c>
      <c r="D177" s="3">
        <v>43585</v>
      </c>
      <c r="E177" s="2" t="s">
        <v>191</v>
      </c>
      <c r="F177" s="2" t="s">
        <v>13</v>
      </c>
      <c r="G177" s="2" t="s">
        <v>225</v>
      </c>
      <c r="H177" s="2" t="s">
        <v>156</v>
      </c>
      <c r="I177" s="4">
        <v>36</v>
      </c>
      <c r="J177" s="4">
        <v>630036</v>
      </c>
    </row>
    <row r="178" spans="1:10" ht="16.5" customHeight="1" x14ac:dyDescent="0.25">
      <c r="A178" s="2" t="s">
        <v>527</v>
      </c>
      <c r="B178" s="2" t="s">
        <v>528</v>
      </c>
      <c r="C178" s="3">
        <v>43374</v>
      </c>
      <c r="D178" s="3">
        <v>43555</v>
      </c>
      <c r="E178" s="2" t="s">
        <v>12</v>
      </c>
      <c r="F178" s="2" t="s">
        <v>13</v>
      </c>
      <c r="G178" s="2" t="s">
        <v>529</v>
      </c>
      <c r="H178" s="2" t="s">
        <v>15</v>
      </c>
      <c r="I178" s="4">
        <v>4</v>
      </c>
      <c r="J178" s="4">
        <v>72000</v>
      </c>
    </row>
    <row r="179" spans="1:10" ht="16.5" customHeight="1" x14ac:dyDescent="0.25">
      <c r="A179" s="2" t="s">
        <v>530</v>
      </c>
      <c r="B179" s="2" t="s">
        <v>531</v>
      </c>
      <c r="C179" s="3">
        <v>43377</v>
      </c>
      <c r="D179" s="3">
        <v>43434</v>
      </c>
      <c r="E179" s="2" t="s">
        <v>18</v>
      </c>
      <c r="F179" s="2" t="s">
        <v>13</v>
      </c>
      <c r="G179" s="2" t="s">
        <v>532</v>
      </c>
      <c r="H179" s="2" t="s">
        <v>47</v>
      </c>
      <c r="I179" s="4">
        <v>1</v>
      </c>
      <c r="J179" s="4">
        <v>10499</v>
      </c>
    </row>
    <row r="180" spans="1:10" ht="16.5" customHeight="1" x14ac:dyDescent="0.25">
      <c r="A180" s="2" t="s">
        <v>533</v>
      </c>
      <c r="B180" s="2" t="s">
        <v>534</v>
      </c>
      <c r="C180" s="3">
        <v>43435</v>
      </c>
      <c r="D180" s="3">
        <v>43799</v>
      </c>
      <c r="E180" s="2" t="s">
        <v>298</v>
      </c>
      <c r="F180" s="2" t="s">
        <v>13</v>
      </c>
      <c r="G180" s="2" t="s">
        <v>535</v>
      </c>
      <c r="H180" s="2" t="s">
        <v>372</v>
      </c>
      <c r="I180" s="4">
        <v>3</v>
      </c>
      <c r="J180" s="4">
        <v>58500</v>
      </c>
    </row>
    <row r="181" spans="1:10" ht="16.5" customHeight="1" x14ac:dyDescent="0.25">
      <c r="A181" s="2" t="s">
        <v>536</v>
      </c>
      <c r="B181" s="2" t="s">
        <v>537</v>
      </c>
      <c r="C181" s="3">
        <v>43381</v>
      </c>
      <c r="D181" s="3">
        <v>43434</v>
      </c>
      <c r="E181" s="2" t="s">
        <v>122</v>
      </c>
      <c r="F181" s="2" t="s">
        <v>13</v>
      </c>
      <c r="G181" s="2" t="s">
        <v>538</v>
      </c>
      <c r="H181" s="2" t="s">
        <v>216</v>
      </c>
      <c r="I181" s="4">
        <v>1</v>
      </c>
      <c r="J181" s="4">
        <v>13500</v>
      </c>
    </row>
    <row r="182" spans="1:10" ht="16.5" customHeight="1" x14ac:dyDescent="0.25">
      <c r="A182" s="2" t="s">
        <v>539</v>
      </c>
      <c r="B182" s="2" t="s">
        <v>540</v>
      </c>
      <c r="C182" s="3">
        <v>43326</v>
      </c>
      <c r="D182" s="3">
        <v>43373</v>
      </c>
      <c r="E182" s="2" t="s">
        <v>298</v>
      </c>
      <c r="F182" s="2" t="s">
        <v>13</v>
      </c>
      <c r="G182" s="2" t="s">
        <v>299</v>
      </c>
      <c r="H182" s="2" t="s">
        <v>216</v>
      </c>
      <c r="I182" s="4">
        <v>0</v>
      </c>
      <c r="J182" s="4">
        <v>27501</v>
      </c>
    </row>
    <row r="183" spans="1:10" ht="16.5" customHeight="1" x14ac:dyDescent="0.25">
      <c r="A183" s="2" t="s">
        <v>541</v>
      </c>
      <c r="B183" s="2" t="s">
        <v>542</v>
      </c>
      <c r="C183" s="3">
        <v>43344</v>
      </c>
      <c r="D183" s="3">
        <v>43524</v>
      </c>
      <c r="E183" s="2" t="s">
        <v>18</v>
      </c>
      <c r="F183" s="2" t="s">
        <v>13</v>
      </c>
      <c r="G183" s="2" t="s">
        <v>543</v>
      </c>
      <c r="H183" s="2" t="s">
        <v>28</v>
      </c>
      <c r="I183" s="4">
        <v>14</v>
      </c>
      <c r="J183" s="4">
        <v>280000</v>
      </c>
    </row>
    <row r="184" spans="1:10" ht="16.5" customHeight="1" x14ac:dyDescent="0.25">
      <c r="A184" s="2" t="s">
        <v>544</v>
      </c>
      <c r="B184" s="2" t="s">
        <v>545</v>
      </c>
      <c r="C184" s="3">
        <v>43374</v>
      </c>
      <c r="D184" s="3">
        <v>43465</v>
      </c>
      <c r="E184" s="2" t="s">
        <v>154</v>
      </c>
      <c r="F184" s="2" t="s">
        <v>13</v>
      </c>
      <c r="G184" s="2" t="s">
        <v>546</v>
      </c>
      <c r="H184" s="2" t="s">
        <v>156</v>
      </c>
      <c r="I184" s="4">
        <v>1</v>
      </c>
      <c r="J184" s="4">
        <v>13099</v>
      </c>
    </row>
    <row r="185" spans="1:10" ht="16.5" customHeight="1" x14ac:dyDescent="0.25">
      <c r="A185" s="2" t="s">
        <v>547</v>
      </c>
      <c r="B185" s="2" t="s">
        <v>548</v>
      </c>
      <c r="C185" s="3">
        <v>43374</v>
      </c>
      <c r="D185" s="3">
        <v>43404</v>
      </c>
      <c r="E185" s="2" t="s">
        <v>18</v>
      </c>
      <c r="F185" s="2" t="s">
        <v>13</v>
      </c>
      <c r="G185" s="2" t="s">
        <v>549</v>
      </c>
      <c r="H185" s="2" t="s">
        <v>55</v>
      </c>
      <c r="I185" s="4">
        <v>2</v>
      </c>
      <c r="J185" s="4">
        <v>17000</v>
      </c>
    </row>
    <row r="186" spans="1:10" ht="16.5" customHeight="1" x14ac:dyDescent="0.25">
      <c r="A186" s="2" t="s">
        <v>550</v>
      </c>
      <c r="B186" s="2" t="s">
        <v>551</v>
      </c>
      <c r="C186" s="3">
        <v>43358</v>
      </c>
      <c r="D186" s="3">
        <v>43373</v>
      </c>
      <c r="E186" s="2" t="s">
        <v>12</v>
      </c>
      <c r="F186" s="2" t="s">
        <v>129</v>
      </c>
      <c r="G186" s="2" t="s">
        <v>552</v>
      </c>
      <c r="H186" s="2" t="s">
        <v>51</v>
      </c>
      <c r="I186" s="4">
        <v>9</v>
      </c>
      <c r="J186" s="4">
        <v>58500</v>
      </c>
    </row>
    <row r="187" spans="1:10" ht="16.5" customHeight="1" x14ac:dyDescent="0.25">
      <c r="A187" s="2" t="s">
        <v>553</v>
      </c>
      <c r="B187" s="2" t="s">
        <v>554</v>
      </c>
      <c r="C187" s="3">
        <v>43388</v>
      </c>
      <c r="D187" s="3">
        <v>43585</v>
      </c>
      <c r="E187" s="2" t="s">
        <v>122</v>
      </c>
      <c r="F187" s="2" t="s">
        <v>13</v>
      </c>
      <c r="G187" s="2" t="s">
        <v>555</v>
      </c>
      <c r="H187" s="2" t="s">
        <v>124</v>
      </c>
      <c r="I187" s="4">
        <v>9</v>
      </c>
      <c r="J187" s="4">
        <v>108000</v>
      </c>
    </row>
    <row r="188" spans="1:10" ht="16.5" customHeight="1" x14ac:dyDescent="0.25">
      <c r="A188" s="2" t="s">
        <v>556</v>
      </c>
      <c r="B188" s="2" t="s">
        <v>557</v>
      </c>
      <c r="C188" s="3">
        <v>43419</v>
      </c>
      <c r="D188" s="3">
        <v>43769</v>
      </c>
      <c r="E188" s="2" t="s">
        <v>122</v>
      </c>
      <c r="F188" s="2" t="s">
        <v>13</v>
      </c>
      <c r="G188" s="2" t="s">
        <v>558</v>
      </c>
      <c r="H188" s="2" t="s">
        <v>124</v>
      </c>
      <c r="I188" s="4">
        <v>3</v>
      </c>
      <c r="J188" s="4">
        <v>39000</v>
      </c>
    </row>
    <row r="189" spans="1:10" ht="16.5" customHeight="1" x14ac:dyDescent="0.25">
      <c r="A189" s="2" t="s">
        <v>559</v>
      </c>
      <c r="B189" s="2" t="s">
        <v>560</v>
      </c>
      <c r="C189" s="3">
        <v>43405</v>
      </c>
      <c r="D189" s="3">
        <v>43769</v>
      </c>
      <c r="E189" s="2" t="s">
        <v>18</v>
      </c>
      <c r="F189" s="2" t="s">
        <v>13</v>
      </c>
      <c r="G189" s="2" t="s">
        <v>561</v>
      </c>
      <c r="H189" s="2" t="s">
        <v>28</v>
      </c>
      <c r="I189" s="4">
        <v>2</v>
      </c>
      <c r="J189" s="4">
        <v>22000</v>
      </c>
    </row>
    <row r="190" spans="1:10" ht="16.5" customHeight="1" x14ac:dyDescent="0.25">
      <c r="A190" s="2" t="s">
        <v>562</v>
      </c>
      <c r="B190" s="2" t="s">
        <v>563</v>
      </c>
      <c r="C190" s="3">
        <v>43390</v>
      </c>
      <c r="D190" s="3">
        <v>43555</v>
      </c>
      <c r="E190" s="2" t="s">
        <v>198</v>
      </c>
      <c r="F190" s="2" t="s">
        <v>13</v>
      </c>
      <c r="G190" s="2" t="s">
        <v>564</v>
      </c>
      <c r="H190" s="2" t="s">
        <v>55</v>
      </c>
      <c r="I190" s="4">
        <v>8</v>
      </c>
      <c r="J190" s="4">
        <v>122600</v>
      </c>
    </row>
    <row r="191" spans="1:10" ht="16.5" customHeight="1" x14ac:dyDescent="0.25">
      <c r="A191" s="2" t="s">
        <v>565</v>
      </c>
      <c r="B191" s="2" t="s">
        <v>566</v>
      </c>
      <c r="C191" s="3">
        <v>43344</v>
      </c>
      <c r="D191" s="3">
        <v>44347</v>
      </c>
      <c r="E191" s="2" t="s">
        <v>298</v>
      </c>
      <c r="F191" s="2" t="s">
        <v>13</v>
      </c>
      <c r="G191" s="2" t="s">
        <v>567</v>
      </c>
      <c r="H191" s="2" t="s">
        <v>216</v>
      </c>
      <c r="I191" s="4">
        <v>20</v>
      </c>
      <c r="J191" s="4">
        <v>300000</v>
      </c>
    </row>
    <row r="192" spans="1:10" ht="16.5" customHeight="1" x14ac:dyDescent="0.25">
      <c r="A192" s="2" t="s">
        <v>568</v>
      </c>
      <c r="B192" s="2" t="s">
        <v>569</v>
      </c>
      <c r="C192" s="3">
        <v>43360</v>
      </c>
      <c r="D192" s="3">
        <v>43373</v>
      </c>
      <c r="E192" s="2" t="s">
        <v>18</v>
      </c>
      <c r="F192" s="2" t="s">
        <v>13</v>
      </c>
      <c r="G192" s="2" t="s">
        <v>311</v>
      </c>
      <c r="H192" s="2" t="s">
        <v>28</v>
      </c>
      <c r="I192" s="4">
        <v>0</v>
      </c>
      <c r="J192" s="4">
        <v>4500</v>
      </c>
    </row>
    <row r="193" spans="1:10" ht="16.5" customHeight="1" x14ac:dyDescent="0.25">
      <c r="A193" s="2" t="s">
        <v>570</v>
      </c>
      <c r="B193" s="2" t="s">
        <v>571</v>
      </c>
      <c r="C193" s="3">
        <v>43344</v>
      </c>
      <c r="D193" s="3">
        <v>43708</v>
      </c>
      <c r="E193" s="2" t="s">
        <v>12</v>
      </c>
      <c r="F193" s="2" t="s">
        <v>13</v>
      </c>
      <c r="G193" s="2" t="s">
        <v>572</v>
      </c>
      <c r="H193" s="2" t="s">
        <v>15</v>
      </c>
      <c r="I193" s="4">
        <v>23</v>
      </c>
      <c r="J193" s="4">
        <v>345000</v>
      </c>
    </row>
    <row r="194" spans="1:10" ht="16.5" customHeight="1" x14ac:dyDescent="0.25">
      <c r="A194" s="2" t="s">
        <v>573</v>
      </c>
      <c r="B194" s="2" t="s">
        <v>574</v>
      </c>
      <c r="C194" s="3">
        <v>43388</v>
      </c>
      <c r="D194" s="3">
        <v>43555</v>
      </c>
      <c r="E194" s="2" t="s">
        <v>18</v>
      </c>
      <c r="F194" s="2" t="s">
        <v>13</v>
      </c>
      <c r="G194" s="2" t="s">
        <v>575</v>
      </c>
      <c r="H194" s="2" t="s">
        <v>15</v>
      </c>
      <c r="I194" s="4">
        <v>110</v>
      </c>
      <c r="J194" s="4">
        <v>2359000</v>
      </c>
    </row>
    <row r="195" spans="1:10" ht="16.5" customHeight="1" x14ac:dyDescent="0.25">
      <c r="A195" s="2" t="s">
        <v>576</v>
      </c>
      <c r="B195" s="2" t="s">
        <v>577</v>
      </c>
      <c r="C195" s="3">
        <v>43344</v>
      </c>
      <c r="D195" s="4"/>
      <c r="E195" s="2" t="s">
        <v>298</v>
      </c>
      <c r="F195" s="2" t="s">
        <v>13</v>
      </c>
      <c r="G195" s="2" t="s">
        <v>299</v>
      </c>
      <c r="H195" s="2" t="s">
        <v>216</v>
      </c>
      <c r="I195" s="4">
        <v>0</v>
      </c>
      <c r="J195" s="4">
        <v>5001</v>
      </c>
    </row>
    <row r="196" spans="1:10" ht="16.5" customHeight="1" x14ac:dyDescent="0.25">
      <c r="A196" s="2" t="s">
        <v>578</v>
      </c>
      <c r="B196" s="2" t="s">
        <v>579</v>
      </c>
      <c r="C196" s="3">
        <v>43367</v>
      </c>
      <c r="D196" s="3">
        <v>43404</v>
      </c>
      <c r="E196" s="2" t="s">
        <v>186</v>
      </c>
      <c r="F196" s="2" t="s">
        <v>129</v>
      </c>
      <c r="G196" s="2" t="s">
        <v>580</v>
      </c>
      <c r="H196" s="2" t="s">
        <v>188</v>
      </c>
      <c r="I196" s="4">
        <v>3</v>
      </c>
      <c r="J196" s="4">
        <v>39000</v>
      </c>
    </row>
    <row r="197" spans="1:10" ht="16.5" customHeight="1" x14ac:dyDescent="0.25">
      <c r="A197" s="2" t="s">
        <v>581</v>
      </c>
      <c r="B197" s="2" t="s">
        <v>582</v>
      </c>
      <c r="C197" s="3">
        <v>43395</v>
      </c>
      <c r="D197" s="3">
        <v>43769</v>
      </c>
      <c r="E197" s="2" t="s">
        <v>18</v>
      </c>
      <c r="F197" s="2" t="s">
        <v>13</v>
      </c>
      <c r="G197" s="2" t="s">
        <v>583</v>
      </c>
      <c r="H197" s="2" t="s">
        <v>28</v>
      </c>
      <c r="I197" s="4">
        <v>10</v>
      </c>
      <c r="J197" s="4">
        <v>90000</v>
      </c>
    </row>
    <row r="198" spans="1:10" ht="16.5" customHeight="1" x14ac:dyDescent="0.25">
      <c r="A198" s="2" t="s">
        <v>584</v>
      </c>
      <c r="B198" s="2" t="s">
        <v>490</v>
      </c>
      <c r="C198" s="3">
        <v>43364</v>
      </c>
      <c r="D198" s="3">
        <v>43524</v>
      </c>
      <c r="E198" s="2" t="s">
        <v>122</v>
      </c>
      <c r="F198" s="2" t="s">
        <v>13</v>
      </c>
      <c r="G198" s="2" t="s">
        <v>491</v>
      </c>
      <c r="H198" s="2" t="s">
        <v>372</v>
      </c>
      <c r="I198" s="4">
        <v>14</v>
      </c>
      <c r="J198" s="4">
        <v>238000</v>
      </c>
    </row>
    <row r="199" spans="1:10" ht="16.5" customHeight="1" x14ac:dyDescent="0.25">
      <c r="A199" s="2" t="s">
        <v>585</v>
      </c>
      <c r="B199" s="2" t="s">
        <v>586</v>
      </c>
      <c r="C199" s="3">
        <v>43395</v>
      </c>
      <c r="D199" s="3">
        <v>43434</v>
      </c>
      <c r="E199" s="2" t="s">
        <v>18</v>
      </c>
      <c r="F199" s="2" t="s">
        <v>13</v>
      </c>
      <c r="G199" s="2" t="s">
        <v>587</v>
      </c>
      <c r="H199" s="2" t="s">
        <v>28</v>
      </c>
      <c r="I199" s="4">
        <v>4</v>
      </c>
      <c r="J199" s="4">
        <v>44000</v>
      </c>
    </row>
    <row r="200" spans="1:10" ht="16.5" customHeight="1" x14ac:dyDescent="0.25">
      <c r="A200" s="2" t="s">
        <v>588</v>
      </c>
      <c r="B200" s="2" t="s">
        <v>589</v>
      </c>
      <c r="C200" s="3">
        <v>43328</v>
      </c>
      <c r="D200" s="3">
        <v>43524</v>
      </c>
      <c r="E200" s="2" t="s">
        <v>122</v>
      </c>
      <c r="F200" s="2" t="s">
        <v>13</v>
      </c>
      <c r="G200" s="2" t="s">
        <v>590</v>
      </c>
      <c r="H200" s="2" t="s">
        <v>216</v>
      </c>
      <c r="I200" s="4">
        <v>1</v>
      </c>
      <c r="J200" s="4">
        <v>15000</v>
      </c>
    </row>
    <row r="201" spans="1:10" ht="16.5" customHeight="1" x14ac:dyDescent="0.25">
      <c r="A201" s="2" t="s">
        <v>591</v>
      </c>
      <c r="B201" s="2" t="s">
        <v>592</v>
      </c>
      <c r="C201" s="3">
        <v>43313</v>
      </c>
      <c r="D201" s="3">
        <v>43373</v>
      </c>
      <c r="E201" s="2" t="s">
        <v>154</v>
      </c>
      <c r="F201" s="2" t="s">
        <v>13</v>
      </c>
      <c r="G201" s="2" t="s">
        <v>283</v>
      </c>
      <c r="H201" s="2" t="s">
        <v>28</v>
      </c>
      <c r="I201" s="4">
        <v>3</v>
      </c>
      <c r="J201" s="4">
        <v>31500</v>
      </c>
    </row>
    <row r="202" spans="1:10" ht="16.5" customHeight="1" x14ac:dyDescent="0.25">
      <c r="A202" s="2" t="s">
        <v>593</v>
      </c>
      <c r="B202" s="2" t="s">
        <v>594</v>
      </c>
      <c r="C202" s="3">
        <v>43405</v>
      </c>
      <c r="D202" s="3">
        <v>43738</v>
      </c>
      <c r="E202" s="2" t="s">
        <v>182</v>
      </c>
      <c r="F202" s="2" t="s">
        <v>13</v>
      </c>
      <c r="G202" s="2" t="s">
        <v>595</v>
      </c>
      <c r="H202" s="2" t="s">
        <v>28</v>
      </c>
      <c r="I202" s="4">
        <v>3</v>
      </c>
      <c r="J202" s="4">
        <v>51000</v>
      </c>
    </row>
    <row r="203" spans="1:10" ht="16.5" customHeight="1" x14ac:dyDescent="0.25">
      <c r="A203" s="2" t="s">
        <v>596</v>
      </c>
      <c r="B203" s="2" t="s">
        <v>597</v>
      </c>
      <c r="C203" s="3">
        <v>43416</v>
      </c>
      <c r="D203" s="3">
        <v>43555</v>
      </c>
      <c r="E203" s="2" t="s">
        <v>279</v>
      </c>
      <c r="F203" s="2" t="s">
        <v>13</v>
      </c>
      <c r="G203" s="2" t="s">
        <v>280</v>
      </c>
      <c r="H203" s="2" t="s">
        <v>124</v>
      </c>
      <c r="I203" s="4">
        <v>7</v>
      </c>
      <c r="J203" s="4">
        <v>119000</v>
      </c>
    </row>
    <row r="204" spans="1:10" ht="16.5" customHeight="1" x14ac:dyDescent="0.25">
      <c r="A204" s="2" t="s">
        <v>598</v>
      </c>
      <c r="B204" s="2" t="s">
        <v>599</v>
      </c>
      <c r="C204" s="3">
        <v>43419</v>
      </c>
      <c r="D204" s="3">
        <v>43799</v>
      </c>
      <c r="E204" s="2" t="s">
        <v>182</v>
      </c>
      <c r="F204" s="2" t="s">
        <v>13</v>
      </c>
      <c r="G204" s="2" t="s">
        <v>233</v>
      </c>
      <c r="H204" s="2" t="s">
        <v>234</v>
      </c>
      <c r="I204" s="4">
        <v>12</v>
      </c>
      <c r="J204" s="4">
        <v>180000</v>
      </c>
    </row>
    <row r="205" spans="1:10" ht="16.5" customHeight="1" x14ac:dyDescent="0.25">
      <c r="A205" s="2" t="s">
        <v>600</v>
      </c>
      <c r="B205" s="2" t="s">
        <v>601</v>
      </c>
      <c r="C205" s="3">
        <v>43435</v>
      </c>
      <c r="D205" s="3">
        <v>43830</v>
      </c>
      <c r="E205" s="2" t="s">
        <v>198</v>
      </c>
      <c r="F205" s="2" t="s">
        <v>13</v>
      </c>
      <c r="G205" s="2" t="s">
        <v>305</v>
      </c>
      <c r="H205" s="2" t="s">
        <v>234</v>
      </c>
      <c r="I205" s="4">
        <v>15</v>
      </c>
      <c r="J205" s="4">
        <v>202500</v>
      </c>
    </row>
    <row r="206" spans="1:10" ht="16.5" customHeight="1" x14ac:dyDescent="0.25">
      <c r="A206" s="2" t="s">
        <v>602</v>
      </c>
      <c r="B206" s="2" t="s">
        <v>603</v>
      </c>
      <c r="C206" s="3">
        <v>43332</v>
      </c>
      <c r="D206" s="3">
        <v>43465</v>
      </c>
      <c r="E206" s="2" t="s">
        <v>18</v>
      </c>
      <c r="F206" s="2" t="s">
        <v>13</v>
      </c>
      <c r="G206" s="2" t="s">
        <v>77</v>
      </c>
      <c r="H206" s="2" t="s">
        <v>28</v>
      </c>
      <c r="I206" s="4">
        <v>4</v>
      </c>
      <c r="J206" s="4">
        <v>72000</v>
      </c>
    </row>
    <row r="207" spans="1:10" ht="16.5" customHeight="1" x14ac:dyDescent="0.25">
      <c r="A207" s="2" t="s">
        <v>604</v>
      </c>
      <c r="B207" s="2" t="s">
        <v>605</v>
      </c>
      <c r="C207" s="3">
        <v>43353</v>
      </c>
      <c r="D207" s="3">
        <v>43373</v>
      </c>
      <c r="E207" s="2" t="s">
        <v>122</v>
      </c>
      <c r="F207" s="2" t="s">
        <v>13</v>
      </c>
      <c r="G207" s="2" t="s">
        <v>477</v>
      </c>
      <c r="H207" s="2" t="s">
        <v>124</v>
      </c>
      <c r="I207" s="4">
        <v>1</v>
      </c>
      <c r="J207" s="4">
        <v>15000</v>
      </c>
    </row>
    <row r="208" spans="1:10" ht="16.5" customHeight="1" x14ac:dyDescent="0.25">
      <c r="A208" s="2" t="s">
        <v>606</v>
      </c>
      <c r="B208" s="2" t="s">
        <v>607</v>
      </c>
      <c r="C208" s="3">
        <v>43439</v>
      </c>
      <c r="D208" s="3">
        <v>44165</v>
      </c>
      <c r="E208" s="2" t="s">
        <v>298</v>
      </c>
      <c r="F208" s="2" t="s">
        <v>13</v>
      </c>
      <c r="G208" s="2" t="s">
        <v>608</v>
      </c>
      <c r="H208" s="2" t="s">
        <v>124</v>
      </c>
      <c r="I208" s="4">
        <v>191</v>
      </c>
      <c r="J208" s="4">
        <v>1785050</v>
      </c>
    </row>
    <row r="209" spans="1:10" ht="16.5" customHeight="1" x14ac:dyDescent="0.25">
      <c r="A209" s="2" t="s">
        <v>609</v>
      </c>
      <c r="B209" s="2" t="s">
        <v>610</v>
      </c>
      <c r="C209" s="3">
        <v>43348</v>
      </c>
      <c r="D209" s="3">
        <v>43404</v>
      </c>
      <c r="E209" s="2" t="s">
        <v>18</v>
      </c>
      <c r="F209" s="2" t="s">
        <v>13</v>
      </c>
      <c r="G209" s="2" t="s">
        <v>169</v>
      </c>
      <c r="H209" s="2" t="s">
        <v>28</v>
      </c>
      <c r="I209" s="4">
        <v>1</v>
      </c>
      <c r="J209" s="4">
        <v>16800</v>
      </c>
    </row>
    <row r="210" spans="1:10" ht="16.5" customHeight="1" x14ac:dyDescent="0.25">
      <c r="A210" s="2" t="s">
        <v>611</v>
      </c>
      <c r="B210" s="2" t="s">
        <v>612</v>
      </c>
      <c r="C210" s="3">
        <v>43374</v>
      </c>
      <c r="D210" s="3">
        <v>43465</v>
      </c>
      <c r="E210" s="2" t="s">
        <v>298</v>
      </c>
      <c r="F210" s="2" t="s">
        <v>13</v>
      </c>
      <c r="G210" s="2" t="s">
        <v>613</v>
      </c>
      <c r="H210" s="2" t="s">
        <v>124</v>
      </c>
      <c r="I210" s="4">
        <v>8</v>
      </c>
      <c r="J210" s="4">
        <v>128000</v>
      </c>
    </row>
    <row r="211" spans="1:10" ht="16.5" customHeight="1" x14ac:dyDescent="0.25">
      <c r="A211" s="2" t="s">
        <v>614</v>
      </c>
      <c r="B211" s="2" t="s">
        <v>615</v>
      </c>
      <c r="C211" s="3">
        <v>43333</v>
      </c>
      <c r="D211" s="3">
        <v>43373</v>
      </c>
      <c r="E211" s="2" t="s">
        <v>18</v>
      </c>
      <c r="F211" s="2" t="s">
        <v>13</v>
      </c>
      <c r="G211" s="2" t="s">
        <v>616</v>
      </c>
      <c r="H211" s="2" t="s">
        <v>28</v>
      </c>
      <c r="I211" s="4">
        <v>1</v>
      </c>
      <c r="J211" s="4">
        <v>8499</v>
      </c>
    </row>
    <row r="212" spans="1:10" ht="16.5" customHeight="1" x14ac:dyDescent="0.25">
      <c r="A212" s="2" t="s">
        <v>617</v>
      </c>
      <c r="B212" s="2" t="s">
        <v>618</v>
      </c>
      <c r="C212" s="3">
        <v>43405</v>
      </c>
      <c r="D212" s="3">
        <v>43769</v>
      </c>
      <c r="E212" s="2" t="s">
        <v>182</v>
      </c>
      <c r="F212" s="2" t="s">
        <v>13</v>
      </c>
      <c r="G212" s="2" t="s">
        <v>183</v>
      </c>
      <c r="H212" s="2" t="s">
        <v>15</v>
      </c>
      <c r="I212" s="4">
        <v>25</v>
      </c>
      <c r="J212" s="4">
        <v>498000</v>
      </c>
    </row>
    <row r="213" spans="1:10" ht="16.5" customHeight="1" x14ac:dyDescent="0.25">
      <c r="A213" s="2" t="s">
        <v>619</v>
      </c>
      <c r="B213" s="2" t="s">
        <v>620</v>
      </c>
      <c r="C213" s="3">
        <v>43374</v>
      </c>
      <c r="D213" s="3">
        <v>43404</v>
      </c>
      <c r="E213" s="2" t="s">
        <v>186</v>
      </c>
      <c r="F213" s="2" t="s">
        <v>13</v>
      </c>
      <c r="G213" s="2" t="s">
        <v>621</v>
      </c>
      <c r="H213" s="2" t="s">
        <v>188</v>
      </c>
      <c r="I213" s="4">
        <v>1</v>
      </c>
      <c r="J213" s="4">
        <v>18499</v>
      </c>
    </row>
    <row r="214" spans="1:10" ht="16.5" customHeight="1" x14ac:dyDescent="0.25">
      <c r="A214" s="2" t="s">
        <v>622</v>
      </c>
      <c r="B214" s="2" t="s">
        <v>623</v>
      </c>
      <c r="C214" s="3">
        <v>43395</v>
      </c>
      <c r="D214" s="3">
        <v>43738</v>
      </c>
      <c r="E214" s="2" t="s">
        <v>18</v>
      </c>
      <c r="F214" s="2" t="s">
        <v>13</v>
      </c>
      <c r="G214" s="2" t="s">
        <v>624</v>
      </c>
      <c r="H214" s="2" t="s">
        <v>28</v>
      </c>
      <c r="I214" s="4">
        <v>1</v>
      </c>
      <c r="J214" s="4">
        <v>12499</v>
      </c>
    </row>
    <row r="215" spans="1:10" ht="16.5" customHeight="1" x14ac:dyDescent="0.25">
      <c r="A215" s="2" t="s">
        <v>625</v>
      </c>
      <c r="B215" s="2" t="s">
        <v>626</v>
      </c>
      <c r="C215" s="3">
        <v>43406</v>
      </c>
      <c r="D215" s="3">
        <v>43890</v>
      </c>
      <c r="E215" s="2" t="s">
        <v>198</v>
      </c>
      <c r="F215" s="2" t="s">
        <v>13</v>
      </c>
      <c r="G215" s="2" t="s">
        <v>627</v>
      </c>
      <c r="H215" s="2" t="s">
        <v>55</v>
      </c>
      <c r="I215" s="4">
        <v>23</v>
      </c>
      <c r="J215" s="4">
        <v>495500</v>
      </c>
    </row>
    <row r="216" spans="1:10" ht="16.5" customHeight="1" x14ac:dyDescent="0.25">
      <c r="A216" s="2" t="s">
        <v>628</v>
      </c>
      <c r="B216" s="2" t="s">
        <v>629</v>
      </c>
      <c r="C216" s="3">
        <v>43374</v>
      </c>
      <c r="D216" s="3">
        <v>43646</v>
      </c>
      <c r="E216" s="2" t="s">
        <v>122</v>
      </c>
      <c r="F216" s="2" t="s">
        <v>13</v>
      </c>
      <c r="G216" s="2" t="s">
        <v>630</v>
      </c>
      <c r="H216" s="2" t="s">
        <v>124</v>
      </c>
      <c r="I216" s="4">
        <v>9</v>
      </c>
      <c r="J216" s="4">
        <v>144000</v>
      </c>
    </row>
    <row r="217" spans="1:10" ht="16.5" customHeight="1" x14ac:dyDescent="0.25">
      <c r="A217" s="2" t="s">
        <v>631</v>
      </c>
      <c r="B217" s="2" t="s">
        <v>632</v>
      </c>
      <c r="C217" s="3">
        <v>43374</v>
      </c>
      <c r="D217" s="3">
        <v>43465</v>
      </c>
      <c r="E217" s="2" t="s">
        <v>191</v>
      </c>
      <c r="F217" s="2" t="s">
        <v>13</v>
      </c>
      <c r="G217" s="2" t="s">
        <v>633</v>
      </c>
      <c r="H217" s="2" t="s">
        <v>156</v>
      </c>
      <c r="I217" s="4">
        <v>0</v>
      </c>
      <c r="J217" s="4">
        <v>28016</v>
      </c>
    </row>
    <row r="218" spans="1:10" ht="16.5" customHeight="1" x14ac:dyDescent="0.25">
      <c r="A218" s="2" t="s">
        <v>634</v>
      </c>
      <c r="B218" s="2" t="s">
        <v>635</v>
      </c>
      <c r="C218" s="3">
        <v>43435</v>
      </c>
      <c r="D218" s="3">
        <v>43465</v>
      </c>
      <c r="E218" s="2" t="s">
        <v>298</v>
      </c>
      <c r="F218" s="2" t="s">
        <v>13</v>
      </c>
      <c r="G218" s="2" t="s">
        <v>636</v>
      </c>
      <c r="H218" s="2" t="s">
        <v>124</v>
      </c>
      <c r="I218" s="4">
        <v>3</v>
      </c>
      <c r="J218" s="4">
        <v>35000</v>
      </c>
    </row>
    <row r="219" spans="1:10" ht="16.5" customHeight="1" x14ac:dyDescent="0.25">
      <c r="A219" s="2" t="s">
        <v>637</v>
      </c>
      <c r="B219" s="2" t="s">
        <v>638</v>
      </c>
      <c r="C219" s="3">
        <v>43419</v>
      </c>
      <c r="D219" s="3">
        <v>43585</v>
      </c>
      <c r="E219" s="2" t="s">
        <v>18</v>
      </c>
      <c r="F219" s="2" t="s">
        <v>13</v>
      </c>
      <c r="G219" s="2" t="s">
        <v>311</v>
      </c>
      <c r="H219" s="2" t="s">
        <v>28</v>
      </c>
      <c r="I219" s="4">
        <v>0</v>
      </c>
      <c r="J219" s="4">
        <v>9000</v>
      </c>
    </row>
    <row r="220" spans="1:10" ht="16.5" customHeight="1" x14ac:dyDescent="0.25">
      <c r="A220" s="2" t="s">
        <v>639</v>
      </c>
      <c r="B220" s="2" t="s">
        <v>640</v>
      </c>
      <c r="C220" s="3">
        <v>43405</v>
      </c>
      <c r="D220" s="3">
        <v>43434</v>
      </c>
      <c r="E220" s="2" t="s">
        <v>18</v>
      </c>
      <c r="F220" s="2" t="s">
        <v>13</v>
      </c>
      <c r="G220" s="2" t="s">
        <v>641</v>
      </c>
      <c r="H220" s="2" t="s">
        <v>28</v>
      </c>
      <c r="I220" s="4">
        <v>1</v>
      </c>
      <c r="J220" s="4">
        <v>10499</v>
      </c>
    </row>
    <row r="221" spans="1:10" ht="16.5" customHeight="1" x14ac:dyDescent="0.25">
      <c r="A221" s="2" t="s">
        <v>642</v>
      </c>
      <c r="B221" s="2" t="s">
        <v>643</v>
      </c>
      <c r="C221" s="3">
        <v>43423</v>
      </c>
      <c r="D221" s="3">
        <v>43616</v>
      </c>
      <c r="E221" s="2" t="s">
        <v>279</v>
      </c>
      <c r="F221" s="2" t="s">
        <v>13</v>
      </c>
      <c r="G221" s="2" t="s">
        <v>644</v>
      </c>
      <c r="H221" s="2" t="s">
        <v>216</v>
      </c>
      <c r="I221" s="4">
        <v>5</v>
      </c>
      <c r="J221" s="4">
        <v>85000</v>
      </c>
    </row>
    <row r="222" spans="1:10" ht="16.5" customHeight="1" x14ac:dyDescent="0.25">
      <c r="A222" s="2" t="s">
        <v>645</v>
      </c>
      <c r="B222" s="2" t="s">
        <v>646</v>
      </c>
      <c r="C222" s="3">
        <v>43409</v>
      </c>
      <c r="D222" s="3">
        <v>43465</v>
      </c>
      <c r="E222" s="2" t="s">
        <v>18</v>
      </c>
      <c r="F222" s="2" t="s">
        <v>13</v>
      </c>
      <c r="G222" s="2" t="s">
        <v>647</v>
      </c>
      <c r="H222" s="2" t="s">
        <v>28</v>
      </c>
      <c r="I222" s="4">
        <v>1</v>
      </c>
      <c r="J222" s="4">
        <v>5499</v>
      </c>
    </row>
    <row r="223" spans="1:10" ht="16.5" customHeight="1" x14ac:dyDescent="0.25">
      <c r="A223" s="2" t="s">
        <v>648</v>
      </c>
      <c r="B223" s="2" t="s">
        <v>649</v>
      </c>
      <c r="C223" s="3">
        <v>43419</v>
      </c>
      <c r="D223" s="3">
        <v>43524</v>
      </c>
      <c r="E223" s="2" t="s">
        <v>18</v>
      </c>
      <c r="F223" s="2" t="s">
        <v>13</v>
      </c>
      <c r="G223" s="2" t="s">
        <v>650</v>
      </c>
      <c r="H223" s="2" t="s">
        <v>234</v>
      </c>
      <c r="I223" s="4">
        <v>1</v>
      </c>
      <c r="J223" s="4">
        <v>11000</v>
      </c>
    </row>
    <row r="224" spans="1:10" ht="16.5" customHeight="1" x14ac:dyDescent="0.25">
      <c r="A224" s="2" t="s">
        <v>651</v>
      </c>
      <c r="B224" s="2" t="s">
        <v>652</v>
      </c>
      <c r="C224" s="3">
        <v>43374</v>
      </c>
      <c r="D224" s="3">
        <v>43496</v>
      </c>
      <c r="E224" s="2" t="s">
        <v>154</v>
      </c>
      <c r="F224" s="2" t="s">
        <v>13</v>
      </c>
      <c r="G224" s="2" t="s">
        <v>155</v>
      </c>
      <c r="H224" s="2" t="s">
        <v>156</v>
      </c>
      <c r="I224" s="4">
        <v>0</v>
      </c>
      <c r="J224" s="4">
        <v>5000</v>
      </c>
    </row>
    <row r="225" spans="1:10" ht="16.5" customHeight="1" x14ac:dyDescent="0.25">
      <c r="A225" s="2" t="s">
        <v>653</v>
      </c>
      <c r="B225" s="2" t="s">
        <v>654</v>
      </c>
      <c r="C225" s="3">
        <v>43420</v>
      </c>
      <c r="D225" s="3">
        <v>43708</v>
      </c>
      <c r="E225" s="2" t="s">
        <v>18</v>
      </c>
      <c r="F225" s="2" t="s">
        <v>13</v>
      </c>
      <c r="G225" s="2" t="s">
        <v>411</v>
      </c>
      <c r="H225" s="2" t="s">
        <v>28</v>
      </c>
      <c r="I225" s="4">
        <v>0</v>
      </c>
      <c r="J225" s="4">
        <v>1500</v>
      </c>
    </row>
    <row r="226" spans="1:10" ht="16.5" customHeight="1" x14ac:dyDescent="0.25">
      <c r="A226" s="2" t="s">
        <v>655</v>
      </c>
      <c r="B226" s="2" t="s">
        <v>656</v>
      </c>
      <c r="C226" s="3">
        <v>43435</v>
      </c>
      <c r="D226" s="3">
        <v>43465</v>
      </c>
      <c r="E226" s="2" t="s">
        <v>18</v>
      </c>
      <c r="F226" s="2" t="s">
        <v>13</v>
      </c>
      <c r="G226" s="2" t="s">
        <v>657</v>
      </c>
      <c r="H226" s="2" t="s">
        <v>234</v>
      </c>
      <c r="I226" s="4">
        <v>3</v>
      </c>
      <c r="J226" s="4">
        <v>33000</v>
      </c>
    </row>
    <row r="227" spans="1:10" ht="16.5" customHeight="1" x14ac:dyDescent="0.25">
      <c r="A227" s="2" t="s">
        <v>658</v>
      </c>
      <c r="B227" s="2" t="s">
        <v>659</v>
      </c>
      <c r="C227" s="3">
        <v>43435</v>
      </c>
      <c r="D227" s="3">
        <v>43616</v>
      </c>
      <c r="E227" s="2" t="s">
        <v>178</v>
      </c>
      <c r="F227" s="2" t="s">
        <v>13</v>
      </c>
      <c r="G227" s="2" t="s">
        <v>660</v>
      </c>
      <c r="H227" s="2" t="s">
        <v>55</v>
      </c>
      <c r="I227" s="4">
        <v>10</v>
      </c>
      <c r="J227" s="4">
        <v>118400</v>
      </c>
    </row>
    <row r="228" spans="1:10" ht="16.5" customHeight="1" x14ac:dyDescent="0.25">
      <c r="A228" s="2" t="s">
        <v>661</v>
      </c>
      <c r="B228" s="2" t="s">
        <v>662</v>
      </c>
      <c r="C228" s="3">
        <v>43405</v>
      </c>
      <c r="D228" s="3">
        <v>43585</v>
      </c>
      <c r="E228" s="2" t="s">
        <v>298</v>
      </c>
      <c r="F228" s="2" t="s">
        <v>13</v>
      </c>
      <c r="G228" s="2" t="s">
        <v>663</v>
      </c>
      <c r="H228" s="2" t="s">
        <v>372</v>
      </c>
      <c r="I228" s="4">
        <v>8</v>
      </c>
      <c r="J228" s="4">
        <v>80000</v>
      </c>
    </row>
    <row r="229" spans="1:10" ht="16.5" customHeight="1" x14ac:dyDescent="0.25">
      <c r="A229" s="2" t="s">
        <v>664</v>
      </c>
      <c r="B229" s="2" t="s">
        <v>665</v>
      </c>
      <c r="C229" s="3">
        <v>43437</v>
      </c>
      <c r="D229" s="3">
        <v>43619</v>
      </c>
      <c r="E229" s="2" t="s">
        <v>186</v>
      </c>
      <c r="F229" s="2" t="s">
        <v>13</v>
      </c>
      <c r="G229" s="2" t="s">
        <v>666</v>
      </c>
      <c r="H229" s="2" t="s">
        <v>188</v>
      </c>
      <c r="I229" s="4">
        <v>2</v>
      </c>
      <c r="J229" s="4">
        <v>36998</v>
      </c>
    </row>
    <row r="230" spans="1:10" ht="16.5" customHeight="1" x14ac:dyDescent="0.25">
      <c r="A230" s="2" t="s">
        <v>667</v>
      </c>
      <c r="B230" s="2" t="s">
        <v>668</v>
      </c>
      <c r="C230" s="3">
        <v>43405</v>
      </c>
      <c r="D230" s="3">
        <v>43465</v>
      </c>
      <c r="E230" s="2" t="s">
        <v>298</v>
      </c>
      <c r="F230" s="2" t="s">
        <v>13</v>
      </c>
      <c r="G230" s="2" t="s">
        <v>669</v>
      </c>
      <c r="H230" s="2" t="s">
        <v>124</v>
      </c>
      <c r="I230" s="4">
        <v>174</v>
      </c>
      <c r="J230" s="4">
        <v>2233800</v>
      </c>
    </row>
    <row r="231" spans="1:10" ht="16.5" customHeight="1" x14ac:dyDescent="0.25">
      <c r="A231" s="2" t="s">
        <v>670</v>
      </c>
      <c r="B231" s="2" t="s">
        <v>671</v>
      </c>
      <c r="C231" s="3">
        <v>43423</v>
      </c>
      <c r="D231" s="3">
        <v>43496</v>
      </c>
      <c r="E231" s="2" t="s">
        <v>182</v>
      </c>
      <c r="F231" s="2" t="s">
        <v>13</v>
      </c>
      <c r="G231" s="2" t="s">
        <v>672</v>
      </c>
      <c r="H231" s="2" t="s">
        <v>156</v>
      </c>
      <c r="I231" s="4">
        <v>6</v>
      </c>
      <c r="J231" s="4">
        <v>84006</v>
      </c>
    </row>
    <row r="232" spans="1:10" ht="16.5" customHeight="1" x14ac:dyDescent="0.25">
      <c r="A232" s="2" t="s">
        <v>673</v>
      </c>
      <c r="B232" s="2" t="s">
        <v>674</v>
      </c>
      <c r="C232" s="3">
        <v>43419</v>
      </c>
      <c r="D232" s="3">
        <v>43524</v>
      </c>
      <c r="E232" s="2" t="s">
        <v>122</v>
      </c>
      <c r="F232" s="2" t="s">
        <v>13</v>
      </c>
      <c r="G232" s="2" t="s">
        <v>417</v>
      </c>
      <c r="H232" s="2" t="s">
        <v>216</v>
      </c>
      <c r="I232" s="4">
        <v>0</v>
      </c>
      <c r="J232" s="4">
        <v>2000</v>
      </c>
    </row>
    <row r="233" spans="1:10" ht="16.5" customHeight="1" x14ac:dyDescent="0.25">
      <c r="A233" s="2" t="s">
        <v>675</v>
      </c>
      <c r="B233" s="2" t="s">
        <v>676</v>
      </c>
      <c r="C233" s="3">
        <v>43467</v>
      </c>
      <c r="D233" s="3">
        <v>43646</v>
      </c>
      <c r="E233" s="2" t="s">
        <v>677</v>
      </c>
      <c r="F233" s="2" t="s">
        <v>13</v>
      </c>
      <c r="G233" s="2" t="s">
        <v>678</v>
      </c>
      <c r="H233" s="2" t="s">
        <v>234</v>
      </c>
      <c r="I233" s="4">
        <v>2</v>
      </c>
      <c r="J233" s="4">
        <v>34000</v>
      </c>
    </row>
    <row r="234" spans="1:10" ht="16.5" customHeight="1" x14ac:dyDescent="0.25">
      <c r="A234" s="2" t="s">
        <v>679</v>
      </c>
      <c r="B234" s="2" t="s">
        <v>680</v>
      </c>
      <c r="C234" s="3">
        <v>43374</v>
      </c>
      <c r="D234" s="3">
        <v>43555</v>
      </c>
      <c r="E234" s="2" t="s">
        <v>191</v>
      </c>
      <c r="F234" s="2" t="s">
        <v>13</v>
      </c>
      <c r="G234" s="2" t="s">
        <v>405</v>
      </c>
      <c r="H234" s="2" t="s">
        <v>234</v>
      </c>
      <c r="I234" s="4">
        <v>0</v>
      </c>
      <c r="J234" s="4">
        <v>5003</v>
      </c>
    </row>
    <row r="235" spans="1:10" ht="16.5" customHeight="1" x14ac:dyDescent="0.25">
      <c r="A235" s="2" t="s">
        <v>681</v>
      </c>
      <c r="B235" s="2" t="s">
        <v>682</v>
      </c>
      <c r="C235" s="3">
        <v>43435</v>
      </c>
      <c r="D235" s="3">
        <v>43465</v>
      </c>
      <c r="E235" s="2" t="s">
        <v>122</v>
      </c>
      <c r="F235" s="2" t="s">
        <v>13</v>
      </c>
      <c r="G235" s="2" t="s">
        <v>286</v>
      </c>
      <c r="H235" s="2" t="s">
        <v>28</v>
      </c>
      <c r="I235" s="4">
        <v>1</v>
      </c>
      <c r="J235" s="4">
        <v>8500</v>
      </c>
    </row>
    <row r="236" spans="1:10" ht="16.5" customHeight="1" x14ac:dyDescent="0.25">
      <c r="A236" s="2" t="s">
        <v>683</v>
      </c>
      <c r="B236" s="2" t="s">
        <v>684</v>
      </c>
      <c r="C236" s="3">
        <v>43435</v>
      </c>
      <c r="D236" s="3">
        <v>43799</v>
      </c>
      <c r="E236" s="2" t="s">
        <v>279</v>
      </c>
      <c r="F236" s="2" t="s">
        <v>13</v>
      </c>
      <c r="G236" s="2" t="s">
        <v>685</v>
      </c>
      <c r="H236" s="2" t="s">
        <v>372</v>
      </c>
      <c r="I236" s="4">
        <v>3</v>
      </c>
      <c r="J236" s="4">
        <v>102000</v>
      </c>
    </row>
    <row r="237" spans="1:10" ht="16.5" customHeight="1" x14ac:dyDescent="0.25">
      <c r="A237" s="2" t="s">
        <v>686</v>
      </c>
      <c r="B237" s="2" t="s">
        <v>687</v>
      </c>
      <c r="C237" s="3">
        <v>43428</v>
      </c>
      <c r="D237" s="3">
        <v>43465</v>
      </c>
      <c r="E237" s="2" t="s">
        <v>18</v>
      </c>
      <c r="F237" s="2" t="s">
        <v>13</v>
      </c>
      <c r="G237" s="2" t="s">
        <v>77</v>
      </c>
      <c r="H237" s="2" t="s">
        <v>28</v>
      </c>
      <c r="I237" s="4">
        <v>13</v>
      </c>
      <c r="J237" s="4">
        <v>156000</v>
      </c>
    </row>
    <row r="238" spans="1:10" ht="16.5" customHeight="1" x14ac:dyDescent="0.25">
      <c r="A238" s="2" t="s">
        <v>688</v>
      </c>
      <c r="B238" s="2" t="s">
        <v>689</v>
      </c>
      <c r="C238" s="3">
        <v>43374</v>
      </c>
      <c r="D238" s="3">
        <v>43404</v>
      </c>
      <c r="E238" s="2" t="s">
        <v>122</v>
      </c>
      <c r="F238" s="2" t="s">
        <v>13</v>
      </c>
      <c r="G238" s="2" t="s">
        <v>690</v>
      </c>
      <c r="H238" s="2" t="s">
        <v>372</v>
      </c>
      <c r="I238" s="4">
        <v>0</v>
      </c>
      <c r="J238" s="4">
        <v>9093</v>
      </c>
    </row>
    <row r="239" spans="1:10" ht="16.5" customHeight="1" x14ac:dyDescent="0.25">
      <c r="A239" s="2" t="s">
        <v>691</v>
      </c>
      <c r="B239" s="2" t="s">
        <v>692</v>
      </c>
      <c r="C239" s="3">
        <v>43421</v>
      </c>
      <c r="D239" s="3">
        <v>43602</v>
      </c>
      <c r="E239" s="2" t="s">
        <v>198</v>
      </c>
      <c r="F239" s="2" t="s">
        <v>13</v>
      </c>
      <c r="G239" s="2" t="s">
        <v>693</v>
      </c>
      <c r="H239" s="2" t="s">
        <v>21</v>
      </c>
      <c r="I239" s="4">
        <v>0</v>
      </c>
      <c r="J239" s="4">
        <v>5499</v>
      </c>
    </row>
    <row r="240" spans="1:10" ht="16.5" customHeight="1" x14ac:dyDescent="0.25">
      <c r="A240" s="2" t="s">
        <v>694</v>
      </c>
      <c r="B240" s="2" t="s">
        <v>695</v>
      </c>
      <c r="C240" s="3">
        <v>43435</v>
      </c>
      <c r="D240" s="3">
        <v>43799</v>
      </c>
      <c r="E240" s="2" t="s">
        <v>182</v>
      </c>
      <c r="F240" s="2" t="s">
        <v>13</v>
      </c>
      <c r="G240" s="2" t="s">
        <v>696</v>
      </c>
      <c r="H240" s="2" t="s">
        <v>234</v>
      </c>
      <c r="I240" s="4">
        <v>8</v>
      </c>
      <c r="J240" s="4">
        <v>76000</v>
      </c>
    </row>
    <row r="241" spans="1:10" ht="16.5" customHeight="1" x14ac:dyDescent="0.25">
      <c r="A241" s="2" t="s">
        <v>697</v>
      </c>
      <c r="B241" s="2" t="s">
        <v>698</v>
      </c>
      <c r="C241" s="3">
        <v>43435</v>
      </c>
      <c r="D241" s="3">
        <v>43465</v>
      </c>
      <c r="E241" s="2" t="s">
        <v>122</v>
      </c>
      <c r="F241" s="2" t="s">
        <v>13</v>
      </c>
      <c r="G241" s="2" t="s">
        <v>699</v>
      </c>
      <c r="H241" s="2" t="s">
        <v>124</v>
      </c>
      <c r="I241" s="4">
        <v>3</v>
      </c>
      <c r="J241" s="4">
        <v>40500</v>
      </c>
    </row>
    <row r="242" spans="1:10" ht="16.5" customHeight="1" x14ac:dyDescent="0.25">
      <c r="A242" s="2" t="s">
        <v>700</v>
      </c>
      <c r="B242" s="2" t="s">
        <v>701</v>
      </c>
      <c r="C242" s="3">
        <v>43435</v>
      </c>
      <c r="D242" s="3">
        <v>43496</v>
      </c>
      <c r="E242" s="2" t="s">
        <v>154</v>
      </c>
      <c r="F242" s="2" t="s">
        <v>13</v>
      </c>
      <c r="G242" s="2" t="s">
        <v>155</v>
      </c>
      <c r="H242" s="2" t="s">
        <v>156</v>
      </c>
      <c r="I242" s="4">
        <v>0</v>
      </c>
      <c r="J242" s="4">
        <v>20000</v>
      </c>
    </row>
    <row r="243" spans="1:10" ht="16.5" customHeight="1" x14ac:dyDescent="0.25">
      <c r="A243" s="2" t="s">
        <v>702</v>
      </c>
      <c r="B243" s="2" t="s">
        <v>703</v>
      </c>
      <c r="C243" s="3">
        <v>43424</v>
      </c>
      <c r="D243" s="3">
        <v>43465</v>
      </c>
      <c r="E243" s="2" t="s">
        <v>122</v>
      </c>
      <c r="F243" s="2" t="s">
        <v>13</v>
      </c>
      <c r="G243" s="2" t="s">
        <v>477</v>
      </c>
      <c r="H243" s="2" t="s">
        <v>124</v>
      </c>
      <c r="I243" s="4">
        <v>1</v>
      </c>
      <c r="J243" s="4">
        <v>14999</v>
      </c>
    </row>
    <row r="244" spans="1:10" ht="16.5" customHeight="1" x14ac:dyDescent="0.25">
      <c r="A244" s="2" t="s">
        <v>704</v>
      </c>
      <c r="B244" s="2" t="s">
        <v>705</v>
      </c>
      <c r="C244" s="3">
        <v>43405</v>
      </c>
      <c r="D244" s="3">
        <v>43465</v>
      </c>
      <c r="E244" s="2" t="s">
        <v>154</v>
      </c>
      <c r="F244" s="2" t="s">
        <v>13</v>
      </c>
      <c r="G244" s="2" t="s">
        <v>706</v>
      </c>
      <c r="H244" s="2" t="s">
        <v>156</v>
      </c>
      <c r="I244" s="4">
        <v>2</v>
      </c>
      <c r="J244" s="4">
        <v>24002</v>
      </c>
    </row>
    <row r="245" spans="1:10" ht="16.5" customHeight="1" x14ac:dyDescent="0.25">
      <c r="A245" s="2" t="s">
        <v>707</v>
      </c>
      <c r="B245" s="2" t="s">
        <v>708</v>
      </c>
      <c r="C245" s="3">
        <v>43423</v>
      </c>
      <c r="D245" s="3">
        <v>43465</v>
      </c>
      <c r="E245" s="2" t="s">
        <v>182</v>
      </c>
      <c r="F245" s="2" t="s">
        <v>13</v>
      </c>
      <c r="G245" s="2" t="s">
        <v>672</v>
      </c>
      <c r="H245" s="2" t="s">
        <v>156</v>
      </c>
      <c r="I245" s="4">
        <v>1</v>
      </c>
      <c r="J245" s="4">
        <v>14001</v>
      </c>
    </row>
    <row r="246" spans="1:10" ht="16.5" customHeight="1" x14ac:dyDescent="0.25">
      <c r="A246" s="2" t="s">
        <v>709</v>
      </c>
      <c r="B246" s="2" t="s">
        <v>710</v>
      </c>
      <c r="C246" s="3">
        <v>43406</v>
      </c>
      <c r="D246" s="3">
        <v>43464</v>
      </c>
      <c r="E246" s="2" t="s">
        <v>182</v>
      </c>
      <c r="F246" s="2" t="s">
        <v>13</v>
      </c>
      <c r="G246" s="2" t="s">
        <v>711</v>
      </c>
      <c r="H246" s="2" t="s">
        <v>234</v>
      </c>
      <c r="I246" s="4">
        <v>1</v>
      </c>
      <c r="J246" s="4">
        <v>10500</v>
      </c>
    </row>
    <row r="247" spans="1:10" ht="16.5" customHeight="1" x14ac:dyDescent="0.25">
      <c r="A247" s="2" t="s">
        <v>712</v>
      </c>
      <c r="B247" s="2" t="s">
        <v>713</v>
      </c>
      <c r="C247" s="3">
        <v>43416</v>
      </c>
      <c r="D247" s="3">
        <v>43465</v>
      </c>
      <c r="E247" s="2" t="s">
        <v>182</v>
      </c>
      <c r="F247" s="2" t="s">
        <v>13</v>
      </c>
      <c r="G247" s="2" t="s">
        <v>714</v>
      </c>
      <c r="H247" s="2" t="s">
        <v>234</v>
      </c>
      <c r="I247" s="4">
        <v>1</v>
      </c>
      <c r="J247" s="4">
        <v>10500</v>
      </c>
    </row>
    <row r="248" spans="1:10" ht="16.5" customHeight="1" x14ac:dyDescent="0.25">
      <c r="A248" s="2" t="s">
        <v>715</v>
      </c>
      <c r="B248" s="2" t="s">
        <v>716</v>
      </c>
      <c r="C248" s="3">
        <v>43435</v>
      </c>
      <c r="D248" s="3">
        <v>43496</v>
      </c>
      <c r="E248" s="2" t="s">
        <v>122</v>
      </c>
      <c r="F248" s="2" t="s">
        <v>13</v>
      </c>
      <c r="G248" s="2" t="s">
        <v>717</v>
      </c>
      <c r="H248" s="2" t="s">
        <v>372</v>
      </c>
      <c r="I248" s="4">
        <v>107</v>
      </c>
      <c r="J248" s="4">
        <v>1926000</v>
      </c>
    </row>
    <row r="249" spans="1:10" ht="16.5" customHeight="1" x14ac:dyDescent="0.25">
      <c r="A249" s="2" t="s">
        <v>718</v>
      </c>
      <c r="B249" s="2" t="s">
        <v>719</v>
      </c>
      <c r="C249" s="3">
        <v>43430</v>
      </c>
      <c r="D249" s="3">
        <v>43521</v>
      </c>
      <c r="E249" s="2" t="s">
        <v>186</v>
      </c>
      <c r="F249" s="2" t="s">
        <v>13</v>
      </c>
      <c r="G249" s="2" t="s">
        <v>720</v>
      </c>
      <c r="H249" s="2" t="s">
        <v>188</v>
      </c>
      <c r="I249" s="4">
        <v>3</v>
      </c>
      <c r="J249" s="4">
        <v>67497</v>
      </c>
    </row>
    <row r="250" spans="1:10" ht="16.5" customHeight="1" x14ac:dyDescent="0.25">
      <c r="A250" s="2" t="s">
        <v>721</v>
      </c>
      <c r="B250" s="2" t="s">
        <v>722</v>
      </c>
      <c r="C250" s="3">
        <v>43449</v>
      </c>
      <c r="D250" s="3">
        <v>43646</v>
      </c>
      <c r="E250" s="2" t="s">
        <v>182</v>
      </c>
      <c r="F250" s="2" t="s">
        <v>13</v>
      </c>
      <c r="G250" s="2" t="s">
        <v>723</v>
      </c>
      <c r="H250" s="2" t="s">
        <v>15</v>
      </c>
      <c r="I250" s="4">
        <v>58</v>
      </c>
      <c r="J250" s="4">
        <v>699000</v>
      </c>
    </row>
    <row r="251" spans="1:10" ht="16.5" customHeight="1" x14ac:dyDescent="0.25">
      <c r="A251" s="2" t="s">
        <v>724</v>
      </c>
      <c r="B251" s="2" t="s">
        <v>725</v>
      </c>
      <c r="C251" s="3">
        <v>43435</v>
      </c>
      <c r="D251" s="3">
        <v>43799</v>
      </c>
      <c r="E251" s="2" t="s">
        <v>677</v>
      </c>
      <c r="F251" s="2" t="s">
        <v>13</v>
      </c>
      <c r="G251" s="2" t="s">
        <v>696</v>
      </c>
      <c r="H251" s="2" t="s">
        <v>234</v>
      </c>
      <c r="I251" s="4">
        <v>5</v>
      </c>
      <c r="J251" s="4">
        <v>52500</v>
      </c>
    </row>
    <row r="252" spans="1:10" ht="16.5" customHeight="1" x14ac:dyDescent="0.25">
      <c r="A252" s="2" t="s">
        <v>726</v>
      </c>
      <c r="B252" s="2" t="s">
        <v>727</v>
      </c>
      <c r="C252" s="3">
        <v>43430</v>
      </c>
      <c r="D252" s="3">
        <v>43465</v>
      </c>
      <c r="E252" s="2" t="s">
        <v>182</v>
      </c>
      <c r="F252" s="2" t="s">
        <v>13</v>
      </c>
      <c r="G252" s="2" t="s">
        <v>728</v>
      </c>
      <c r="H252" s="2" t="s">
        <v>234</v>
      </c>
      <c r="I252" s="4">
        <v>20</v>
      </c>
      <c r="J252" s="4">
        <v>217500</v>
      </c>
    </row>
    <row r="253" spans="1:10" ht="16.5" customHeight="1" x14ac:dyDescent="0.25">
      <c r="A253" s="2" t="s">
        <v>729</v>
      </c>
      <c r="B253" s="2" t="s">
        <v>730</v>
      </c>
      <c r="C253" s="3">
        <v>43344</v>
      </c>
      <c r="D253" s="3">
        <v>43465</v>
      </c>
      <c r="E253" s="2" t="s">
        <v>122</v>
      </c>
      <c r="F253" s="2" t="s">
        <v>13</v>
      </c>
      <c r="G253" s="2" t="s">
        <v>731</v>
      </c>
      <c r="H253" s="2" t="s">
        <v>372</v>
      </c>
      <c r="I253" s="4">
        <v>3</v>
      </c>
      <c r="J253" s="4">
        <v>0</v>
      </c>
    </row>
    <row r="254" spans="1:10" ht="16.5" customHeight="1" x14ac:dyDescent="0.25">
      <c r="A254" s="2" t="s">
        <v>732</v>
      </c>
      <c r="B254" s="2" t="s">
        <v>733</v>
      </c>
      <c r="C254" s="3">
        <v>43435</v>
      </c>
      <c r="D254" s="3">
        <v>43465</v>
      </c>
      <c r="E254" s="2" t="s">
        <v>122</v>
      </c>
      <c r="F254" s="2" t="s">
        <v>19</v>
      </c>
      <c r="G254" s="2" t="s">
        <v>734</v>
      </c>
      <c r="H254" s="2" t="s">
        <v>372</v>
      </c>
      <c r="I254" s="4">
        <v>0</v>
      </c>
      <c r="J254" s="4">
        <v>1500</v>
      </c>
    </row>
    <row r="255" spans="1:10" ht="16.5" customHeight="1" x14ac:dyDescent="0.25">
      <c r="A255" s="2" t="s">
        <v>735</v>
      </c>
      <c r="B255" s="2" t="s">
        <v>736</v>
      </c>
      <c r="C255" s="3">
        <v>43420</v>
      </c>
      <c r="D255" s="3">
        <v>43830</v>
      </c>
      <c r="E255" s="2" t="s">
        <v>12</v>
      </c>
      <c r="F255" s="2" t="s">
        <v>13</v>
      </c>
      <c r="G255" s="2" t="s">
        <v>305</v>
      </c>
      <c r="H255" s="2" t="s">
        <v>234</v>
      </c>
      <c r="I255" s="4">
        <v>8</v>
      </c>
      <c r="J255" s="4">
        <v>108000</v>
      </c>
    </row>
    <row r="256" spans="1:10" ht="16.5" customHeight="1" x14ac:dyDescent="0.25">
      <c r="A256" s="2" t="s">
        <v>737</v>
      </c>
      <c r="B256" s="2" t="s">
        <v>738</v>
      </c>
      <c r="C256" s="3">
        <v>43405</v>
      </c>
      <c r="D256" s="3">
        <v>43465</v>
      </c>
      <c r="E256" s="2" t="s">
        <v>154</v>
      </c>
      <c r="F256" s="2" t="s">
        <v>13</v>
      </c>
      <c r="G256" s="2" t="s">
        <v>394</v>
      </c>
      <c r="H256" s="2" t="s">
        <v>156</v>
      </c>
      <c r="I256" s="4">
        <v>5</v>
      </c>
      <c r="J256" s="4">
        <v>50005</v>
      </c>
    </row>
    <row r="257" spans="1:10" ht="16.5" customHeight="1" x14ac:dyDescent="0.25">
      <c r="A257" s="2" t="s">
        <v>739</v>
      </c>
      <c r="B257" s="2" t="s">
        <v>740</v>
      </c>
      <c r="C257" s="3">
        <v>43430</v>
      </c>
      <c r="D257" s="3">
        <v>43459</v>
      </c>
      <c r="E257" s="2" t="s">
        <v>186</v>
      </c>
      <c r="F257" s="2" t="s">
        <v>13</v>
      </c>
      <c r="G257" s="2" t="s">
        <v>741</v>
      </c>
      <c r="H257" s="2" t="s">
        <v>188</v>
      </c>
      <c r="I257" s="4">
        <v>1</v>
      </c>
      <c r="J257" s="4">
        <v>14499</v>
      </c>
    </row>
    <row r="258" spans="1:10" ht="16.5" customHeight="1" x14ac:dyDescent="0.25">
      <c r="A258" s="2" t="s">
        <v>742</v>
      </c>
      <c r="B258" s="2" t="s">
        <v>743</v>
      </c>
      <c r="C258" s="3">
        <v>43435</v>
      </c>
      <c r="D258" s="3">
        <v>43616</v>
      </c>
      <c r="E258" s="2" t="s">
        <v>298</v>
      </c>
      <c r="F258" s="2" t="s">
        <v>13</v>
      </c>
      <c r="G258" s="2" t="s">
        <v>299</v>
      </c>
      <c r="H258" s="2" t="s">
        <v>216</v>
      </c>
      <c r="I258" s="4">
        <v>29</v>
      </c>
      <c r="J258" s="4">
        <v>435000</v>
      </c>
    </row>
    <row r="259" spans="1:10" ht="16.5" customHeight="1" x14ac:dyDescent="0.25">
      <c r="A259" s="2" t="s">
        <v>744</v>
      </c>
      <c r="B259" s="2" t="s">
        <v>745</v>
      </c>
      <c r="C259" s="3">
        <v>43425</v>
      </c>
      <c r="D259" s="3">
        <v>43496</v>
      </c>
      <c r="E259" s="2" t="s">
        <v>18</v>
      </c>
      <c r="F259" s="2" t="s">
        <v>13</v>
      </c>
      <c r="G259" s="2" t="s">
        <v>77</v>
      </c>
      <c r="H259" s="2" t="s">
        <v>28</v>
      </c>
      <c r="I259" s="4">
        <v>0</v>
      </c>
      <c r="J259" s="4">
        <v>9000</v>
      </c>
    </row>
    <row r="260" spans="1:10" ht="16.5" customHeight="1" x14ac:dyDescent="0.25">
      <c r="A260" s="2" t="s">
        <v>746</v>
      </c>
      <c r="B260" s="2" t="s">
        <v>747</v>
      </c>
      <c r="C260" s="3">
        <v>43467</v>
      </c>
      <c r="D260" s="3">
        <v>43646</v>
      </c>
      <c r="E260" s="2" t="s">
        <v>677</v>
      </c>
      <c r="F260" s="2" t="s">
        <v>13</v>
      </c>
      <c r="G260" s="2" t="s">
        <v>678</v>
      </c>
      <c r="H260" s="2" t="s">
        <v>234</v>
      </c>
      <c r="I260" s="4">
        <v>21</v>
      </c>
      <c r="J260" s="4">
        <v>228000</v>
      </c>
    </row>
    <row r="261" spans="1:10" ht="16.5" customHeight="1" x14ac:dyDescent="0.25">
      <c r="A261" s="2" t="s">
        <v>748</v>
      </c>
      <c r="B261" s="2" t="s">
        <v>749</v>
      </c>
      <c r="C261" s="3">
        <v>43423</v>
      </c>
      <c r="D261" s="3">
        <v>43570</v>
      </c>
      <c r="E261" s="2" t="s">
        <v>186</v>
      </c>
      <c r="F261" s="2" t="s">
        <v>13</v>
      </c>
      <c r="G261" s="2" t="s">
        <v>750</v>
      </c>
      <c r="H261" s="2" t="s">
        <v>188</v>
      </c>
      <c r="I261" s="4">
        <v>13</v>
      </c>
      <c r="J261" s="4">
        <v>182000</v>
      </c>
    </row>
    <row r="262" spans="1:10" ht="16.5" customHeight="1" x14ac:dyDescent="0.25">
      <c r="A262" s="2" t="s">
        <v>751</v>
      </c>
      <c r="B262" s="2" t="s">
        <v>752</v>
      </c>
      <c r="C262" s="3">
        <v>43435</v>
      </c>
      <c r="D262" s="3">
        <v>43496</v>
      </c>
      <c r="E262" s="2" t="s">
        <v>298</v>
      </c>
      <c r="F262" s="2" t="s">
        <v>13</v>
      </c>
      <c r="G262" s="2" t="s">
        <v>753</v>
      </c>
      <c r="H262" s="2" t="s">
        <v>124</v>
      </c>
      <c r="I262" s="4">
        <v>12</v>
      </c>
      <c r="J262" s="4">
        <v>123000</v>
      </c>
    </row>
    <row r="263" spans="1:10" ht="16.5" customHeight="1" x14ac:dyDescent="0.25">
      <c r="A263" s="2" t="s">
        <v>754</v>
      </c>
      <c r="B263" s="2" t="s">
        <v>755</v>
      </c>
      <c r="C263" s="3">
        <v>43191</v>
      </c>
      <c r="D263" s="3">
        <v>43220</v>
      </c>
      <c r="E263" s="2" t="s">
        <v>12</v>
      </c>
      <c r="F263" s="2" t="s">
        <v>19</v>
      </c>
      <c r="G263" s="2" t="s">
        <v>756</v>
      </c>
      <c r="H263" s="2" t="s">
        <v>15</v>
      </c>
      <c r="I263" s="4">
        <v>5</v>
      </c>
      <c r="J263" s="4">
        <v>57500</v>
      </c>
    </row>
    <row r="264" spans="1:10" ht="16.5" customHeight="1" x14ac:dyDescent="0.25">
      <c r="A264" s="2" t="s">
        <v>757</v>
      </c>
      <c r="B264" s="2" t="s">
        <v>758</v>
      </c>
      <c r="C264" s="3">
        <v>43192</v>
      </c>
      <c r="D264" s="3">
        <v>43373</v>
      </c>
      <c r="E264" s="2" t="s">
        <v>178</v>
      </c>
      <c r="F264" s="2" t="s">
        <v>19</v>
      </c>
      <c r="G264" s="2" t="s">
        <v>759</v>
      </c>
      <c r="H264" s="2" t="s">
        <v>21</v>
      </c>
      <c r="I264" s="4">
        <v>1</v>
      </c>
      <c r="J264" s="4">
        <v>8000</v>
      </c>
    </row>
    <row r="265" spans="1:10" ht="16.5" customHeight="1" x14ac:dyDescent="0.25">
      <c r="A265" s="2" t="s">
        <v>760</v>
      </c>
      <c r="B265" s="2" t="s">
        <v>761</v>
      </c>
      <c r="C265" s="3">
        <v>43206</v>
      </c>
      <c r="D265" s="3">
        <v>43556</v>
      </c>
      <c r="E265" s="2" t="s">
        <v>12</v>
      </c>
      <c r="F265" s="2" t="s">
        <v>19</v>
      </c>
      <c r="G265" s="2" t="s">
        <v>762</v>
      </c>
      <c r="H265" s="2" t="s">
        <v>114</v>
      </c>
      <c r="I265" s="4">
        <v>4</v>
      </c>
      <c r="J265" s="4">
        <v>44004</v>
      </c>
    </row>
    <row r="266" spans="1:10" ht="16.5" customHeight="1" x14ac:dyDescent="0.25">
      <c r="A266" s="2" t="s">
        <v>763</v>
      </c>
      <c r="B266" s="2" t="s">
        <v>764</v>
      </c>
      <c r="C266" s="3">
        <v>43191</v>
      </c>
      <c r="D266" s="3">
        <v>43220</v>
      </c>
      <c r="E266" s="2" t="s">
        <v>18</v>
      </c>
      <c r="F266" s="2" t="s">
        <v>13</v>
      </c>
      <c r="G266" s="2" t="s">
        <v>765</v>
      </c>
      <c r="H266" s="2" t="s">
        <v>28</v>
      </c>
      <c r="I266" s="4">
        <v>0</v>
      </c>
      <c r="J266" s="4">
        <v>5500</v>
      </c>
    </row>
    <row r="267" spans="1:10" ht="16.5" customHeight="1" x14ac:dyDescent="0.25">
      <c r="A267" s="2" t="s">
        <v>766</v>
      </c>
      <c r="B267" s="2" t="s">
        <v>767</v>
      </c>
      <c r="C267" s="3">
        <v>42823</v>
      </c>
      <c r="D267" s="3">
        <v>43007</v>
      </c>
      <c r="E267" s="2" t="s">
        <v>12</v>
      </c>
      <c r="F267" s="2" t="s">
        <v>19</v>
      </c>
      <c r="G267" s="2" t="s">
        <v>768</v>
      </c>
      <c r="H267" s="2" t="s">
        <v>21</v>
      </c>
      <c r="I267" s="4">
        <v>1</v>
      </c>
      <c r="J267" s="4">
        <v>6499</v>
      </c>
    </row>
    <row r="268" spans="1:10" ht="16.5" customHeight="1" x14ac:dyDescent="0.25">
      <c r="A268" s="2" t="s">
        <v>769</v>
      </c>
      <c r="B268" s="2" t="s">
        <v>770</v>
      </c>
      <c r="C268" s="3">
        <v>43192</v>
      </c>
      <c r="D268" s="3">
        <v>43220</v>
      </c>
      <c r="E268" s="2" t="s">
        <v>12</v>
      </c>
      <c r="F268" s="2" t="s">
        <v>19</v>
      </c>
      <c r="G268" s="2" t="s">
        <v>771</v>
      </c>
      <c r="H268" s="2" t="s">
        <v>114</v>
      </c>
      <c r="I268" s="4">
        <v>1</v>
      </c>
      <c r="J268" s="4">
        <v>11999</v>
      </c>
    </row>
    <row r="269" spans="1:10" ht="16.5" customHeight="1" x14ac:dyDescent="0.25">
      <c r="A269" s="2" t="s">
        <v>772</v>
      </c>
      <c r="B269" s="2" t="s">
        <v>773</v>
      </c>
      <c r="C269" s="3">
        <v>42996</v>
      </c>
      <c r="D269" s="3">
        <v>43026</v>
      </c>
      <c r="E269" s="2" t="s">
        <v>18</v>
      </c>
      <c r="F269" s="2" t="s">
        <v>19</v>
      </c>
      <c r="G269" s="2" t="s">
        <v>774</v>
      </c>
      <c r="H269" s="2" t="s">
        <v>51</v>
      </c>
      <c r="I269" s="4">
        <v>1</v>
      </c>
      <c r="J269" s="4">
        <v>11499</v>
      </c>
    </row>
    <row r="270" spans="1:10" ht="16.5" customHeight="1" x14ac:dyDescent="0.25">
      <c r="A270" s="2" t="s">
        <v>775</v>
      </c>
      <c r="B270" s="2" t="s">
        <v>776</v>
      </c>
      <c r="C270" s="3">
        <v>43307</v>
      </c>
      <c r="D270" s="3">
        <v>43404</v>
      </c>
      <c r="E270" s="2" t="s">
        <v>186</v>
      </c>
      <c r="F270" s="2" t="s">
        <v>129</v>
      </c>
      <c r="G270" s="2" t="s">
        <v>777</v>
      </c>
      <c r="H270" s="2" t="s">
        <v>209</v>
      </c>
      <c r="I270" s="4">
        <v>1</v>
      </c>
      <c r="J270" s="4">
        <v>9001</v>
      </c>
    </row>
    <row r="271" spans="1:10" ht="16.5" customHeight="1" x14ac:dyDescent="0.25">
      <c r="A271" s="2" t="s">
        <v>778</v>
      </c>
      <c r="B271" s="2" t="s">
        <v>779</v>
      </c>
      <c r="C271" s="3">
        <v>43283</v>
      </c>
      <c r="D271" s="3">
        <v>43312</v>
      </c>
      <c r="E271" s="2" t="s">
        <v>18</v>
      </c>
      <c r="F271" s="2" t="s">
        <v>13</v>
      </c>
      <c r="G271" s="2" t="s">
        <v>780</v>
      </c>
      <c r="H271" s="2" t="s">
        <v>28</v>
      </c>
      <c r="I271" s="4">
        <v>1</v>
      </c>
      <c r="J271" s="4">
        <v>9000</v>
      </c>
    </row>
    <row r="272" spans="1:10" ht="16.5" customHeight="1" x14ac:dyDescent="0.25">
      <c r="A272" s="2" t="s">
        <v>781</v>
      </c>
      <c r="B272" s="2" t="s">
        <v>782</v>
      </c>
      <c r="C272" s="3">
        <v>43285</v>
      </c>
      <c r="D272" s="3">
        <v>43373</v>
      </c>
      <c r="E272" s="2" t="s">
        <v>18</v>
      </c>
      <c r="F272" s="2" t="s">
        <v>13</v>
      </c>
      <c r="G272" s="2" t="s">
        <v>264</v>
      </c>
      <c r="H272" s="2" t="s">
        <v>28</v>
      </c>
      <c r="I272" s="4">
        <v>0</v>
      </c>
      <c r="J272" s="4">
        <v>4500</v>
      </c>
    </row>
    <row r="273" spans="1:10" ht="16.5" customHeight="1" x14ac:dyDescent="0.25">
      <c r="A273" s="2" t="s">
        <v>783</v>
      </c>
      <c r="B273" s="2" t="s">
        <v>784</v>
      </c>
      <c r="C273" s="3">
        <v>43344</v>
      </c>
      <c r="D273" s="3">
        <v>43404</v>
      </c>
      <c r="E273" s="2" t="s">
        <v>122</v>
      </c>
      <c r="F273" s="2" t="s">
        <v>13</v>
      </c>
      <c r="G273" s="2" t="s">
        <v>785</v>
      </c>
      <c r="H273" s="2" t="s">
        <v>124</v>
      </c>
      <c r="I273" s="4">
        <v>1</v>
      </c>
      <c r="J273" s="4">
        <v>14999</v>
      </c>
    </row>
    <row r="274" spans="1:10" ht="16.5" customHeight="1" x14ac:dyDescent="0.25">
      <c r="A274" s="2" t="s">
        <v>786</v>
      </c>
      <c r="B274" s="2" t="s">
        <v>787</v>
      </c>
      <c r="C274" s="3">
        <v>43221</v>
      </c>
      <c r="D274" s="3">
        <v>43251</v>
      </c>
      <c r="E274" s="2" t="s">
        <v>12</v>
      </c>
      <c r="F274" s="2" t="s">
        <v>19</v>
      </c>
      <c r="G274" s="2" t="s">
        <v>788</v>
      </c>
      <c r="H274" s="2" t="s">
        <v>28</v>
      </c>
      <c r="I274" s="4">
        <v>1</v>
      </c>
      <c r="J274" s="4">
        <v>11499</v>
      </c>
    </row>
    <row r="275" spans="1:10" ht="16.5" customHeight="1" x14ac:dyDescent="0.25">
      <c r="A275" s="2" t="s">
        <v>789</v>
      </c>
      <c r="B275" s="2" t="s">
        <v>790</v>
      </c>
      <c r="C275" s="3">
        <v>43297</v>
      </c>
      <c r="D275" s="3">
        <v>43753</v>
      </c>
      <c r="E275" s="2" t="s">
        <v>186</v>
      </c>
      <c r="F275" s="2" t="s">
        <v>13</v>
      </c>
      <c r="G275" s="2" t="s">
        <v>791</v>
      </c>
      <c r="H275" s="2" t="s">
        <v>188</v>
      </c>
      <c r="I275" s="4">
        <v>2</v>
      </c>
      <c r="J275" s="4">
        <v>36998</v>
      </c>
    </row>
    <row r="276" spans="1:10" ht="16.5" customHeight="1" x14ac:dyDescent="0.25">
      <c r="A276" s="2" t="s">
        <v>792</v>
      </c>
      <c r="B276" s="2" t="s">
        <v>793</v>
      </c>
      <c r="C276" s="3">
        <v>43283</v>
      </c>
      <c r="D276" s="3">
        <v>43646</v>
      </c>
      <c r="E276" s="2" t="s">
        <v>122</v>
      </c>
      <c r="F276" s="2" t="s">
        <v>13</v>
      </c>
      <c r="G276" s="2" t="s">
        <v>794</v>
      </c>
      <c r="H276" s="2" t="s">
        <v>124</v>
      </c>
      <c r="I276" s="4">
        <v>4</v>
      </c>
      <c r="J276" s="4">
        <v>68000</v>
      </c>
    </row>
    <row r="277" spans="1:10" ht="16.5" customHeight="1" x14ac:dyDescent="0.25">
      <c r="A277" s="2" t="s">
        <v>795</v>
      </c>
      <c r="B277" s="2" t="s">
        <v>796</v>
      </c>
      <c r="C277" s="3">
        <v>43286</v>
      </c>
      <c r="D277" s="3">
        <v>43465</v>
      </c>
      <c r="E277" s="2" t="s">
        <v>178</v>
      </c>
      <c r="F277" s="2" t="s">
        <v>13</v>
      </c>
      <c r="G277" s="2" t="s">
        <v>797</v>
      </c>
      <c r="H277" s="2" t="s">
        <v>114</v>
      </c>
      <c r="I277" s="4">
        <v>1</v>
      </c>
      <c r="J277" s="4">
        <v>8999</v>
      </c>
    </row>
    <row r="278" spans="1:10" ht="16.5" customHeight="1" x14ac:dyDescent="0.25">
      <c r="A278" s="2" t="s">
        <v>798</v>
      </c>
      <c r="B278" s="2" t="s">
        <v>799</v>
      </c>
      <c r="C278" s="3">
        <v>43313</v>
      </c>
      <c r="D278" s="3">
        <v>43343</v>
      </c>
      <c r="E278" s="2" t="s">
        <v>18</v>
      </c>
      <c r="F278" s="2" t="s">
        <v>13</v>
      </c>
      <c r="G278" s="2" t="s">
        <v>800</v>
      </c>
      <c r="H278" s="2" t="s">
        <v>28</v>
      </c>
      <c r="I278" s="4">
        <v>1</v>
      </c>
      <c r="J278" s="4">
        <v>11499</v>
      </c>
    </row>
    <row r="279" spans="1:10" ht="16.5" customHeight="1" x14ac:dyDescent="0.25">
      <c r="A279" s="2" t="s">
        <v>801</v>
      </c>
      <c r="B279" s="2" t="s">
        <v>802</v>
      </c>
      <c r="C279" s="3">
        <v>43313</v>
      </c>
      <c r="D279" s="3">
        <v>43343</v>
      </c>
      <c r="E279" s="2" t="s">
        <v>186</v>
      </c>
      <c r="F279" s="2" t="s">
        <v>13</v>
      </c>
      <c r="G279" s="2" t="s">
        <v>803</v>
      </c>
      <c r="H279" s="2" t="s">
        <v>188</v>
      </c>
      <c r="I279" s="4">
        <v>5</v>
      </c>
      <c r="J279" s="4">
        <v>132499</v>
      </c>
    </row>
    <row r="280" spans="1:10" ht="16.5" customHeight="1" x14ac:dyDescent="0.25">
      <c r="A280" s="2" t="s">
        <v>804</v>
      </c>
      <c r="B280" s="2" t="s">
        <v>805</v>
      </c>
      <c r="C280" s="3">
        <v>43298</v>
      </c>
      <c r="D280" s="3">
        <v>43343</v>
      </c>
      <c r="E280" s="2" t="s">
        <v>18</v>
      </c>
      <c r="F280" s="2" t="s">
        <v>13</v>
      </c>
      <c r="G280" s="2" t="s">
        <v>806</v>
      </c>
      <c r="H280" s="2" t="s">
        <v>28</v>
      </c>
      <c r="I280" s="4">
        <v>1</v>
      </c>
      <c r="J280" s="4">
        <v>9000</v>
      </c>
    </row>
    <row r="281" spans="1:10" ht="16.5" customHeight="1" x14ac:dyDescent="0.25">
      <c r="A281" s="2" t="s">
        <v>807</v>
      </c>
      <c r="B281" s="2" t="s">
        <v>808</v>
      </c>
      <c r="C281" s="3">
        <v>43282</v>
      </c>
      <c r="D281" s="3">
        <v>43312</v>
      </c>
      <c r="E281" s="2" t="s">
        <v>18</v>
      </c>
      <c r="F281" s="2" t="s">
        <v>13</v>
      </c>
      <c r="G281" s="2" t="s">
        <v>809</v>
      </c>
      <c r="H281" s="2" t="s">
        <v>28</v>
      </c>
      <c r="I281" s="4">
        <v>1</v>
      </c>
      <c r="J281" s="4">
        <v>10000</v>
      </c>
    </row>
    <row r="282" spans="1:10" ht="16.5" customHeight="1" x14ac:dyDescent="0.25">
      <c r="A282" s="2" t="s">
        <v>810</v>
      </c>
      <c r="B282" s="2" t="s">
        <v>811</v>
      </c>
      <c r="C282" s="3">
        <v>43282</v>
      </c>
      <c r="D282" s="3">
        <v>43465</v>
      </c>
      <c r="E282" s="2" t="s">
        <v>178</v>
      </c>
      <c r="F282" s="2" t="s">
        <v>13</v>
      </c>
      <c r="G282" s="2" t="s">
        <v>812</v>
      </c>
      <c r="H282" s="2" t="s">
        <v>114</v>
      </c>
      <c r="I282" s="4">
        <v>1</v>
      </c>
      <c r="J282" s="4">
        <v>8999</v>
      </c>
    </row>
    <row r="283" spans="1:10" ht="16.5" customHeight="1" x14ac:dyDescent="0.25">
      <c r="A283" s="2" t="s">
        <v>813</v>
      </c>
      <c r="B283" s="2" t="s">
        <v>814</v>
      </c>
      <c r="C283" s="3">
        <v>43320</v>
      </c>
      <c r="D283" s="3">
        <v>43434</v>
      </c>
      <c r="E283" s="2" t="s">
        <v>186</v>
      </c>
      <c r="F283" s="2" t="s">
        <v>13</v>
      </c>
      <c r="G283" s="2" t="s">
        <v>815</v>
      </c>
      <c r="H283" s="2" t="s">
        <v>188</v>
      </c>
      <c r="I283" s="4">
        <v>1</v>
      </c>
      <c r="J283" s="4">
        <v>18499</v>
      </c>
    </row>
    <row r="284" spans="1:10" ht="16.5" customHeight="1" x14ac:dyDescent="0.25">
      <c r="A284" s="2" t="s">
        <v>816</v>
      </c>
      <c r="B284" s="2" t="s">
        <v>817</v>
      </c>
      <c r="C284" s="3">
        <v>43313</v>
      </c>
      <c r="D284" s="3">
        <v>43496</v>
      </c>
      <c r="E284" s="2" t="s">
        <v>18</v>
      </c>
      <c r="F284" s="2" t="s">
        <v>13</v>
      </c>
      <c r="G284" s="2" t="s">
        <v>818</v>
      </c>
      <c r="H284" s="2" t="s">
        <v>28</v>
      </c>
      <c r="I284" s="4">
        <v>6</v>
      </c>
      <c r="J284" s="4">
        <v>105000</v>
      </c>
    </row>
    <row r="285" spans="1:10" ht="16.5" customHeight="1" x14ac:dyDescent="0.25">
      <c r="A285" s="2" t="s">
        <v>819</v>
      </c>
      <c r="B285" s="2" t="s">
        <v>820</v>
      </c>
      <c r="C285" s="3">
        <v>43283</v>
      </c>
      <c r="D285" s="3">
        <v>43466</v>
      </c>
      <c r="E285" s="2" t="s">
        <v>122</v>
      </c>
      <c r="F285" s="2" t="s">
        <v>13</v>
      </c>
      <c r="G285" s="2" t="s">
        <v>123</v>
      </c>
      <c r="H285" s="2" t="s">
        <v>124</v>
      </c>
      <c r="I285" s="4">
        <v>3</v>
      </c>
      <c r="J285" s="4">
        <v>37500</v>
      </c>
    </row>
    <row r="286" spans="1:10" ht="16.5" customHeight="1" x14ac:dyDescent="0.25">
      <c r="A286" s="2" t="s">
        <v>821</v>
      </c>
      <c r="B286" s="2" t="s">
        <v>822</v>
      </c>
      <c r="C286" s="3">
        <v>43221</v>
      </c>
      <c r="D286" s="3">
        <v>43585</v>
      </c>
      <c r="E286" s="2" t="s">
        <v>18</v>
      </c>
      <c r="F286" s="2" t="s">
        <v>13</v>
      </c>
      <c r="G286" s="2" t="s">
        <v>823</v>
      </c>
      <c r="H286" s="2" t="s">
        <v>114</v>
      </c>
      <c r="I286" s="4">
        <v>18</v>
      </c>
      <c r="J286" s="4">
        <v>144990</v>
      </c>
    </row>
    <row r="287" spans="1:10" ht="16.5" customHeight="1" x14ac:dyDescent="0.25">
      <c r="A287" s="2" t="s">
        <v>824</v>
      </c>
      <c r="B287" s="2" t="s">
        <v>825</v>
      </c>
      <c r="C287" s="3">
        <v>43314</v>
      </c>
      <c r="D287" s="3">
        <v>43373</v>
      </c>
      <c r="E287" s="2" t="s">
        <v>186</v>
      </c>
      <c r="F287" s="2" t="s">
        <v>13</v>
      </c>
      <c r="G287" s="2" t="s">
        <v>289</v>
      </c>
      <c r="H287" s="2" t="s">
        <v>188</v>
      </c>
      <c r="I287" s="4">
        <v>1</v>
      </c>
      <c r="J287" s="4">
        <v>11000</v>
      </c>
    </row>
    <row r="288" spans="1:10" ht="16.5" customHeight="1" x14ac:dyDescent="0.25">
      <c r="A288" s="2" t="s">
        <v>826</v>
      </c>
      <c r="B288" s="2" t="s">
        <v>827</v>
      </c>
      <c r="C288" s="3">
        <v>43313</v>
      </c>
      <c r="D288" s="3">
        <v>43496</v>
      </c>
      <c r="E288" s="2" t="s">
        <v>12</v>
      </c>
      <c r="F288" s="2" t="s">
        <v>13</v>
      </c>
      <c r="G288" s="2" t="s">
        <v>408</v>
      </c>
      <c r="H288" s="2" t="s">
        <v>15</v>
      </c>
      <c r="I288" s="4">
        <v>9</v>
      </c>
      <c r="J288" s="4">
        <v>172000</v>
      </c>
    </row>
    <row r="289" spans="1:10" ht="16.5" customHeight="1" x14ac:dyDescent="0.25">
      <c r="A289" s="2" t="s">
        <v>828</v>
      </c>
      <c r="B289" s="2" t="s">
        <v>829</v>
      </c>
      <c r="C289" s="3">
        <v>43276</v>
      </c>
      <c r="D289" s="3">
        <v>43312</v>
      </c>
      <c r="E289" s="2" t="s">
        <v>122</v>
      </c>
      <c r="F289" s="2" t="s">
        <v>13</v>
      </c>
      <c r="G289" s="2" t="s">
        <v>830</v>
      </c>
      <c r="H289" s="2" t="s">
        <v>124</v>
      </c>
      <c r="I289" s="4">
        <v>1</v>
      </c>
      <c r="J289" s="4">
        <v>14500</v>
      </c>
    </row>
    <row r="290" spans="1:10" ht="16.5" customHeight="1" x14ac:dyDescent="0.25">
      <c r="A290" s="2" t="s">
        <v>831</v>
      </c>
      <c r="B290" s="2" t="s">
        <v>832</v>
      </c>
      <c r="C290" s="3">
        <v>43282</v>
      </c>
      <c r="D290" s="3">
        <v>43464</v>
      </c>
      <c r="E290" s="2" t="s">
        <v>122</v>
      </c>
      <c r="F290" s="2" t="s">
        <v>13</v>
      </c>
      <c r="G290" s="2" t="s">
        <v>833</v>
      </c>
      <c r="H290" s="2" t="s">
        <v>216</v>
      </c>
      <c r="I290" s="4">
        <v>3</v>
      </c>
      <c r="J290" s="4">
        <v>33500</v>
      </c>
    </row>
    <row r="291" spans="1:10" ht="16.5" customHeight="1" x14ac:dyDescent="0.25">
      <c r="A291" s="2" t="s">
        <v>834</v>
      </c>
      <c r="B291" s="2" t="s">
        <v>835</v>
      </c>
      <c r="C291" s="3">
        <v>43286</v>
      </c>
      <c r="D291" s="3">
        <v>43465</v>
      </c>
      <c r="E291" s="2" t="s">
        <v>178</v>
      </c>
      <c r="F291" s="2" t="s">
        <v>13</v>
      </c>
      <c r="G291" s="2" t="s">
        <v>179</v>
      </c>
      <c r="H291" s="2" t="s">
        <v>114</v>
      </c>
      <c r="I291" s="4">
        <v>3</v>
      </c>
      <c r="J291" s="4">
        <v>36000</v>
      </c>
    </row>
    <row r="292" spans="1:10" ht="16.5" customHeight="1" x14ac:dyDescent="0.25">
      <c r="A292" s="2" t="s">
        <v>836</v>
      </c>
      <c r="B292" s="2" t="s">
        <v>837</v>
      </c>
      <c r="C292" s="3">
        <v>43313</v>
      </c>
      <c r="D292" s="3">
        <v>43343</v>
      </c>
      <c r="E292" s="2" t="s">
        <v>18</v>
      </c>
      <c r="F292" s="2" t="s">
        <v>13</v>
      </c>
      <c r="G292" s="2" t="s">
        <v>818</v>
      </c>
      <c r="H292" s="2" t="s">
        <v>28</v>
      </c>
      <c r="I292" s="4">
        <v>0</v>
      </c>
      <c r="J292" s="4">
        <v>11995</v>
      </c>
    </row>
    <row r="293" spans="1:10" ht="16.5" customHeight="1" x14ac:dyDescent="0.25">
      <c r="A293" s="2" t="s">
        <v>838</v>
      </c>
      <c r="B293" s="2" t="s">
        <v>839</v>
      </c>
      <c r="C293" s="3">
        <v>43313</v>
      </c>
      <c r="D293" s="3">
        <v>43343</v>
      </c>
      <c r="E293" s="2" t="s">
        <v>18</v>
      </c>
      <c r="F293" s="2" t="s">
        <v>13</v>
      </c>
      <c r="G293" s="2" t="s">
        <v>31</v>
      </c>
      <c r="H293" s="2" t="s">
        <v>28</v>
      </c>
      <c r="I293" s="4">
        <v>1</v>
      </c>
      <c r="J293" s="4">
        <v>8500</v>
      </c>
    </row>
    <row r="294" spans="1:10" ht="16.5" customHeight="1" x14ac:dyDescent="0.25">
      <c r="A294" s="2" t="s">
        <v>840</v>
      </c>
      <c r="B294" s="2" t="s">
        <v>841</v>
      </c>
      <c r="C294" s="3">
        <v>43405</v>
      </c>
      <c r="D294" s="3">
        <v>43616</v>
      </c>
      <c r="E294" s="2" t="s">
        <v>18</v>
      </c>
      <c r="F294" s="2" t="s">
        <v>13</v>
      </c>
      <c r="G294" s="2" t="s">
        <v>842</v>
      </c>
      <c r="H294" s="2" t="s">
        <v>28</v>
      </c>
      <c r="I294" s="4">
        <v>0</v>
      </c>
      <c r="J294" s="4">
        <v>5500</v>
      </c>
    </row>
    <row r="295" spans="1:10" ht="16.5" customHeight="1" x14ac:dyDescent="0.25">
      <c r="A295" s="2" t="s">
        <v>843</v>
      </c>
      <c r="B295" s="2" t="s">
        <v>844</v>
      </c>
      <c r="C295" s="3">
        <v>43313</v>
      </c>
      <c r="D295" s="3">
        <v>43465</v>
      </c>
      <c r="E295" s="2" t="s">
        <v>18</v>
      </c>
      <c r="F295" s="2" t="s">
        <v>13</v>
      </c>
      <c r="G295" s="2" t="s">
        <v>77</v>
      </c>
      <c r="H295" s="2" t="s">
        <v>28</v>
      </c>
      <c r="I295" s="4">
        <v>36</v>
      </c>
      <c r="J295" s="4">
        <v>648000</v>
      </c>
    </row>
    <row r="296" spans="1:10" ht="16.5" customHeight="1" x14ac:dyDescent="0.25">
      <c r="A296" s="2" t="s">
        <v>845</v>
      </c>
      <c r="B296" s="2" t="s">
        <v>846</v>
      </c>
      <c r="C296" s="3">
        <v>43283</v>
      </c>
      <c r="D296" s="3">
        <v>43312</v>
      </c>
      <c r="E296" s="2" t="s">
        <v>154</v>
      </c>
      <c r="F296" s="2" t="s">
        <v>13</v>
      </c>
      <c r="G296" s="2" t="s">
        <v>847</v>
      </c>
      <c r="H296" s="2" t="s">
        <v>234</v>
      </c>
      <c r="I296" s="4">
        <v>1</v>
      </c>
      <c r="J296" s="4">
        <v>10000</v>
      </c>
    </row>
    <row r="297" spans="1:10" ht="16.5" customHeight="1" x14ac:dyDescent="0.25">
      <c r="A297" s="2" t="s">
        <v>848</v>
      </c>
      <c r="B297" s="2" t="s">
        <v>849</v>
      </c>
      <c r="C297" s="3">
        <v>43290</v>
      </c>
      <c r="D297" s="3">
        <v>43373</v>
      </c>
      <c r="E297" s="2" t="s">
        <v>122</v>
      </c>
      <c r="F297" s="2" t="s">
        <v>13</v>
      </c>
      <c r="G297" s="2" t="s">
        <v>850</v>
      </c>
      <c r="H297" s="2" t="s">
        <v>124</v>
      </c>
      <c r="I297" s="4">
        <v>2</v>
      </c>
      <c r="J297" s="4">
        <v>26000</v>
      </c>
    </row>
    <row r="298" spans="1:10" ht="16.5" customHeight="1" x14ac:dyDescent="0.25">
      <c r="A298" s="2" t="s">
        <v>851</v>
      </c>
      <c r="B298" s="2" t="s">
        <v>852</v>
      </c>
      <c r="C298" s="3">
        <v>43298</v>
      </c>
      <c r="D298" s="3">
        <v>43343</v>
      </c>
      <c r="E298" s="2" t="s">
        <v>18</v>
      </c>
      <c r="F298" s="2" t="s">
        <v>13</v>
      </c>
      <c r="G298" s="2" t="s">
        <v>77</v>
      </c>
      <c r="H298" s="2" t="s">
        <v>28</v>
      </c>
      <c r="I298" s="4">
        <v>0</v>
      </c>
      <c r="J298" s="4">
        <v>9000</v>
      </c>
    </row>
    <row r="299" spans="1:10" ht="16.5" customHeight="1" x14ac:dyDescent="0.25">
      <c r="A299" s="2" t="s">
        <v>853</v>
      </c>
      <c r="B299" s="2" t="s">
        <v>854</v>
      </c>
      <c r="C299" s="3">
        <v>43270</v>
      </c>
      <c r="D299" s="3">
        <v>43312</v>
      </c>
      <c r="E299" s="2" t="s">
        <v>154</v>
      </c>
      <c r="F299" s="2" t="s">
        <v>13</v>
      </c>
      <c r="G299" s="2" t="s">
        <v>855</v>
      </c>
      <c r="H299" s="2" t="s">
        <v>156</v>
      </c>
      <c r="I299" s="4">
        <v>1</v>
      </c>
      <c r="J299" s="4">
        <v>12499</v>
      </c>
    </row>
    <row r="300" spans="1:10" ht="16.5" customHeight="1" x14ac:dyDescent="0.25">
      <c r="A300" s="2" t="s">
        <v>856</v>
      </c>
      <c r="B300" s="2" t="s">
        <v>857</v>
      </c>
      <c r="C300" s="3">
        <v>43313</v>
      </c>
      <c r="D300" s="3">
        <v>43343</v>
      </c>
      <c r="E300" s="2" t="s">
        <v>18</v>
      </c>
      <c r="F300" s="2" t="s">
        <v>13</v>
      </c>
      <c r="G300" s="2" t="s">
        <v>46</v>
      </c>
      <c r="H300" s="2" t="s">
        <v>47</v>
      </c>
      <c r="I300" s="4">
        <v>11</v>
      </c>
      <c r="J300" s="4">
        <v>176000</v>
      </c>
    </row>
    <row r="301" spans="1:10" ht="16.5" customHeight="1" x14ac:dyDescent="0.25">
      <c r="A301" s="2" t="s">
        <v>858</v>
      </c>
      <c r="B301" s="2" t="s">
        <v>859</v>
      </c>
      <c r="C301" s="3">
        <v>43313</v>
      </c>
      <c r="D301" s="3">
        <v>43373</v>
      </c>
      <c r="E301" s="2" t="s">
        <v>191</v>
      </c>
      <c r="F301" s="2" t="s">
        <v>13</v>
      </c>
      <c r="G301" s="2" t="s">
        <v>633</v>
      </c>
      <c r="H301" s="2" t="s">
        <v>156</v>
      </c>
      <c r="I301" s="4">
        <v>23</v>
      </c>
      <c r="J301" s="4">
        <v>391000</v>
      </c>
    </row>
    <row r="302" spans="1:10" ht="16.5" customHeight="1" x14ac:dyDescent="0.25">
      <c r="A302" s="2" t="s">
        <v>860</v>
      </c>
      <c r="B302" s="2" t="s">
        <v>861</v>
      </c>
      <c r="C302" s="3">
        <v>43291</v>
      </c>
      <c r="D302" s="3">
        <v>43312</v>
      </c>
      <c r="E302" s="2" t="s">
        <v>18</v>
      </c>
      <c r="F302" s="2" t="s">
        <v>13</v>
      </c>
      <c r="G302" s="2" t="s">
        <v>346</v>
      </c>
      <c r="H302" s="2" t="s">
        <v>28</v>
      </c>
      <c r="I302" s="4">
        <v>0</v>
      </c>
      <c r="J302" s="4">
        <v>16000</v>
      </c>
    </row>
    <row r="303" spans="1:10" ht="16.5" customHeight="1" x14ac:dyDescent="0.25">
      <c r="A303" s="2" t="s">
        <v>862</v>
      </c>
      <c r="B303" s="2" t="s">
        <v>863</v>
      </c>
      <c r="C303" s="3">
        <v>43329</v>
      </c>
      <c r="D303" s="3">
        <v>43693</v>
      </c>
      <c r="E303" s="2" t="s">
        <v>122</v>
      </c>
      <c r="F303" s="2" t="s">
        <v>13</v>
      </c>
      <c r="G303" s="2" t="s">
        <v>734</v>
      </c>
      <c r="H303" s="2" t="s">
        <v>372</v>
      </c>
      <c r="I303" s="4">
        <v>10</v>
      </c>
      <c r="J303" s="4">
        <v>176000</v>
      </c>
    </row>
    <row r="304" spans="1:10" ht="16.5" customHeight="1" x14ac:dyDescent="0.25">
      <c r="A304" s="2" t="s">
        <v>864</v>
      </c>
      <c r="B304" s="2" t="s">
        <v>865</v>
      </c>
      <c r="C304" s="3">
        <v>43374</v>
      </c>
      <c r="D304" s="3">
        <v>43738</v>
      </c>
      <c r="E304" s="2" t="s">
        <v>122</v>
      </c>
      <c r="F304" s="2" t="s">
        <v>13</v>
      </c>
      <c r="G304" s="2" t="s">
        <v>690</v>
      </c>
      <c r="H304" s="2" t="s">
        <v>372</v>
      </c>
      <c r="I304" s="4">
        <v>61</v>
      </c>
      <c r="J304" s="4">
        <v>1037004</v>
      </c>
    </row>
    <row r="305" spans="1:10" ht="16.5" customHeight="1" x14ac:dyDescent="0.25">
      <c r="A305" s="2" t="s">
        <v>866</v>
      </c>
      <c r="B305" s="2" t="s">
        <v>867</v>
      </c>
      <c r="C305" s="3">
        <v>43199</v>
      </c>
      <c r="D305" s="3">
        <v>43373</v>
      </c>
      <c r="E305" s="2" t="s">
        <v>18</v>
      </c>
      <c r="F305" s="2" t="s">
        <v>13</v>
      </c>
      <c r="G305" s="2" t="s">
        <v>868</v>
      </c>
      <c r="H305" s="2" t="s">
        <v>28</v>
      </c>
      <c r="I305" s="4">
        <v>1</v>
      </c>
      <c r="J305" s="4">
        <v>8500</v>
      </c>
    </row>
    <row r="306" spans="1:10" ht="16.5" customHeight="1" x14ac:dyDescent="0.25">
      <c r="A306" s="2" t="s">
        <v>869</v>
      </c>
      <c r="B306" s="2" t="s">
        <v>870</v>
      </c>
      <c r="C306" s="3">
        <v>43266</v>
      </c>
      <c r="D306" s="3">
        <v>43630</v>
      </c>
      <c r="E306" s="2" t="s">
        <v>122</v>
      </c>
      <c r="F306" s="2" t="s">
        <v>13</v>
      </c>
      <c r="G306" s="2" t="s">
        <v>431</v>
      </c>
      <c r="H306" s="2" t="s">
        <v>124</v>
      </c>
      <c r="I306" s="4">
        <v>1</v>
      </c>
      <c r="J306" s="4">
        <v>11501</v>
      </c>
    </row>
    <row r="307" spans="1:10" ht="16.5" customHeight="1" x14ac:dyDescent="0.25">
      <c r="A307" s="2" t="s">
        <v>871</v>
      </c>
      <c r="B307" s="2" t="s">
        <v>872</v>
      </c>
      <c r="C307" s="3">
        <v>43266</v>
      </c>
      <c r="D307" s="3">
        <v>43312</v>
      </c>
      <c r="E307" s="2" t="s">
        <v>191</v>
      </c>
      <c r="F307" s="2" t="s">
        <v>13</v>
      </c>
      <c r="G307" s="2" t="s">
        <v>873</v>
      </c>
      <c r="H307" s="2" t="s">
        <v>156</v>
      </c>
      <c r="I307" s="4">
        <v>1</v>
      </c>
      <c r="J307" s="4">
        <v>9000</v>
      </c>
    </row>
    <row r="308" spans="1:10" ht="16.5" customHeight="1" x14ac:dyDescent="0.25">
      <c r="A308" s="2" t="s">
        <v>874</v>
      </c>
      <c r="B308" s="2" t="s">
        <v>875</v>
      </c>
      <c r="C308" s="3">
        <v>43318</v>
      </c>
      <c r="D308" s="3">
        <v>43373</v>
      </c>
      <c r="E308" s="2" t="s">
        <v>186</v>
      </c>
      <c r="F308" s="2" t="s">
        <v>13</v>
      </c>
      <c r="G308" s="2" t="s">
        <v>876</v>
      </c>
      <c r="H308" s="2" t="s">
        <v>188</v>
      </c>
      <c r="I308" s="4">
        <v>1</v>
      </c>
      <c r="J308" s="4">
        <v>18499</v>
      </c>
    </row>
    <row r="309" spans="1:10" ht="16.5" customHeight="1" x14ac:dyDescent="0.25">
      <c r="A309" s="2" t="s">
        <v>877</v>
      </c>
      <c r="B309" s="2" t="s">
        <v>878</v>
      </c>
      <c r="C309" s="3">
        <v>43286</v>
      </c>
      <c r="D309" s="3">
        <v>43616</v>
      </c>
      <c r="E309" s="2" t="s">
        <v>18</v>
      </c>
      <c r="F309" s="2" t="s">
        <v>13</v>
      </c>
      <c r="G309" s="2" t="s">
        <v>879</v>
      </c>
      <c r="H309" s="2" t="s">
        <v>28</v>
      </c>
      <c r="I309" s="4">
        <v>0</v>
      </c>
      <c r="J309" s="4">
        <v>20000</v>
      </c>
    </row>
    <row r="310" spans="1:10" ht="16.5" customHeight="1" x14ac:dyDescent="0.25">
      <c r="A310" s="2" t="s">
        <v>880</v>
      </c>
      <c r="B310" s="2" t="s">
        <v>881</v>
      </c>
      <c r="C310" s="3">
        <v>43344</v>
      </c>
      <c r="D310" s="3">
        <v>43708</v>
      </c>
      <c r="E310" s="2" t="s">
        <v>191</v>
      </c>
      <c r="F310" s="2" t="s">
        <v>13</v>
      </c>
      <c r="G310" s="2" t="s">
        <v>249</v>
      </c>
      <c r="H310" s="2" t="s">
        <v>156</v>
      </c>
      <c r="I310" s="4">
        <v>13</v>
      </c>
      <c r="J310" s="4">
        <v>135200</v>
      </c>
    </row>
    <row r="311" spans="1:10" ht="16.5" customHeight="1" x14ac:dyDescent="0.25">
      <c r="A311" s="2" t="s">
        <v>882</v>
      </c>
      <c r="B311" s="2" t="s">
        <v>883</v>
      </c>
      <c r="C311" s="3">
        <v>43221</v>
      </c>
      <c r="D311" s="3">
        <v>43404</v>
      </c>
      <c r="E311" s="2" t="s">
        <v>191</v>
      </c>
      <c r="F311" s="2" t="s">
        <v>13</v>
      </c>
      <c r="G311" s="2" t="s">
        <v>884</v>
      </c>
      <c r="H311" s="2" t="s">
        <v>156</v>
      </c>
      <c r="I311" s="4">
        <v>6</v>
      </c>
      <c r="J311" s="4">
        <v>64006</v>
      </c>
    </row>
    <row r="312" spans="1:10" ht="16.5" customHeight="1" x14ac:dyDescent="0.25">
      <c r="A312" s="2" t="s">
        <v>885</v>
      </c>
      <c r="B312" s="2" t="s">
        <v>886</v>
      </c>
      <c r="C312" s="3">
        <v>43276</v>
      </c>
      <c r="D312" s="3">
        <v>43465</v>
      </c>
      <c r="E312" s="2" t="s">
        <v>122</v>
      </c>
      <c r="F312" s="2" t="s">
        <v>13</v>
      </c>
      <c r="G312" s="2" t="s">
        <v>887</v>
      </c>
      <c r="H312" s="2" t="s">
        <v>114</v>
      </c>
      <c r="I312" s="4">
        <v>4</v>
      </c>
      <c r="J312" s="4">
        <v>60000</v>
      </c>
    </row>
    <row r="313" spans="1:10" ht="16.5" customHeight="1" x14ac:dyDescent="0.25">
      <c r="A313" s="2" t="s">
        <v>888</v>
      </c>
      <c r="B313" s="2" t="s">
        <v>889</v>
      </c>
      <c r="C313" s="3">
        <v>43282</v>
      </c>
      <c r="D313" s="3">
        <v>43312</v>
      </c>
      <c r="E313" s="2" t="s">
        <v>18</v>
      </c>
      <c r="F313" s="2" t="s">
        <v>13</v>
      </c>
      <c r="G313" s="2" t="s">
        <v>252</v>
      </c>
      <c r="H313" s="2" t="s">
        <v>28</v>
      </c>
      <c r="I313" s="4">
        <v>1</v>
      </c>
      <c r="J313" s="4">
        <v>8500</v>
      </c>
    </row>
    <row r="314" spans="1:10" ht="16.5" customHeight="1" x14ac:dyDescent="0.25">
      <c r="A314" s="2" t="s">
        <v>890</v>
      </c>
      <c r="B314" s="2" t="s">
        <v>891</v>
      </c>
      <c r="C314" s="3">
        <v>43221</v>
      </c>
      <c r="D314" s="3">
        <v>43524</v>
      </c>
      <c r="E314" s="2" t="s">
        <v>12</v>
      </c>
      <c r="F314" s="2" t="s">
        <v>13</v>
      </c>
      <c r="G314" s="2" t="s">
        <v>308</v>
      </c>
      <c r="H314" s="2" t="s">
        <v>114</v>
      </c>
      <c r="I314" s="4">
        <v>10</v>
      </c>
      <c r="J314" s="4">
        <v>100000</v>
      </c>
    </row>
    <row r="315" spans="1:10" ht="16.5" customHeight="1" x14ac:dyDescent="0.25">
      <c r="A315" s="2" t="s">
        <v>892</v>
      </c>
      <c r="B315" s="2" t="s">
        <v>893</v>
      </c>
      <c r="C315" s="3">
        <v>43322</v>
      </c>
      <c r="D315" s="3">
        <v>43496</v>
      </c>
      <c r="E315" s="2" t="s">
        <v>122</v>
      </c>
      <c r="F315" s="2" t="s">
        <v>13</v>
      </c>
      <c r="G315" s="2" t="s">
        <v>894</v>
      </c>
      <c r="H315" s="2" t="s">
        <v>124</v>
      </c>
      <c r="I315" s="4">
        <v>1</v>
      </c>
      <c r="J315" s="4">
        <v>14000</v>
      </c>
    </row>
    <row r="316" spans="1:10" ht="16.5" customHeight="1" x14ac:dyDescent="0.25">
      <c r="A316" s="2" t="s">
        <v>895</v>
      </c>
      <c r="B316" s="2" t="s">
        <v>896</v>
      </c>
      <c r="C316" s="3">
        <v>43286</v>
      </c>
      <c r="D316" s="3">
        <v>43465</v>
      </c>
      <c r="E316" s="2" t="s">
        <v>178</v>
      </c>
      <c r="F316" s="2" t="s">
        <v>13</v>
      </c>
      <c r="G316" s="2" t="s">
        <v>897</v>
      </c>
      <c r="H316" s="2" t="s">
        <v>15</v>
      </c>
      <c r="I316" s="4">
        <v>1</v>
      </c>
      <c r="J316" s="4">
        <v>7000</v>
      </c>
    </row>
    <row r="317" spans="1:10" ht="16.5" customHeight="1" x14ac:dyDescent="0.25">
      <c r="A317" s="2" t="s">
        <v>898</v>
      </c>
      <c r="B317" s="2" t="s">
        <v>899</v>
      </c>
      <c r="C317" s="3">
        <v>43285</v>
      </c>
      <c r="D317" s="3">
        <v>43373</v>
      </c>
      <c r="E317" s="2" t="s">
        <v>18</v>
      </c>
      <c r="F317" s="2" t="s">
        <v>13</v>
      </c>
      <c r="G317" s="2" t="s">
        <v>264</v>
      </c>
      <c r="H317" s="2" t="s">
        <v>28</v>
      </c>
      <c r="I317" s="4">
        <v>10</v>
      </c>
      <c r="J317" s="4">
        <v>185000</v>
      </c>
    </row>
    <row r="318" spans="1:10" ht="16.5" customHeight="1" x14ac:dyDescent="0.25">
      <c r="A318" s="2" t="s">
        <v>900</v>
      </c>
      <c r="B318" s="2" t="s">
        <v>901</v>
      </c>
      <c r="C318" s="3">
        <v>43313</v>
      </c>
      <c r="D318" s="3">
        <v>43373</v>
      </c>
      <c r="E318" s="2" t="s">
        <v>186</v>
      </c>
      <c r="F318" s="2" t="s">
        <v>13</v>
      </c>
      <c r="G318" s="2" t="s">
        <v>902</v>
      </c>
      <c r="H318" s="2" t="s">
        <v>188</v>
      </c>
      <c r="I318" s="4">
        <v>1</v>
      </c>
      <c r="J318" s="4">
        <v>14499</v>
      </c>
    </row>
    <row r="319" spans="1:10" ht="16.5" customHeight="1" x14ac:dyDescent="0.25">
      <c r="A319" s="2" t="s">
        <v>903</v>
      </c>
      <c r="B319" s="2" t="s">
        <v>904</v>
      </c>
      <c r="C319" s="3">
        <v>43344</v>
      </c>
      <c r="D319" s="3">
        <v>43708</v>
      </c>
      <c r="E319" s="2" t="s">
        <v>12</v>
      </c>
      <c r="F319" s="2" t="s">
        <v>13</v>
      </c>
      <c r="G319" s="2" t="s">
        <v>905</v>
      </c>
      <c r="H319" s="2" t="s">
        <v>906</v>
      </c>
      <c r="I319" s="4">
        <v>9</v>
      </c>
      <c r="J319" s="4">
        <v>72000</v>
      </c>
    </row>
    <row r="320" spans="1:10" ht="16.5" customHeight="1" x14ac:dyDescent="0.25">
      <c r="A320" s="2" t="s">
        <v>907</v>
      </c>
      <c r="B320" s="2" t="s">
        <v>908</v>
      </c>
      <c r="C320" s="3">
        <v>43313</v>
      </c>
      <c r="D320" s="4"/>
      <c r="E320" s="2" t="s">
        <v>186</v>
      </c>
      <c r="F320" s="2" t="s">
        <v>13</v>
      </c>
      <c r="G320" s="2" t="s">
        <v>909</v>
      </c>
      <c r="H320" s="2" t="s">
        <v>188</v>
      </c>
      <c r="I320" s="4">
        <v>0</v>
      </c>
      <c r="J320" s="4">
        <v>3999</v>
      </c>
    </row>
    <row r="321" spans="1:10" ht="16.5" customHeight="1" x14ac:dyDescent="0.25">
      <c r="A321" s="2" t="s">
        <v>910</v>
      </c>
      <c r="B321" s="2" t="s">
        <v>911</v>
      </c>
      <c r="C321" s="3">
        <v>43259</v>
      </c>
      <c r="D321" s="3">
        <v>43281</v>
      </c>
      <c r="E321" s="2" t="s">
        <v>18</v>
      </c>
      <c r="F321" s="2" t="s">
        <v>13</v>
      </c>
      <c r="G321" s="2" t="s">
        <v>77</v>
      </c>
      <c r="H321" s="2" t="s">
        <v>28</v>
      </c>
      <c r="I321" s="4">
        <v>0</v>
      </c>
      <c r="J321" s="4">
        <v>3000</v>
      </c>
    </row>
    <row r="322" spans="1:10" ht="16.5" customHeight="1" x14ac:dyDescent="0.25">
      <c r="A322" s="2" t="s">
        <v>912</v>
      </c>
      <c r="B322" s="2" t="s">
        <v>913</v>
      </c>
      <c r="C322" s="3">
        <v>43435</v>
      </c>
      <c r="D322" s="3">
        <v>44074</v>
      </c>
      <c r="E322" s="2" t="s">
        <v>186</v>
      </c>
      <c r="F322" s="2" t="s">
        <v>13</v>
      </c>
      <c r="G322" s="2" t="s">
        <v>258</v>
      </c>
      <c r="H322" s="2" t="s">
        <v>209</v>
      </c>
      <c r="I322" s="4">
        <v>38</v>
      </c>
      <c r="J322" s="4">
        <v>762188</v>
      </c>
    </row>
    <row r="323" spans="1:10" ht="16.5" customHeight="1" x14ac:dyDescent="0.25">
      <c r="A323" s="2" t="s">
        <v>914</v>
      </c>
      <c r="B323" s="2" t="s">
        <v>915</v>
      </c>
      <c r="C323" s="3">
        <v>43283</v>
      </c>
      <c r="D323" s="3">
        <v>43373</v>
      </c>
      <c r="E323" s="2" t="s">
        <v>186</v>
      </c>
      <c r="F323" s="2" t="s">
        <v>13</v>
      </c>
      <c r="G323" s="2" t="s">
        <v>909</v>
      </c>
      <c r="H323" s="2" t="s">
        <v>188</v>
      </c>
      <c r="I323" s="4">
        <v>8</v>
      </c>
      <c r="J323" s="4">
        <v>320000</v>
      </c>
    </row>
    <row r="324" spans="1:10" ht="16.5" customHeight="1" x14ac:dyDescent="0.25">
      <c r="A324" s="2" t="s">
        <v>916</v>
      </c>
      <c r="B324" s="2" t="s">
        <v>917</v>
      </c>
      <c r="C324" s="3">
        <v>43313</v>
      </c>
      <c r="D324" s="3">
        <v>43404</v>
      </c>
      <c r="E324" s="2" t="s">
        <v>186</v>
      </c>
      <c r="F324" s="2" t="s">
        <v>13</v>
      </c>
      <c r="G324" s="2" t="s">
        <v>918</v>
      </c>
      <c r="H324" s="2" t="s">
        <v>209</v>
      </c>
      <c r="I324" s="4">
        <v>1</v>
      </c>
      <c r="J324" s="4">
        <v>13000</v>
      </c>
    </row>
    <row r="325" spans="1:10" ht="16.5" customHeight="1" x14ac:dyDescent="0.25">
      <c r="A325" s="2" t="s">
        <v>919</v>
      </c>
      <c r="B325" s="2" t="s">
        <v>920</v>
      </c>
      <c r="C325" s="3">
        <v>43292</v>
      </c>
      <c r="D325" s="3">
        <v>43343</v>
      </c>
      <c r="E325" s="2" t="s">
        <v>18</v>
      </c>
      <c r="F325" s="2" t="s">
        <v>13</v>
      </c>
      <c r="G325" s="2" t="s">
        <v>104</v>
      </c>
      <c r="H325" s="2" t="s">
        <v>51</v>
      </c>
      <c r="I325" s="4">
        <v>1</v>
      </c>
      <c r="J325" s="4">
        <v>10000</v>
      </c>
    </row>
    <row r="326" spans="1:10" ht="16.5" customHeight="1" x14ac:dyDescent="0.25">
      <c r="A326" s="2" t="s">
        <v>921</v>
      </c>
      <c r="B326" s="2" t="s">
        <v>922</v>
      </c>
      <c r="C326" s="3">
        <v>43301</v>
      </c>
      <c r="D326" s="3">
        <v>43585</v>
      </c>
      <c r="E326" s="2" t="s">
        <v>122</v>
      </c>
      <c r="F326" s="2" t="s">
        <v>13</v>
      </c>
      <c r="G326" s="2" t="s">
        <v>175</v>
      </c>
      <c r="H326" s="2" t="s">
        <v>124</v>
      </c>
      <c r="I326" s="4">
        <v>0</v>
      </c>
      <c r="J326" s="4">
        <v>5500</v>
      </c>
    </row>
    <row r="327" spans="1:10" ht="16.5" customHeight="1" x14ac:dyDescent="0.25">
      <c r="A327" s="2" t="s">
        <v>923</v>
      </c>
      <c r="B327" s="2" t="s">
        <v>924</v>
      </c>
      <c r="C327" s="3">
        <v>43318</v>
      </c>
      <c r="D327" s="3">
        <v>43373</v>
      </c>
      <c r="E327" s="2" t="s">
        <v>186</v>
      </c>
      <c r="F327" s="2" t="s">
        <v>13</v>
      </c>
      <c r="G327" s="2" t="s">
        <v>925</v>
      </c>
      <c r="H327" s="2" t="s">
        <v>188</v>
      </c>
      <c r="I327" s="4">
        <v>1</v>
      </c>
      <c r="J327" s="4">
        <v>15000</v>
      </c>
    </row>
    <row r="328" spans="1:10" ht="16.5" customHeight="1" x14ac:dyDescent="0.25">
      <c r="A328" s="2" t="s">
        <v>926</v>
      </c>
      <c r="B328" s="2" t="s">
        <v>927</v>
      </c>
      <c r="C328" s="3">
        <v>43282</v>
      </c>
      <c r="D328" s="3">
        <v>43434</v>
      </c>
      <c r="E328" s="2" t="s">
        <v>18</v>
      </c>
      <c r="F328" s="2" t="s">
        <v>13</v>
      </c>
      <c r="G328" s="2" t="s">
        <v>928</v>
      </c>
      <c r="H328" s="2" t="s">
        <v>51</v>
      </c>
      <c r="I328" s="4">
        <v>12</v>
      </c>
      <c r="J328" s="4">
        <v>275000</v>
      </c>
    </row>
    <row r="329" spans="1:10" ht="16.5" customHeight="1" x14ac:dyDescent="0.25">
      <c r="A329" s="2" t="s">
        <v>929</v>
      </c>
      <c r="B329" s="2" t="s">
        <v>930</v>
      </c>
      <c r="C329" s="3">
        <v>43293</v>
      </c>
      <c r="D329" s="3">
        <v>43312</v>
      </c>
      <c r="E329" s="2" t="s">
        <v>18</v>
      </c>
      <c r="F329" s="2" t="s">
        <v>13</v>
      </c>
      <c r="G329" s="2" t="s">
        <v>931</v>
      </c>
      <c r="H329" s="2" t="s">
        <v>932</v>
      </c>
      <c r="I329" s="4">
        <v>0</v>
      </c>
      <c r="J329" s="4">
        <v>5000</v>
      </c>
    </row>
    <row r="330" spans="1:10" ht="16.5" customHeight="1" x14ac:dyDescent="0.25">
      <c r="A330" s="2" t="s">
        <v>933</v>
      </c>
      <c r="B330" s="2" t="s">
        <v>934</v>
      </c>
      <c r="C330" s="3">
        <v>43306</v>
      </c>
      <c r="D330" s="3">
        <v>43404</v>
      </c>
      <c r="E330" s="2" t="s">
        <v>122</v>
      </c>
      <c r="F330" s="2" t="s">
        <v>129</v>
      </c>
      <c r="G330" s="2" t="s">
        <v>785</v>
      </c>
      <c r="H330" s="2" t="s">
        <v>124</v>
      </c>
      <c r="I330" s="4">
        <v>1</v>
      </c>
      <c r="J330" s="4">
        <v>14999</v>
      </c>
    </row>
    <row r="331" spans="1:10" ht="16.5" customHeight="1" x14ac:dyDescent="0.25">
      <c r="A331" s="2" t="s">
        <v>935</v>
      </c>
      <c r="B331" s="2" t="s">
        <v>936</v>
      </c>
      <c r="C331" s="3">
        <v>43312</v>
      </c>
      <c r="D331" s="3">
        <v>43344</v>
      </c>
      <c r="E331" s="2" t="s">
        <v>186</v>
      </c>
      <c r="F331" s="2" t="s">
        <v>13</v>
      </c>
      <c r="G331" s="2" t="s">
        <v>289</v>
      </c>
      <c r="H331" s="2" t="s">
        <v>188</v>
      </c>
      <c r="I331" s="4">
        <v>1</v>
      </c>
      <c r="J331" s="4">
        <v>10599</v>
      </c>
    </row>
    <row r="332" spans="1:10" ht="16.5" customHeight="1" x14ac:dyDescent="0.25">
      <c r="A332" s="2" t="s">
        <v>937</v>
      </c>
      <c r="B332" s="2" t="s">
        <v>938</v>
      </c>
      <c r="C332" s="3">
        <v>43313</v>
      </c>
      <c r="D332" s="3">
        <v>43373</v>
      </c>
      <c r="E332" s="2" t="s">
        <v>186</v>
      </c>
      <c r="F332" s="2" t="s">
        <v>13</v>
      </c>
      <c r="G332" s="2" t="s">
        <v>750</v>
      </c>
      <c r="H332" s="2" t="s">
        <v>188</v>
      </c>
      <c r="I332" s="4">
        <v>3</v>
      </c>
      <c r="J332" s="4">
        <v>42000</v>
      </c>
    </row>
    <row r="333" spans="1:10" ht="16.5" customHeight="1" x14ac:dyDescent="0.25">
      <c r="A333" s="2" t="s">
        <v>939</v>
      </c>
      <c r="B333" s="2" t="s">
        <v>940</v>
      </c>
      <c r="C333" s="3">
        <v>43283</v>
      </c>
      <c r="D333" s="3">
        <v>43465</v>
      </c>
      <c r="E333" s="2" t="s">
        <v>186</v>
      </c>
      <c r="F333" s="2" t="s">
        <v>13</v>
      </c>
      <c r="G333" s="2" t="s">
        <v>941</v>
      </c>
      <c r="H333" s="2" t="s">
        <v>188</v>
      </c>
      <c r="I333" s="4">
        <v>1</v>
      </c>
      <c r="J333" s="4">
        <v>14499</v>
      </c>
    </row>
    <row r="334" spans="1:10" ht="16.5" customHeight="1" x14ac:dyDescent="0.25">
      <c r="A334" s="2" t="s">
        <v>942</v>
      </c>
      <c r="B334" s="2" t="s">
        <v>943</v>
      </c>
      <c r="C334" s="3">
        <v>43328</v>
      </c>
      <c r="D334" s="3">
        <v>43677</v>
      </c>
      <c r="E334" s="2" t="s">
        <v>122</v>
      </c>
      <c r="F334" s="2" t="s">
        <v>13</v>
      </c>
      <c r="G334" s="2" t="s">
        <v>944</v>
      </c>
      <c r="H334" s="2" t="s">
        <v>124</v>
      </c>
      <c r="I334" s="4">
        <v>8</v>
      </c>
      <c r="J334" s="4">
        <v>130000</v>
      </c>
    </row>
    <row r="335" spans="1:10" ht="16.5" customHeight="1" x14ac:dyDescent="0.25">
      <c r="A335" s="2" t="s">
        <v>945</v>
      </c>
      <c r="B335" s="2" t="s">
        <v>946</v>
      </c>
      <c r="C335" s="3">
        <v>43283</v>
      </c>
      <c r="D335" s="3">
        <v>43466</v>
      </c>
      <c r="E335" s="2" t="s">
        <v>186</v>
      </c>
      <c r="F335" s="2" t="s">
        <v>13</v>
      </c>
      <c r="G335" s="2" t="s">
        <v>947</v>
      </c>
      <c r="H335" s="2" t="s">
        <v>188</v>
      </c>
      <c r="I335" s="4">
        <v>4</v>
      </c>
      <c r="J335" s="4">
        <v>101996</v>
      </c>
    </row>
    <row r="336" spans="1:10" ht="16.5" customHeight="1" x14ac:dyDescent="0.25">
      <c r="A336" s="2" t="s">
        <v>948</v>
      </c>
      <c r="B336" s="2" t="s">
        <v>949</v>
      </c>
      <c r="C336" s="3">
        <v>43292</v>
      </c>
      <c r="D336" s="3">
        <v>43343</v>
      </c>
      <c r="E336" s="2" t="s">
        <v>178</v>
      </c>
      <c r="F336" s="2" t="s">
        <v>19</v>
      </c>
      <c r="G336" s="2" t="s">
        <v>950</v>
      </c>
      <c r="H336" s="2" t="s">
        <v>28</v>
      </c>
      <c r="I336" s="4">
        <v>1</v>
      </c>
      <c r="J336" s="4">
        <v>12999</v>
      </c>
    </row>
    <row r="337" spans="1:10" ht="16.5" customHeight="1" x14ac:dyDescent="0.25">
      <c r="A337" s="2" t="s">
        <v>951</v>
      </c>
      <c r="B337" s="2" t="s">
        <v>952</v>
      </c>
      <c r="C337" s="3">
        <v>43313</v>
      </c>
      <c r="D337" s="3">
        <v>43677</v>
      </c>
      <c r="E337" s="2" t="s">
        <v>122</v>
      </c>
      <c r="F337" s="2" t="s">
        <v>13</v>
      </c>
      <c r="G337" s="2" t="s">
        <v>953</v>
      </c>
      <c r="H337" s="2" t="s">
        <v>124</v>
      </c>
      <c r="I337" s="4">
        <v>3</v>
      </c>
      <c r="J337" s="4">
        <v>54000</v>
      </c>
    </row>
    <row r="338" spans="1:10" ht="16.5" customHeight="1" x14ac:dyDescent="0.25">
      <c r="A338" s="2" t="s">
        <v>954</v>
      </c>
      <c r="B338" s="2" t="s">
        <v>955</v>
      </c>
      <c r="C338" s="3">
        <v>43282</v>
      </c>
      <c r="D338" s="3">
        <v>43312</v>
      </c>
      <c r="E338" s="2" t="s">
        <v>18</v>
      </c>
      <c r="F338" s="2" t="s">
        <v>13</v>
      </c>
      <c r="G338" s="2" t="s">
        <v>956</v>
      </c>
      <c r="H338" s="2" t="s">
        <v>28</v>
      </c>
      <c r="I338" s="4">
        <v>1</v>
      </c>
      <c r="J338" s="4">
        <v>9000</v>
      </c>
    </row>
    <row r="339" spans="1:10" ht="16.5" customHeight="1" x14ac:dyDescent="0.25">
      <c r="A339" s="2" t="s">
        <v>957</v>
      </c>
      <c r="B339" s="2" t="s">
        <v>958</v>
      </c>
      <c r="C339" s="3">
        <v>43313</v>
      </c>
      <c r="D339" s="3">
        <v>43404</v>
      </c>
      <c r="E339" s="2" t="s">
        <v>122</v>
      </c>
      <c r="F339" s="2" t="s">
        <v>13</v>
      </c>
      <c r="G339" s="2" t="s">
        <v>699</v>
      </c>
      <c r="H339" s="2" t="s">
        <v>124</v>
      </c>
      <c r="I339" s="4">
        <v>1</v>
      </c>
      <c r="J339" s="4">
        <v>15000</v>
      </c>
    </row>
    <row r="340" spans="1:10" ht="16.5" customHeight="1" x14ac:dyDescent="0.25">
      <c r="A340" s="2" t="s">
        <v>959</v>
      </c>
      <c r="B340" s="2" t="s">
        <v>960</v>
      </c>
      <c r="C340" s="3">
        <v>43314</v>
      </c>
      <c r="D340" s="3">
        <v>43343</v>
      </c>
      <c r="E340" s="2" t="s">
        <v>18</v>
      </c>
      <c r="F340" s="2" t="s">
        <v>13</v>
      </c>
      <c r="G340" s="2" t="s">
        <v>169</v>
      </c>
      <c r="H340" s="2" t="s">
        <v>28</v>
      </c>
      <c r="I340" s="4">
        <v>1</v>
      </c>
      <c r="J340" s="4">
        <v>13499</v>
      </c>
    </row>
    <row r="341" spans="1:10" ht="16.5" customHeight="1" x14ac:dyDescent="0.25">
      <c r="A341" s="2" t="s">
        <v>961</v>
      </c>
      <c r="B341" s="2" t="s">
        <v>962</v>
      </c>
      <c r="C341" s="3">
        <v>43313</v>
      </c>
      <c r="D341" s="3">
        <v>43344</v>
      </c>
      <c r="E341" s="2" t="s">
        <v>186</v>
      </c>
      <c r="F341" s="2" t="s">
        <v>13</v>
      </c>
      <c r="G341" s="2" t="s">
        <v>963</v>
      </c>
      <c r="H341" s="2" t="s">
        <v>188</v>
      </c>
      <c r="I341" s="4">
        <v>2</v>
      </c>
      <c r="J341" s="4">
        <v>21000</v>
      </c>
    </row>
    <row r="342" spans="1:10" ht="16.5" customHeight="1" x14ac:dyDescent="0.25">
      <c r="A342" s="2" t="s">
        <v>964</v>
      </c>
      <c r="B342" s="2" t="s">
        <v>965</v>
      </c>
      <c r="C342" s="3">
        <v>43282</v>
      </c>
      <c r="D342" s="3">
        <v>43312</v>
      </c>
      <c r="E342" s="2" t="s">
        <v>18</v>
      </c>
      <c r="F342" s="2" t="s">
        <v>13</v>
      </c>
      <c r="G342" s="2" t="s">
        <v>966</v>
      </c>
      <c r="H342" s="2" t="s">
        <v>28</v>
      </c>
      <c r="I342" s="4">
        <v>4</v>
      </c>
      <c r="J342" s="4">
        <v>42496</v>
      </c>
    </row>
    <row r="343" spans="1:10" ht="16.5" customHeight="1" x14ac:dyDescent="0.25">
      <c r="A343" s="2" t="s">
        <v>967</v>
      </c>
      <c r="B343" s="2" t="s">
        <v>968</v>
      </c>
      <c r="C343" s="3">
        <v>43282</v>
      </c>
      <c r="D343" s="3">
        <v>43312</v>
      </c>
      <c r="E343" s="2" t="s">
        <v>18</v>
      </c>
      <c r="F343" s="2" t="s">
        <v>13</v>
      </c>
      <c r="G343" s="2" t="s">
        <v>969</v>
      </c>
      <c r="H343" s="2" t="s">
        <v>28</v>
      </c>
      <c r="I343" s="4">
        <v>1</v>
      </c>
      <c r="J343" s="4">
        <v>10000</v>
      </c>
    </row>
    <row r="344" spans="1:10" ht="16.5" customHeight="1" x14ac:dyDescent="0.25">
      <c r="A344" s="2" t="s">
        <v>970</v>
      </c>
      <c r="B344" s="2" t="s">
        <v>971</v>
      </c>
      <c r="C344" s="3">
        <v>43313</v>
      </c>
      <c r="D344" s="3">
        <v>43496</v>
      </c>
      <c r="E344" s="2" t="s">
        <v>191</v>
      </c>
      <c r="F344" s="2" t="s">
        <v>13</v>
      </c>
      <c r="G344" s="2" t="s">
        <v>972</v>
      </c>
      <c r="H344" s="2" t="s">
        <v>15</v>
      </c>
      <c r="I344" s="4">
        <v>13</v>
      </c>
      <c r="J344" s="4">
        <v>134940</v>
      </c>
    </row>
    <row r="345" spans="1:10" ht="16.5" customHeight="1" x14ac:dyDescent="0.25">
      <c r="A345" s="2" t="s">
        <v>973</v>
      </c>
      <c r="B345" s="2" t="s">
        <v>974</v>
      </c>
      <c r="C345" s="3">
        <v>43318</v>
      </c>
      <c r="D345" s="4"/>
      <c r="E345" s="2" t="s">
        <v>186</v>
      </c>
      <c r="F345" s="2" t="s">
        <v>13</v>
      </c>
      <c r="G345" s="2" t="s">
        <v>803</v>
      </c>
      <c r="H345" s="2" t="s">
        <v>188</v>
      </c>
      <c r="I345" s="4">
        <v>0</v>
      </c>
      <c r="J345" s="4">
        <v>2998</v>
      </c>
    </row>
    <row r="346" spans="1:10" ht="16.5" customHeight="1" x14ac:dyDescent="0.25">
      <c r="A346" s="2" t="s">
        <v>975</v>
      </c>
      <c r="B346" s="2" t="s">
        <v>976</v>
      </c>
      <c r="C346" s="3">
        <v>43282</v>
      </c>
      <c r="D346" s="3">
        <v>43343</v>
      </c>
      <c r="E346" s="2" t="s">
        <v>154</v>
      </c>
      <c r="F346" s="2" t="s">
        <v>129</v>
      </c>
      <c r="G346" s="2" t="s">
        <v>977</v>
      </c>
      <c r="H346" s="2" t="s">
        <v>234</v>
      </c>
      <c r="I346" s="4">
        <v>2</v>
      </c>
      <c r="J346" s="4">
        <v>21000</v>
      </c>
    </row>
    <row r="347" spans="1:10" ht="16.5" customHeight="1" x14ac:dyDescent="0.25">
      <c r="A347" s="2" t="s">
        <v>978</v>
      </c>
      <c r="B347" s="2" t="s">
        <v>979</v>
      </c>
      <c r="C347" s="3">
        <v>43308</v>
      </c>
      <c r="D347" s="3">
        <v>43343</v>
      </c>
      <c r="E347" s="2" t="s">
        <v>18</v>
      </c>
      <c r="F347" s="2" t="s">
        <v>13</v>
      </c>
      <c r="G347" s="2" t="s">
        <v>77</v>
      </c>
      <c r="H347" s="2" t="s">
        <v>28</v>
      </c>
      <c r="I347" s="4">
        <v>0</v>
      </c>
      <c r="J347" s="4">
        <v>15000</v>
      </c>
    </row>
    <row r="348" spans="1:10" ht="16.5" customHeight="1" x14ac:dyDescent="0.25">
      <c r="A348" s="2" t="s">
        <v>980</v>
      </c>
      <c r="B348" s="2" t="s">
        <v>981</v>
      </c>
      <c r="C348" s="3">
        <v>43252</v>
      </c>
      <c r="D348" s="3">
        <v>43616</v>
      </c>
      <c r="E348" s="2" t="s">
        <v>18</v>
      </c>
      <c r="F348" s="2" t="s">
        <v>13</v>
      </c>
      <c r="G348" s="2" t="s">
        <v>292</v>
      </c>
      <c r="H348" s="2" t="s">
        <v>15</v>
      </c>
      <c r="I348" s="4">
        <v>12</v>
      </c>
      <c r="J348" s="4">
        <v>108000</v>
      </c>
    </row>
    <row r="349" spans="1:10" ht="16.5" customHeight="1" x14ac:dyDescent="0.25">
      <c r="A349" s="2" t="s">
        <v>982</v>
      </c>
      <c r="B349" s="2" t="s">
        <v>983</v>
      </c>
      <c r="C349" s="3">
        <v>43227</v>
      </c>
      <c r="D349" s="3">
        <v>43404</v>
      </c>
      <c r="E349" s="2" t="s">
        <v>154</v>
      </c>
      <c r="F349" s="2" t="s">
        <v>13</v>
      </c>
      <c r="G349" s="2" t="s">
        <v>984</v>
      </c>
      <c r="H349" s="2" t="s">
        <v>15</v>
      </c>
      <c r="I349" s="4">
        <v>1</v>
      </c>
      <c r="J349" s="4">
        <v>12000</v>
      </c>
    </row>
    <row r="350" spans="1:10" ht="16.5" customHeight="1" x14ac:dyDescent="0.25">
      <c r="A350" s="2" t="s">
        <v>985</v>
      </c>
      <c r="B350" s="2" t="s">
        <v>986</v>
      </c>
      <c r="C350" s="3">
        <v>43199</v>
      </c>
      <c r="D350" s="3">
        <v>43381</v>
      </c>
      <c r="E350" s="2" t="s">
        <v>186</v>
      </c>
      <c r="F350" s="2" t="s">
        <v>13</v>
      </c>
      <c r="G350" s="2" t="s">
        <v>987</v>
      </c>
      <c r="H350" s="2" t="s">
        <v>209</v>
      </c>
      <c r="I350" s="4">
        <v>3</v>
      </c>
      <c r="J350" s="4">
        <v>42000</v>
      </c>
    </row>
    <row r="351" spans="1:10" ht="16.5" customHeight="1" x14ac:dyDescent="0.25">
      <c r="A351" s="2" t="s">
        <v>988</v>
      </c>
      <c r="B351" s="2" t="s">
        <v>989</v>
      </c>
      <c r="C351" s="3">
        <v>43199</v>
      </c>
      <c r="D351" s="3">
        <v>43563</v>
      </c>
      <c r="E351" s="2" t="s">
        <v>186</v>
      </c>
      <c r="F351" s="2" t="s">
        <v>13</v>
      </c>
      <c r="G351" s="2" t="s">
        <v>990</v>
      </c>
      <c r="H351" s="2" t="s">
        <v>209</v>
      </c>
      <c r="I351" s="4">
        <v>1</v>
      </c>
      <c r="J351" s="4">
        <v>17000</v>
      </c>
    </row>
    <row r="352" spans="1:10" ht="16.5" customHeight="1" x14ac:dyDescent="0.25">
      <c r="A352" s="2" t="s">
        <v>991</v>
      </c>
      <c r="B352" s="2" t="s">
        <v>992</v>
      </c>
      <c r="C352" s="3">
        <v>43221</v>
      </c>
      <c r="D352" s="3">
        <v>43312</v>
      </c>
      <c r="E352" s="2" t="s">
        <v>186</v>
      </c>
      <c r="F352" s="2" t="s">
        <v>13</v>
      </c>
      <c r="G352" s="2" t="s">
        <v>993</v>
      </c>
      <c r="H352" s="2" t="s">
        <v>209</v>
      </c>
      <c r="I352" s="4">
        <v>1</v>
      </c>
      <c r="J352" s="4">
        <v>17000</v>
      </c>
    </row>
    <row r="353" spans="1:10" ht="16.5" customHeight="1" x14ac:dyDescent="0.25">
      <c r="A353" s="2" t="s">
        <v>994</v>
      </c>
      <c r="B353" s="2" t="s">
        <v>995</v>
      </c>
      <c r="C353" s="3">
        <v>43252</v>
      </c>
      <c r="D353" s="3">
        <v>43281</v>
      </c>
      <c r="E353" s="2" t="s">
        <v>12</v>
      </c>
      <c r="F353" s="2" t="s">
        <v>13</v>
      </c>
      <c r="G353" s="2" t="s">
        <v>905</v>
      </c>
      <c r="H353" s="2" t="s">
        <v>906</v>
      </c>
      <c r="I353" s="4">
        <v>10</v>
      </c>
      <c r="J353" s="4">
        <v>85600</v>
      </c>
    </row>
    <row r="354" spans="1:10" ht="16.5" customHeight="1" x14ac:dyDescent="0.25">
      <c r="A354" s="2" t="s">
        <v>996</v>
      </c>
      <c r="B354" s="2" t="s">
        <v>997</v>
      </c>
      <c r="C354" s="3">
        <v>43255</v>
      </c>
      <c r="D354" s="4"/>
      <c r="E354" s="2" t="s">
        <v>186</v>
      </c>
      <c r="F354" s="2" t="s">
        <v>13</v>
      </c>
      <c r="G354" s="2" t="s">
        <v>998</v>
      </c>
      <c r="H354" s="2" t="s">
        <v>188</v>
      </c>
      <c r="I354" s="4">
        <v>8</v>
      </c>
      <c r="J354" s="4">
        <v>172008</v>
      </c>
    </row>
    <row r="355" spans="1:10" ht="16.5" customHeight="1" x14ac:dyDescent="0.25">
      <c r="A355" s="2" t="s">
        <v>999</v>
      </c>
      <c r="B355" s="2" t="s">
        <v>1000</v>
      </c>
      <c r="C355" s="3">
        <v>43252</v>
      </c>
      <c r="D355" s="3">
        <v>43434</v>
      </c>
      <c r="E355" s="2" t="s">
        <v>154</v>
      </c>
      <c r="F355" s="2" t="s">
        <v>13</v>
      </c>
      <c r="G355" s="2" t="s">
        <v>1001</v>
      </c>
      <c r="H355" s="2" t="s">
        <v>234</v>
      </c>
      <c r="I355" s="4">
        <v>104</v>
      </c>
      <c r="J355" s="4">
        <v>1548720</v>
      </c>
    </row>
    <row r="356" spans="1:10" ht="16.5" customHeight="1" x14ac:dyDescent="0.25">
      <c r="A356" s="2" t="s">
        <v>1002</v>
      </c>
      <c r="B356" s="2" t="s">
        <v>1003</v>
      </c>
      <c r="C356" s="3">
        <v>43221</v>
      </c>
      <c r="D356" s="3">
        <v>43585</v>
      </c>
      <c r="E356" s="2" t="s">
        <v>122</v>
      </c>
      <c r="F356" s="2" t="s">
        <v>13</v>
      </c>
      <c r="G356" s="2" t="s">
        <v>175</v>
      </c>
      <c r="H356" s="2" t="s">
        <v>124</v>
      </c>
      <c r="I356" s="4">
        <v>10</v>
      </c>
      <c r="J356" s="4">
        <v>120010</v>
      </c>
    </row>
    <row r="357" spans="1:10" ht="16.5" customHeight="1" x14ac:dyDescent="0.25">
      <c r="A357" s="2" t="s">
        <v>1004</v>
      </c>
      <c r="B357" s="2" t="s">
        <v>1005</v>
      </c>
      <c r="C357" s="3">
        <v>43257</v>
      </c>
      <c r="D357" s="3">
        <v>43830</v>
      </c>
      <c r="E357" s="2" t="s">
        <v>18</v>
      </c>
      <c r="F357" s="2" t="s">
        <v>13</v>
      </c>
      <c r="G357" s="2" t="s">
        <v>1006</v>
      </c>
      <c r="H357" s="2" t="s">
        <v>114</v>
      </c>
      <c r="I357" s="4">
        <v>1</v>
      </c>
      <c r="J357" s="4">
        <v>8000</v>
      </c>
    </row>
    <row r="358" spans="1:10" ht="16.5" customHeight="1" x14ac:dyDescent="0.25">
      <c r="A358" s="2" t="s">
        <v>1007</v>
      </c>
      <c r="B358" s="2" t="s">
        <v>1008</v>
      </c>
      <c r="C358" s="3">
        <v>43255</v>
      </c>
      <c r="D358" s="3">
        <v>43281</v>
      </c>
      <c r="E358" s="2" t="s">
        <v>154</v>
      </c>
      <c r="F358" s="2" t="s">
        <v>13</v>
      </c>
      <c r="G358" s="2" t="s">
        <v>1009</v>
      </c>
      <c r="H358" s="2" t="s">
        <v>234</v>
      </c>
      <c r="I358" s="4">
        <v>1</v>
      </c>
      <c r="J358" s="4">
        <v>9000</v>
      </c>
    </row>
    <row r="359" spans="1:10" ht="16.5" customHeight="1" x14ac:dyDescent="0.25">
      <c r="A359" s="2" t="s">
        <v>1010</v>
      </c>
      <c r="B359" s="2" t="s">
        <v>1011</v>
      </c>
      <c r="C359" s="3">
        <v>43259</v>
      </c>
      <c r="D359" s="3">
        <v>43434</v>
      </c>
      <c r="E359" s="2" t="s">
        <v>198</v>
      </c>
      <c r="F359" s="2" t="s">
        <v>19</v>
      </c>
      <c r="G359" s="2" t="s">
        <v>1012</v>
      </c>
      <c r="H359" s="2" t="s">
        <v>28</v>
      </c>
      <c r="I359" s="4">
        <v>2</v>
      </c>
      <c r="J359" s="4">
        <v>22000</v>
      </c>
    </row>
    <row r="360" spans="1:10" ht="16.5" customHeight="1" x14ac:dyDescent="0.25">
      <c r="A360" s="2" t="s">
        <v>1013</v>
      </c>
      <c r="B360" s="2" t="s">
        <v>1014</v>
      </c>
      <c r="C360" s="3">
        <v>43286</v>
      </c>
      <c r="D360" s="3">
        <v>43650</v>
      </c>
      <c r="E360" s="2" t="s">
        <v>178</v>
      </c>
      <c r="F360" s="2" t="s">
        <v>13</v>
      </c>
      <c r="G360" s="2" t="s">
        <v>179</v>
      </c>
      <c r="H360" s="2" t="s">
        <v>114</v>
      </c>
      <c r="I360" s="4">
        <v>4</v>
      </c>
      <c r="J360" s="4">
        <v>48000</v>
      </c>
    </row>
    <row r="361" spans="1:10" ht="16.5" customHeight="1" x14ac:dyDescent="0.25">
      <c r="A361" s="2" t="s">
        <v>1015</v>
      </c>
      <c r="B361" s="2" t="s">
        <v>1016</v>
      </c>
      <c r="C361" s="3">
        <v>43282</v>
      </c>
      <c r="D361" s="3">
        <v>43373</v>
      </c>
      <c r="E361" s="2" t="s">
        <v>18</v>
      </c>
      <c r="F361" s="2" t="s">
        <v>13</v>
      </c>
      <c r="G361" s="2" t="s">
        <v>143</v>
      </c>
      <c r="H361" s="2" t="s">
        <v>51</v>
      </c>
      <c r="I361" s="4">
        <v>44</v>
      </c>
      <c r="J361" s="4">
        <v>880000</v>
      </c>
    </row>
    <row r="362" spans="1:10" ht="16.5" customHeight="1" x14ac:dyDescent="0.25">
      <c r="A362" s="2" t="s">
        <v>1017</v>
      </c>
      <c r="B362" s="2" t="s">
        <v>1018</v>
      </c>
      <c r="C362" s="3">
        <v>43221</v>
      </c>
      <c r="D362" s="4"/>
      <c r="E362" s="2" t="s">
        <v>186</v>
      </c>
      <c r="F362" s="2" t="s">
        <v>13</v>
      </c>
      <c r="G362" s="2" t="s">
        <v>1019</v>
      </c>
      <c r="H362" s="2" t="s">
        <v>188</v>
      </c>
      <c r="I362" s="4">
        <v>1</v>
      </c>
      <c r="J362" s="4">
        <v>10499</v>
      </c>
    </row>
    <row r="363" spans="1:10" ht="16.5" customHeight="1" x14ac:dyDescent="0.25">
      <c r="A363" s="2" t="s">
        <v>1020</v>
      </c>
      <c r="B363" s="2" t="s">
        <v>1021</v>
      </c>
      <c r="C363" s="3">
        <v>43192</v>
      </c>
      <c r="D363" s="3">
        <v>43220</v>
      </c>
      <c r="E363" s="2" t="s">
        <v>178</v>
      </c>
      <c r="F363" s="2" t="s">
        <v>19</v>
      </c>
      <c r="G363" s="2" t="s">
        <v>1022</v>
      </c>
      <c r="H363" s="2" t="s">
        <v>114</v>
      </c>
      <c r="I363" s="4">
        <v>1</v>
      </c>
      <c r="J363" s="4">
        <v>7500</v>
      </c>
    </row>
    <row r="364" spans="1:10" ht="16.5" customHeight="1" x14ac:dyDescent="0.25">
      <c r="A364" s="2" t="s">
        <v>1023</v>
      </c>
      <c r="B364" s="2" t="s">
        <v>1024</v>
      </c>
      <c r="C364" s="3">
        <v>43199</v>
      </c>
      <c r="D364" s="3">
        <v>43381</v>
      </c>
      <c r="E364" s="2" t="s">
        <v>122</v>
      </c>
      <c r="F364" s="2" t="s">
        <v>13</v>
      </c>
      <c r="G364" s="2" t="s">
        <v>1025</v>
      </c>
      <c r="H364" s="2" t="s">
        <v>124</v>
      </c>
      <c r="I364" s="4">
        <v>2</v>
      </c>
      <c r="J364" s="4">
        <v>21186</v>
      </c>
    </row>
    <row r="365" spans="1:10" ht="16.5" customHeight="1" x14ac:dyDescent="0.25">
      <c r="A365" s="2" t="s">
        <v>1026</v>
      </c>
      <c r="B365" s="2" t="s">
        <v>1027</v>
      </c>
      <c r="C365" s="3">
        <v>43241</v>
      </c>
      <c r="D365" s="3">
        <v>43605</v>
      </c>
      <c r="E365" s="2" t="s">
        <v>122</v>
      </c>
      <c r="F365" s="2" t="s">
        <v>19</v>
      </c>
      <c r="G365" s="2" t="s">
        <v>1028</v>
      </c>
      <c r="H365" s="2" t="s">
        <v>216</v>
      </c>
      <c r="I365" s="4">
        <v>1</v>
      </c>
      <c r="J365" s="4">
        <v>12500</v>
      </c>
    </row>
    <row r="366" spans="1:10" ht="16.5" customHeight="1" x14ac:dyDescent="0.25">
      <c r="A366" s="2" t="s">
        <v>1029</v>
      </c>
      <c r="B366" s="2" t="s">
        <v>1030</v>
      </c>
      <c r="C366" s="3">
        <v>43221</v>
      </c>
      <c r="D366" s="3">
        <v>43404</v>
      </c>
      <c r="E366" s="2" t="s">
        <v>154</v>
      </c>
      <c r="F366" s="2" t="s">
        <v>13</v>
      </c>
      <c r="G366" s="2" t="s">
        <v>337</v>
      </c>
      <c r="H366" s="2" t="s">
        <v>156</v>
      </c>
      <c r="I366" s="4">
        <v>4</v>
      </c>
      <c r="J366" s="4">
        <v>40004</v>
      </c>
    </row>
    <row r="367" spans="1:10" ht="16.5" customHeight="1" x14ac:dyDescent="0.25">
      <c r="A367" s="2" t="s">
        <v>1031</v>
      </c>
      <c r="B367" s="2" t="s">
        <v>1032</v>
      </c>
      <c r="C367" s="3">
        <v>43244</v>
      </c>
      <c r="D367" s="3">
        <v>43434</v>
      </c>
      <c r="E367" s="2" t="s">
        <v>12</v>
      </c>
      <c r="F367" s="2" t="s">
        <v>13</v>
      </c>
      <c r="G367" s="2" t="s">
        <v>1033</v>
      </c>
      <c r="H367" s="2" t="s">
        <v>51</v>
      </c>
      <c r="I367" s="4">
        <v>48</v>
      </c>
      <c r="J367" s="4">
        <v>960000</v>
      </c>
    </row>
    <row r="368" spans="1:10" ht="16.5" customHeight="1" x14ac:dyDescent="0.25">
      <c r="A368" s="2" t="s">
        <v>1034</v>
      </c>
      <c r="B368" s="2" t="s">
        <v>1035</v>
      </c>
      <c r="C368" s="3">
        <v>43263</v>
      </c>
      <c r="D368" s="3">
        <v>43312</v>
      </c>
      <c r="E368" s="2" t="s">
        <v>18</v>
      </c>
      <c r="F368" s="2" t="s">
        <v>13</v>
      </c>
      <c r="G368" s="2" t="s">
        <v>1036</v>
      </c>
      <c r="H368" s="2" t="s">
        <v>28</v>
      </c>
      <c r="I368" s="4">
        <v>1</v>
      </c>
      <c r="J368" s="4">
        <v>15499</v>
      </c>
    </row>
    <row r="369" spans="1:10" ht="16.5" customHeight="1" x14ac:dyDescent="0.25">
      <c r="A369" s="2" t="s">
        <v>1037</v>
      </c>
      <c r="B369" s="2" t="s">
        <v>1038</v>
      </c>
      <c r="C369" s="3">
        <v>43191</v>
      </c>
      <c r="D369" s="3">
        <v>43343</v>
      </c>
      <c r="E369" s="2" t="s">
        <v>18</v>
      </c>
      <c r="F369" s="2" t="s">
        <v>13</v>
      </c>
      <c r="G369" s="2" t="s">
        <v>346</v>
      </c>
      <c r="H369" s="2" t="s">
        <v>28</v>
      </c>
      <c r="I369" s="4">
        <v>49</v>
      </c>
      <c r="J369" s="4">
        <v>976496</v>
      </c>
    </row>
    <row r="370" spans="1:10" ht="16.5" customHeight="1" x14ac:dyDescent="0.25">
      <c r="A370" s="2" t="s">
        <v>1039</v>
      </c>
      <c r="B370" s="2" t="s">
        <v>1040</v>
      </c>
      <c r="C370" s="3">
        <v>43221</v>
      </c>
      <c r="D370" s="3">
        <v>43251</v>
      </c>
      <c r="E370" s="2" t="s">
        <v>12</v>
      </c>
      <c r="F370" s="2" t="s">
        <v>13</v>
      </c>
      <c r="G370" s="2" t="s">
        <v>159</v>
      </c>
      <c r="H370" s="2" t="s">
        <v>55</v>
      </c>
      <c r="I370" s="4">
        <v>2</v>
      </c>
      <c r="J370" s="4">
        <v>22998</v>
      </c>
    </row>
    <row r="371" spans="1:10" ht="16.5" customHeight="1" x14ac:dyDescent="0.25">
      <c r="A371" s="2" t="s">
        <v>1041</v>
      </c>
      <c r="B371" s="2" t="s">
        <v>1042</v>
      </c>
      <c r="C371" s="3">
        <v>43221</v>
      </c>
      <c r="D371" s="3">
        <v>43251</v>
      </c>
      <c r="E371" s="2" t="s">
        <v>18</v>
      </c>
      <c r="F371" s="2" t="s">
        <v>13</v>
      </c>
      <c r="G371" s="2" t="s">
        <v>1043</v>
      </c>
      <c r="H371" s="2" t="s">
        <v>28</v>
      </c>
      <c r="I371" s="4">
        <v>1</v>
      </c>
      <c r="J371" s="4">
        <v>10499</v>
      </c>
    </row>
    <row r="372" spans="1:10" ht="16.5" customHeight="1" x14ac:dyDescent="0.25">
      <c r="A372" s="2" t="s">
        <v>1044</v>
      </c>
      <c r="B372" s="2" t="s">
        <v>1045</v>
      </c>
      <c r="C372" s="3">
        <v>43252</v>
      </c>
      <c r="D372" s="3">
        <v>43281</v>
      </c>
      <c r="E372" s="2" t="s">
        <v>18</v>
      </c>
      <c r="F372" s="2" t="s">
        <v>13</v>
      </c>
      <c r="G372" s="2" t="s">
        <v>46</v>
      </c>
      <c r="H372" s="2" t="s">
        <v>47</v>
      </c>
      <c r="I372" s="4">
        <v>0</v>
      </c>
      <c r="J372" s="4">
        <v>2499</v>
      </c>
    </row>
    <row r="373" spans="1:10" ht="16.5" customHeight="1" x14ac:dyDescent="0.25">
      <c r="A373" s="2" t="s">
        <v>1046</v>
      </c>
      <c r="B373" s="2" t="s">
        <v>1047</v>
      </c>
      <c r="C373" s="3">
        <v>43252</v>
      </c>
      <c r="D373" s="3">
        <v>43677</v>
      </c>
      <c r="E373" s="2" t="s">
        <v>18</v>
      </c>
      <c r="F373" s="2" t="s">
        <v>13</v>
      </c>
      <c r="G373" s="2" t="s">
        <v>1048</v>
      </c>
      <c r="H373" s="2" t="s">
        <v>51</v>
      </c>
      <c r="I373" s="4">
        <v>0</v>
      </c>
      <c r="J373" s="4">
        <v>80000</v>
      </c>
    </row>
    <row r="374" spans="1:10" ht="16.5" customHeight="1" x14ac:dyDescent="0.25">
      <c r="A374" s="2" t="s">
        <v>1049</v>
      </c>
      <c r="B374" s="2" t="s">
        <v>1050</v>
      </c>
      <c r="C374" s="3">
        <v>43221</v>
      </c>
      <c r="D374" s="3">
        <v>43312</v>
      </c>
      <c r="E374" s="2" t="s">
        <v>191</v>
      </c>
      <c r="F374" s="2" t="s">
        <v>19</v>
      </c>
      <c r="G374" s="2" t="s">
        <v>1051</v>
      </c>
      <c r="H374" s="2" t="s">
        <v>1052</v>
      </c>
      <c r="I374" s="4">
        <v>2</v>
      </c>
      <c r="J374" s="4">
        <v>21000</v>
      </c>
    </row>
    <row r="375" spans="1:10" ht="16.5" customHeight="1" x14ac:dyDescent="0.25">
      <c r="A375" s="2" t="s">
        <v>1053</v>
      </c>
      <c r="B375" s="2" t="s">
        <v>1054</v>
      </c>
      <c r="C375" s="3">
        <v>43252</v>
      </c>
      <c r="D375" s="3">
        <v>43434</v>
      </c>
      <c r="E375" s="2" t="s">
        <v>18</v>
      </c>
      <c r="F375" s="2" t="s">
        <v>13</v>
      </c>
      <c r="G375" s="2" t="s">
        <v>1055</v>
      </c>
      <c r="H375" s="2" t="s">
        <v>15</v>
      </c>
      <c r="I375" s="4">
        <v>13</v>
      </c>
      <c r="J375" s="4">
        <v>206500</v>
      </c>
    </row>
    <row r="376" spans="1:10" ht="16.5" customHeight="1" x14ac:dyDescent="0.25">
      <c r="A376" s="2" t="s">
        <v>1056</v>
      </c>
      <c r="B376" s="2" t="s">
        <v>1057</v>
      </c>
      <c r="C376" s="3">
        <v>43263</v>
      </c>
      <c r="D376" s="3">
        <v>43312</v>
      </c>
      <c r="E376" s="2" t="s">
        <v>18</v>
      </c>
      <c r="F376" s="2" t="s">
        <v>13</v>
      </c>
      <c r="G376" s="2" t="s">
        <v>1058</v>
      </c>
      <c r="H376" s="2" t="s">
        <v>28</v>
      </c>
      <c r="I376" s="4">
        <v>1</v>
      </c>
      <c r="J376" s="4">
        <v>10000</v>
      </c>
    </row>
    <row r="377" spans="1:10" ht="16.5" customHeight="1" x14ac:dyDescent="0.25">
      <c r="A377" s="2" t="s">
        <v>1059</v>
      </c>
      <c r="B377" s="2" t="s">
        <v>1060</v>
      </c>
      <c r="C377" s="3">
        <v>43234</v>
      </c>
      <c r="D377" s="3">
        <v>43281</v>
      </c>
      <c r="E377" s="2" t="s">
        <v>18</v>
      </c>
      <c r="F377" s="2" t="s">
        <v>13</v>
      </c>
      <c r="G377" s="2" t="s">
        <v>809</v>
      </c>
      <c r="H377" s="2" t="s">
        <v>28</v>
      </c>
      <c r="I377" s="4">
        <v>2</v>
      </c>
      <c r="J377" s="4">
        <v>20000</v>
      </c>
    </row>
    <row r="378" spans="1:10" ht="16.5" customHeight="1" x14ac:dyDescent="0.25">
      <c r="A378" s="2" t="s">
        <v>1061</v>
      </c>
      <c r="B378" s="2" t="s">
        <v>1062</v>
      </c>
      <c r="C378" s="3">
        <v>43227</v>
      </c>
      <c r="D378" s="3">
        <v>43555</v>
      </c>
      <c r="E378" s="2" t="s">
        <v>122</v>
      </c>
      <c r="F378" s="2" t="s">
        <v>13</v>
      </c>
      <c r="G378" s="2" t="s">
        <v>523</v>
      </c>
      <c r="H378" s="2" t="s">
        <v>524</v>
      </c>
      <c r="I378" s="4">
        <v>0</v>
      </c>
      <c r="J378" s="4">
        <v>25000</v>
      </c>
    </row>
    <row r="379" spans="1:10" ht="16.5" customHeight="1" x14ac:dyDescent="0.25">
      <c r="A379" s="2" t="s">
        <v>1063</v>
      </c>
      <c r="B379" s="2" t="s">
        <v>1064</v>
      </c>
      <c r="C379" s="3">
        <v>43252</v>
      </c>
      <c r="D379" s="3">
        <v>43281</v>
      </c>
      <c r="E379" s="2" t="s">
        <v>1065</v>
      </c>
      <c r="F379" s="2" t="s">
        <v>13</v>
      </c>
      <c r="G379" s="2" t="s">
        <v>1066</v>
      </c>
      <c r="H379" s="2" t="s">
        <v>28</v>
      </c>
      <c r="I379" s="4">
        <v>1</v>
      </c>
      <c r="J379" s="4">
        <v>10000</v>
      </c>
    </row>
    <row r="380" spans="1:10" ht="16.5" customHeight="1" x14ac:dyDescent="0.25">
      <c r="A380" s="2" t="s">
        <v>1067</v>
      </c>
      <c r="B380" s="2" t="s">
        <v>1068</v>
      </c>
      <c r="C380" s="3">
        <v>43221</v>
      </c>
      <c r="D380" s="3">
        <v>43313</v>
      </c>
      <c r="E380" s="2" t="s">
        <v>154</v>
      </c>
      <c r="F380" s="2" t="s">
        <v>13</v>
      </c>
      <c r="G380" s="2" t="s">
        <v>1069</v>
      </c>
      <c r="H380" s="2" t="s">
        <v>156</v>
      </c>
      <c r="I380" s="4">
        <v>1</v>
      </c>
      <c r="J380" s="4">
        <v>9501</v>
      </c>
    </row>
    <row r="381" spans="1:10" ht="16.5" customHeight="1" x14ac:dyDescent="0.25">
      <c r="A381" s="2" t="s">
        <v>1070</v>
      </c>
      <c r="B381" s="2" t="s">
        <v>1071</v>
      </c>
      <c r="C381" s="3">
        <v>43221</v>
      </c>
      <c r="D381" s="4"/>
      <c r="E381" s="2" t="s">
        <v>191</v>
      </c>
      <c r="F381" s="2" t="s">
        <v>13</v>
      </c>
      <c r="G381" s="2" t="s">
        <v>1072</v>
      </c>
      <c r="H381" s="2" t="s">
        <v>156</v>
      </c>
      <c r="I381" s="4">
        <v>4</v>
      </c>
      <c r="J381" s="4">
        <v>60006</v>
      </c>
    </row>
    <row r="382" spans="1:10" ht="16.5" customHeight="1" x14ac:dyDescent="0.25">
      <c r="A382" s="2" t="s">
        <v>1073</v>
      </c>
      <c r="B382" s="2" t="s">
        <v>1074</v>
      </c>
      <c r="C382" s="3">
        <v>43252</v>
      </c>
      <c r="D382" s="3">
        <v>43434</v>
      </c>
      <c r="E382" s="2" t="s">
        <v>122</v>
      </c>
      <c r="F382" s="2" t="s">
        <v>13</v>
      </c>
      <c r="G382" s="2" t="s">
        <v>1075</v>
      </c>
      <c r="H382" s="2" t="s">
        <v>216</v>
      </c>
      <c r="I382" s="4">
        <v>1</v>
      </c>
      <c r="J382" s="4">
        <v>11500</v>
      </c>
    </row>
    <row r="383" spans="1:10" ht="16.5" customHeight="1" x14ac:dyDescent="0.25">
      <c r="A383" s="2" t="s">
        <v>1076</v>
      </c>
      <c r="B383" s="2" t="s">
        <v>1077</v>
      </c>
      <c r="C383" s="3">
        <v>43256</v>
      </c>
      <c r="D383" s="3">
        <v>43646</v>
      </c>
      <c r="E383" s="2" t="s">
        <v>18</v>
      </c>
      <c r="F383" s="2" t="s">
        <v>13</v>
      </c>
      <c r="G383" s="2" t="s">
        <v>1078</v>
      </c>
      <c r="H383" s="2" t="s">
        <v>114</v>
      </c>
      <c r="I383" s="4">
        <v>1</v>
      </c>
      <c r="J383" s="4">
        <v>9499</v>
      </c>
    </row>
    <row r="384" spans="1:10" ht="16.5" customHeight="1" x14ac:dyDescent="0.25">
      <c r="A384" s="2" t="s">
        <v>1079</v>
      </c>
      <c r="B384" s="2" t="s">
        <v>1080</v>
      </c>
      <c r="C384" s="3">
        <v>43252</v>
      </c>
      <c r="D384" s="3">
        <v>43555</v>
      </c>
      <c r="E384" s="2" t="s">
        <v>122</v>
      </c>
      <c r="F384" s="2" t="s">
        <v>13</v>
      </c>
      <c r="G384" s="2" t="s">
        <v>1081</v>
      </c>
      <c r="H384" s="2" t="s">
        <v>124</v>
      </c>
      <c r="I384" s="4">
        <v>21</v>
      </c>
      <c r="J384" s="4">
        <v>357000</v>
      </c>
    </row>
    <row r="385" spans="1:10" ht="16.5" customHeight="1" x14ac:dyDescent="0.25">
      <c r="A385" s="2" t="s">
        <v>1082</v>
      </c>
      <c r="B385" s="2" t="s">
        <v>1083</v>
      </c>
      <c r="C385" s="3">
        <v>43264</v>
      </c>
      <c r="D385" s="3">
        <v>43465</v>
      </c>
      <c r="E385" s="2" t="s">
        <v>1065</v>
      </c>
      <c r="F385" s="2" t="s">
        <v>13</v>
      </c>
      <c r="G385" s="2" t="s">
        <v>887</v>
      </c>
      <c r="H385" s="2" t="s">
        <v>114</v>
      </c>
      <c r="I385" s="4">
        <v>1</v>
      </c>
      <c r="J385" s="4">
        <v>13999</v>
      </c>
    </row>
    <row r="386" spans="1:10" ht="16.5" customHeight="1" x14ac:dyDescent="0.25">
      <c r="A386" s="2" t="s">
        <v>1084</v>
      </c>
      <c r="B386" s="2" t="s">
        <v>1085</v>
      </c>
      <c r="C386" s="3">
        <v>43360</v>
      </c>
      <c r="D386" s="3">
        <v>43646</v>
      </c>
      <c r="E386" s="2" t="s">
        <v>122</v>
      </c>
      <c r="F386" s="2" t="s">
        <v>13</v>
      </c>
      <c r="G386" s="2" t="s">
        <v>731</v>
      </c>
      <c r="H386" s="2" t="s">
        <v>372</v>
      </c>
      <c r="I386" s="4">
        <v>20</v>
      </c>
      <c r="J386" s="4">
        <v>400000</v>
      </c>
    </row>
    <row r="387" spans="1:10" ht="16.5" customHeight="1" x14ac:dyDescent="0.25">
      <c r="A387" s="2" t="s">
        <v>1086</v>
      </c>
      <c r="B387" s="2" t="s">
        <v>1087</v>
      </c>
      <c r="C387" s="3">
        <v>43192</v>
      </c>
      <c r="D387" s="3">
        <v>43374</v>
      </c>
      <c r="E387" s="2" t="s">
        <v>122</v>
      </c>
      <c r="F387" s="2" t="s">
        <v>13</v>
      </c>
      <c r="G387" s="2" t="s">
        <v>1088</v>
      </c>
      <c r="H387" s="2" t="s">
        <v>124</v>
      </c>
      <c r="I387" s="4">
        <v>4</v>
      </c>
      <c r="J387" s="4">
        <v>50000</v>
      </c>
    </row>
    <row r="388" spans="1:10" ht="16.5" customHeight="1" x14ac:dyDescent="0.25">
      <c r="A388" s="2" t="s">
        <v>1089</v>
      </c>
      <c r="B388" s="2" t="s">
        <v>1090</v>
      </c>
      <c r="C388" s="3">
        <v>43237</v>
      </c>
      <c r="D388" s="4"/>
      <c r="E388" s="2" t="s">
        <v>186</v>
      </c>
      <c r="F388" s="2" t="s">
        <v>129</v>
      </c>
      <c r="G388" s="2" t="s">
        <v>1091</v>
      </c>
      <c r="H388" s="2" t="s">
        <v>188</v>
      </c>
      <c r="I388" s="4">
        <v>1</v>
      </c>
      <c r="J388" s="4">
        <v>12000</v>
      </c>
    </row>
    <row r="389" spans="1:10" ht="16.5" customHeight="1" x14ac:dyDescent="0.25">
      <c r="A389" s="2" t="s">
        <v>1092</v>
      </c>
      <c r="B389" s="2" t="s">
        <v>1093</v>
      </c>
      <c r="C389" s="3">
        <v>43235</v>
      </c>
      <c r="D389" s="3">
        <v>43599</v>
      </c>
      <c r="E389" s="2" t="s">
        <v>122</v>
      </c>
      <c r="F389" s="2" t="s">
        <v>13</v>
      </c>
      <c r="G389" s="2" t="s">
        <v>172</v>
      </c>
      <c r="H389" s="2" t="s">
        <v>124</v>
      </c>
      <c r="I389" s="4">
        <v>21</v>
      </c>
      <c r="J389" s="4">
        <v>420000</v>
      </c>
    </row>
    <row r="390" spans="1:10" ht="16.5" customHeight="1" x14ac:dyDescent="0.25">
      <c r="A390" s="2" t="s">
        <v>1094</v>
      </c>
      <c r="B390" s="2" t="s">
        <v>1095</v>
      </c>
      <c r="C390" s="3">
        <v>43252</v>
      </c>
      <c r="D390" s="3">
        <v>43465</v>
      </c>
      <c r="E390" s="2" t="s">
        <v>18</v>
      </c>
      <c r="F390" s="2" t="s">
        <v>13</v>
      </c>
      <c r="G390" s="2" t="s">
        <v>1096</v>
      </c>
      <c r="H390" s="2" t="s">
        <v>15</v>
      </c>
      <c r="I390" s="4">
        <v>4</v>
      </c>
      <c r="J390" s="4">
        <v>62100</v>
      </c>
    </row>
    <row r="391" spans="1:10" ht="16.5" customHeight="1" x14ac:dyDescent="0.25">
      <c r="A391" s="2" t="s">
        <v>1097</v>
      </c>
      <c r="B391" s="2" t="s">
        <v>1098</v>
      </c>
      <c r="C391" s="3">
        <v>43282</v>
      </c>
      <c r="D391" s="3">
        <v>43646</v>
      </c>
      <c r="E391" s="2" t="s">
        <v>122</v>
      </c>
      <c r="F391" s="2" t="s">
        <v>13</v>
      </c>
      <c r="G391" s="2" t="s">
        <v>731</v>
      </c>
      <c r="H391" s="2" t="s">
        <v>372</v>
      </c>
      <c r="I391" s="4">
        <v>20</v>
      </c>
      <c r="J391" s="4">
        <v>400000</v>
      </c>
    </row>
    <row r="392" spans="1:10" ht="16.5" customHeight="1" x14ac:dyDescent="0.25">
      <c r="A392" s="2" t="s">
        <v>1099</v>
      </c>
      <c r="B392" s="2" t="s">
        <v>1100</v>
      </c>
      <c r="C392" s="3">
        <v>43234</v>
      </c>
      <c r="D392" s="3">
        <v>43281</v>
      </c>
      <c r="E392" s="2" t="s">
        <v>18</v>
      </c>
      <c r="F392" s="2" t="s">
        <v>13</v>
      </c>
      <c r="G392" s="2" t="s">
        <v>80</v>
      </c>
      <c r="H392" s="2" t="s">
        <v>28</v>
      </c>
      <c r="I392" s="4">
        <v>6</v>
      </c>
      <c r="J392" s="4">
        <v>102000</v>
      </c>
    </row>
    <row r="393" spans="1:10" ht="16.5" customHeight="1" x14ac:dyDescent="0.25">
      <c r="A393" s="2" t="s">
        <v>1101</v>
      </c>
      <c r="B393" s="2" t="s">
        <v>1102</v>
      </c>
      <c r="C393" s="3">
        <v>43252</v>
      </c>
      <c r="D393" s="3">
        <v>43646</v>
      </c>
      <c r="E393" s="2" t="s">
        <v>18</v>
      </c>
      <c r="F393" s="2" t="s">
        <v>13</v>
      </c>
      <c r="G393" s="2" t="s">
        <v>1103</v>
      </c>
      <c r="H393" s="2" t="s">
        <v>114</v>
      </c>
      <c r="I393" s="4">
        <v>1</v>
      </c>
      <c r="J393" s="4">
        <v>9499</v>
      </c>
    </row>
    <row r="394" spans="1:10" ht="16.5" customHeight="1" x14ac:dyDescent="0.25">
      <c r="A394" s="2" t="s">
        <v>1104</v>
      </c>
      <c r="B394" s="2" t="s">
        <v>1105</v>
      </c>
      <c r="C394" s="3">
        <v>43263</v>
      </c>
      <c r="D394" s="3">
        <v>43281</v>
      </c>
      <c r="E394" s="2" t="s">
        <v>18</v>
      </c>
      <c r="F394" s="2" t="s">
        <v>13</v>
      </c>
      <c r="G394" s="2" t="s">
        <v>77</v>
      </c>
      <c r="H394" s="2" t="s">
        <v>28</v>
      </c>
      <c r="I394" s="4">
        <v>0</v>
      </c>
      <c r="J394" s="4">
        <v>3000</v>
      </c>
    </row>
    <row r="395" spans="1:10" ht="16.5" customHeight="1" x14ac:dyDescent="0.25">
      <c r="A395" s="2" t="s">
        <v>1106</v>
      </c>
      <c r="B395" s="2" t="s">
        <v>1107</v>
      </c>
      <c r="C395" s="3">
        <v>43266</v>
      </c>
      <c r="D395" s="3">
        <v>43465</v>
      </c>
      <c r="E395" s="2" t="s">
        <v>18</v>
      </c>
      <c r="F395" s="2" t="s">
        <v>13</v>
      </c>
      <c r="G395" s="2" t="s">
        <v>205</v>
      </c>
      <c r="H395" s="2" t="s">
        <v>114</v>
      </c>
      <c r="I395" s="4">
        <v>0</v>
      </c>
      <c r="J395" s="4">
        <v>7000</v>
      </c>
    </row>
    <row r="396" spans="1:10" ht="16.5" customHeight="1" x14ac:dyDescent="0.25">
      <c r="A396" s="2" t="s">
        <v>1108</v>
      </c>
      <c r="B396" s="2" t="s">
        <v>1109</v>
      </c>
      <c r="C396" s="3">
        <v>43199</v>
      </c>
      <c r="D396" s="3">
        <v>43220</v>
      </c>
      <c r="E396" s="2" t="s">
        <v>12</v>
      </c>
      <c r="F396" s="2" t="s">
        <v>19</v>
      </c>
      <c r="G396" s="2" t="s">
        <v>14</v>
      </c>
      <c r="H396" s="2" t="s">
        <v>15</v>
      </c>
      <c r="I396" s="4">
        <v>1</v>
      </c>
      <c r="J396" s="4">
        <v>6499</v>
      </c>
    </row>
    <row r="397" spans="1:10" ht="16.5" customHeight="1" x14ac:dyDescent="0.25">
      <c r="A397" s="2" t="s">
        <v>1110</v>
      </c>
      <c r="B397" s="2" t="s">
        <v>1111</v>
      </c>
      <c r="C397" s="3">
        <v>43249</v>
      </c>
      <c r="D397" s="3">
        <v>43281</v>
      </c>
      <c r="E397" s="2" t="s">
        <v>18</v>
      </c>
      <c r="F397" s="2" t="s">
        <v>13</v>
      </c>
      <c r="G397" s="2" t="s">
        <v>1112</v>
      </c>
      <c r="H397" s="2" t="s">
        <v>28</v>
      </c>
      <c r="I397" s="4">
        <v>0</v>
      </c>
      <c r="J397" s="4">
        <v>5500</v>
      </c>
    </row>
    <row r="398" spans="1:10" ht="16.5" customHeight="1" x14ac:dyDescent="0.25">
      <c r="A398" s="2" t="s">
        <v>1113</v>
      </c>
      <c r="B398" s="2" t="s">
        <v>1114</v>
      </c>
      <c r="C398" s="3">
        <v>43221</v>
      </c>
      <c r="D398" s="4"/>
      <c r="E398" s="2" t="s">
        <v>1065</v>
      </c>
      <c r="F398" s="2" t="s">
        <v>13</v>
      </c>
      <c r="G398" s="2" t="s">
        <v>1115</v>
      </c>
      <c r="H398" s="2" t="s">
        <v>114</v>
      </c>
      <c r="I398" s="4">
        <v>1</v>
      </c>
      <c r="J398" s="4">
        <v>13999</v>
      </c>
    </row>
    <row r="399" spans="1:10" ht="16.5" customHeight="1" x14ac:dyDescent="0.25">
      <c r="A399" s="2" t="s">
        <v>1116</v>
      </c>
      <c r="B399" s="2" t="s">
        <v>1117</v>
      </c>
      <c r="C399" s="3">
        <v>43255</v>
      </c>
      <c r="D399" s="3">
        <v>43437</v>
      </c>
      <c r="E399" s="2" t="s">
        <v>122</v>
      </c>
      <c r="F399" s="2" t="s">
        <v>19</v>
      </c>
      <c r="G399" s="2" t="s">
        <v>1118</v>
      </c>
      <c r="H399" s="2" t="s">
        <v>216</v>
      </c>
      <c r="I399" s="4">
        <v>6</v>
      </c>
      <c r="J399" s="4">
        <v>108002</v>
      </c>
    </row>
    <row r="400" spans="1:10" ht="16.5" customHeight="1" x14ac:dyDescent="0.25">
      <c r="A400" s="2" t="s">
        <v>1119</v>
      </c>
      <c r="B400" s="2" t="s">
        <v>1120</v>
      </c>
      <c r="C400" s="3">
        <v>43252</v>
      </c>
      <c r="D400" s="3">
        <v>43434</v>
      </c>
      <c r="E400" s="2" t="s">
        <v>122</v>
      </c>
      <c r="F400" s="2" t="s">
        <v>19</v>
      </c>
      <c r="G400" s="2" t="s">
        <v>1121</v>
      </c>
      <c r="H400" s="2" t="s">
        <v>124</v>
      </c>
      <c r="I400" s="4">
        <v>1</v>
      </c>
      <c r="J400" s="4">
        <v>13501</v>
      </c>
    </row>
    <row r="401" spans="1:10" ht="16.5" customHeight="1" x14ac:dyDescent="0.25">
      <c r="A401" s="2" t="s">
        <v>1122</v>
      </c>
      <c r="B401" s="2" t="s">
        <v>1123</v>
      </c>
      <c r="C401" s="3">
        <v>43286</v>
      </c>
      <c r="D401" s="3">
        <v>43621</v>
      </c>
      <c r="E401" s="2" t="s">
        <v>178</v>
      </c>
      <c r="F401" s="2" t="s">
        <v>13</v>
      </c>
      <c r="G401" s="2" t="s">
        <v>179</v>
      </c>
      <c r="H401" s="2" t="s">
        <v>114</v>
      </c>
      <c r="I401" s="4">
        <v>3</v>
      </c>
      <c r="J401" s="4">
        <v>25497</v>
      </c>
    </row>
    <row r="402" spans="1:10" ht="16.5" customHeight="1" x14ac:dyDescent="0.25">
      <c r="A402" s="2" t="s">
        <v>1124</v>
      </c>
      <c r="B402" s="2" t="s">
        <v>1125</v>
      </c>
      <c r="C402" s="3">
        <v>43313</v>
      </c>
      <c r="D402" s="3">
        <v>44227</v>
      </c>
      <c r="E402" s="2" t="s">
        <v>18</v>
      </c>
      <c r="F402" s="2" t="s">
        <v>13</v>
      </c>
      <c r="G402" s="2" t="s">
        <v>1126</v>
      </c>
      <c r="H402" s="2" t="s">
        <v>51</v>
      </c>
      <c r="I402" s="4">
        <v>426</v>
      </c>
      <c r="J402" s="4">
        <v>8520000</v>
      </c>
    </row>
    <row r="403" spans="1:10" ht="16.5" customHeight="1" x14ac:dyDescent="0.25">
      <c r="A403" s="2" t="s">
        <v>1127</v>
      </c>
      <c r="B403" s="2" t="s">
        <v>1128</v>
      </c>
      <c r="C403" s="3">
        <v>43252</v>
      </c>
      <c r="D403" s="3">
        <v>43434</v>
      </c>
      <c r="E403" s="2" t="s">
        <v>122</v>
      </c>
      <c r="F403" s="2" t="s">
        <v>13</v>
      </c>
      <c r="G403" s="2" t="s">
        <v>1129</v>
      </c>
      <c r="H403" s="2" t="s">
        <v>216</v>
      </c>
      <c r="I403" s="4">
        <v>1</v>
      </c>
      <c r="J403" s="4">
        <v>11000</v>
      </c>
    </row>
    <row r="404" spans="1:10" ht="16.5" customHeight="1" x14ac:dyDescent="0.25">
      <c r="A404" s="2" t="s">
        <v>1130</v>
      </c>
      <c r="B404" s="2" t="s">
        <v>1131</v>
      </c>
      <c r="C404" s="3">
        <v>43245</v>
      </c>
      <c r="D404" s="4"/>
      <c r="E404" s="2" t="s">
        <v>186</v>
      </c>
      <c r="F404" s="2" t="s">
        <v>13</v>
      </c>
      <c r="G404" s="2" t="s">
        <v>902</v>
      </c>
      <c r="H404" s="2" t="s">
        <v>188</v>
      </c>
      <c r="I404" s="4">
        <v>2</v>
      </c>
      <c r="J404" s="4">
        <v>36998</v>
      </c>
    </row>
    <row r="405" spans="1:10" ht="16.5" customHeight="1" x14ac:dyDescent="0.25">
      <c r="A405" s="2" t="s">
        <v>1132</v>
      </c>
      <c r="B405" s="2" t="s">
        <v>1133</v>
      </c>
      <c r="C405" s="3">
        <v>43234</v>
      </c>
      <c r="D405" s="3">
        <v>43235</v>
      </c>
      <c r="E405" s="2" t="s">
        <v>18</v>
      </c>
      <c r="F405" s="2" t="s">
        <v>13</v>
      </c>
      <c r="G405" s="2" t="s">
        <v>1048</v>
      </c>
      <c r="H405" s="2" t="s">
        <v>51</v>
      </c>
      <c r="I405" s="4">
        <v>28</v>
      </c>
      <c r="J405" s="4">
        <v>532000</v>
      </c>
    </row>
    <row r="406" spans="1:10" ht="16.5" customHeight="1" x14ac:dyDescent="0.25">
      <c r="A406" s="2" t="s">
        <v>1134</v>
      </c>
      <c r="B406" s="2" t="s">
        <v>1135</v>
      </c>
      <c r="C406" s="3">
        <v>43201</v>
      </c>
      <c r="D406" s="3">
        <v>43251</v>
      </c>
      <c r="E406" s="2" t="s">
        <v>18</v>
      </c>
      <c r="F406" s="2" t="s">
        <v>13</v>
      </c>
      <c r="G406" s="2" t="s">
        <v>88</v>
      </c>
      <c r="H406" s="2" t="s">
        <v>28</v>
      </c>
      <c r="I406" s="4">
        <v>0</v>
      </c>
      <c r="J406" s="4">
        <v>17196</v>
      </c>
    </row>
    <row r="407" spans="1:10" ht="16.5" customHeight="1" x14ac:dyDescent="0.25">
      <c r="A407" s="2" t="s">
        <v>1136</v>
      </c>
      <c r="B407" s="2" t="s">
        <v>1137</v>
      </c>
      <c r="C407" s="3">
        <v>43208</v>
      </c>
      <c r="D407" s="3">
        <v>43238</v>
      </c>
      <c r="E407" s="2" t="s">
        <v>18</v>
      </c>
      <c r="F407" s="2" t="s">
        <v>13</v>
      </c>
      <c r="G407" s="2" t="s">
        <v>1138</v>
      </c>
      <c r="H407" s="2" t="s">
        <v>1139</v>
      </c>
      <c r="I407" s="4">
        <v>1</v>
      </c>
      <c r="J407" s="4">
        <v>8000</v>
      </c>
    </row>
    <row r="408" spans="1:10" ht="16.5" customHeight="1" x14ac:dyDescent="0.25">
      <c r="A408" s="2" t="s">
        <v>1140</v>
      </c>
      <c r="B408" s="2" t="s">
        <v>1141</v>
      </c>
      <c r="C408" s="3">
        <v>43221</v>
      </c>
      <c r="D408" s="3">
        <v>43585</v>
      </c>
      <c r="E408" s="2" t="s">
        <v>122</v>
      </c>
      <c r="F408" s="2" t="s">
        <v>13</v>
      </c>
      <c r="G408" s="2" t="s">
        <v>1142</v>
      </c>
      <c r="H408" s="2" t="s">
        <v>124</v>
      </c>
      <c r="I408" s="4">
        <v>1</v>
      </c>
      <c r="J408" s="4">
        <v>12000</v>
      </c>
    </row>
    <row r="409" spans="1:10" ht="16.5" customHeight="1" x14ac:dyDescent="0.25">
      <c r="A409" s="2" t="s">
        <v>1143</v>
      </c>
      <c r="B409" s="2" t="s">
        <v>1144</v>
      </c>
      <c r="C409" s="3">
        <v>43201</v>
      </c>
      <c r="D409" s="3">
        <v>43251</v>
      </c>
      <c r="E409" s="2" t="s">
        <v>18</v>
      </c>
      <c r="F409" s="2" t="s">
        <v>13</v>
      </c>
      <c r="G409" s="2" t="s">
        <v>34</v>
      </c>
      <c r="H409" s="2" t="s">
        <v>28</v>
      </c>
      <c r="I409" s="4">
        <v>1</v>
      </c>
      <c r="J409" s="4">
        <v>6500</v>
      </c>
    </row>
    <row r="410" spans="1:10" ht="16.5" customHeight="1" x14ac:dyDescent="0.25">
      <c r="A410" s="2" t="s">
        <v>1145</v>
      </c>
      <c r="B410" s="2" t="s">
        <v>1146</v>
      </c>
      <c r="C410" s="3">
        <v>43222</v>
      </c>
      <c r="D410" s="3">
        <v>43313</v>
      </c>
      <c r="E410" s="2" t="s">
        <v>122</v>
      </c>
      <c r="F410" s="2" t="s">
        <v>129</v>
      </c>
      <c r="G410" s="2" t="s">
        <v>469</v>
      </c>
      <c r="H410" s="2" t="s">
        <v>372</v>
      </c>
      <c r="I410" s="4">
        <v>12</v>
      </c>
      <c r="J410" s="4">
        <v>120000</v>
      </c>
    </row>
    <row r="411" spans="1:10" ht="16.5" customHeight="1" x14ac:dyDescent="0.25">
      <c r="A411" s="2" t="s">
        <v>1147</v>
      </c>
      <c r="B411" s="2" t="s">
        <v>1148</v>
      </c>
      <c r="C411" s="3">
        <v>43266</v>
      </c>
      <c r="D411" s="3">
        <v>43281</v>
      </c>
      <c r="E411" s="2" t="s">
        <v>18</v>
      </c>
      <c r="F411" s="2" t="s">
        <v>13</v>
      </c>
      <c r="G411" s="2" t="s">
        <v>1149</v>
      </c>
      <c r="H411" s="2" t="s">
        <v>932</v>
      </c>
      <c r="I411" s="4">
        <v>0</v>
      </c>
      <c r="J411" s="4">
        <v>5500</v>
      </c>
    </row>
    <row r="412" spans="1:10" ht="16.5" customHeight="1" x14ac:dyDescent="0.25">
      <c r="A412" s="2" t="s">
        <v>1150</v>
      </c>
      <c r="B412" s="2" t="s">
        <v>1151</v>
      </c>
      <c r="C412" s="3">
        <v>43221</v>
      </c>
      <c r="D412" s="3">
        <v>43251</v>
      </c>
      <c r="E412" s="2" t="s">
        <v>198</v>
      </c>
      <c r="F412" s="2" t="s">
        <v>19</v>
      </c>
      <c r="G412" s="2" t="s">
        <v>1152</v>
      </c>
      <c r="H412" s="2" t="s">
        <v>15</v>
      </c>
      <c r="I412" s="4">
        <v>1</v>
      </c>
      <c r="J412" s="4">
        <v>10000</v>
      </c>
    </row>
    <row r="413" spans="1:10" ht="16.5" customHeight="1" x14ac:dyDescent="0.25">
      <c r="A413" s="2" t="s">
        <v>1153</v>
      </c>
      <c r="B413" s="2" t="s">
        <v>1154</v>
      </c>
      <c r="C413" s="3">
        <v>43328</v>
      </c>
      <c r="D413" s="3">
        <v>43358</v>
      </c>
      <c r="E413" s="2" t="s">
        <v>154</v>
      </c>
      <c r="F413" s="2" t="s">
        <v>13</v>
      </c>
      <c r="G413" s="2" t="s">
        <v>1155</v>
      </c>
      <c r="H413" s="2" t="s">
        <v>156</v>
      </c>
      <c r="I413" s="4">
        <v>4</v>
      </c>
      <c r="J413" s="4">
        <v>34004</v>
      </c>
    </row>
    <row r="414" spans="1:10" ht="16.5" customHeight="1" x14ac:dyDescent="0.25">
      <c r="A414" s="2" t="s">
        <v>1156</v>
      </c>
      <c r="B414" s="2" t="s">
        <v>1157</v>
      </c>
      <c r="C414" s="3">
        <v>43252</v>
      </c>
      <c r="D414" s="3">
        <v>43434</v>
      </c>
      <c r="E414" s="2" t="s">
        <v>154</v>
      </c>
      <c r="F414" s="2" t="s">
        <v>13</v>
      </c>
      <c r="G414" s="2" t="s">
        <v>1158</v>
      </c>
      <c r="H414" s="2" t="s">
        <v>234</v>
      </c>
      <c r="I414" s="4">
        <v>30</v>
      </c>
      <c r="J414" s="4">
        <v>456240</v>
      </c>
    </row>
    <row r="415" spans="1:10" ht="16.5" customHeight="1" x14ac:dyDescent="0.25">
      <c r="A415" s="2" t="s">
        <v>1159</v>
      </c>
      <c r="B415" s="2" t="s">
        <v>1160</v>
      </c>
      <c r="C415" s="3">
        <v>43262</v>
      </c>
      <c r="D415" s="3">
        <v>43616</v>
      </c>
      <c r="E415" s="2" t="s">
        <v>18</v>
      </c>
      <c r="F415" s="2" t="s">
        <v>13</v>
      </c>
      <c r="G415" s="2" t="s">
        <v>77</v>
      </c>
      <c r="H415" s="2" t="s">
        <v>28</v>
      </c>
      <c r="I415" s="4">
        <v>81</v>
      </c>
      <c r="J415" s="4">
        <v>1545665</v>
      </c>
    </row>
    <row r="416" spans="1:10" ht="16.5" customHeight="1" x14ac:dyDescent="0.25">
      <c r="A416" s="2" t="s">
        <v>1161</v>
      </c>
      <c r="B416" s="2" t="s">
        <v>1162</v>
      </c>
      <c r="C416" s="3">
        <v>43234</v>
      </c>
      <c r="D416" s="4"/>
      <c r="E416" s="2" t="s">
        <v>186</v>
      </c>
      <c r="F416" s="2" t="s">
        <v>13</v>
      </c>
      <c r="G416" s="2" t="s">
        <v>1163</v>
      </c>
      <c r="H416" s="2" t="s">
        <v>188</v>
      </c>
      <c r="I416" s="4">
        <v>1</v>
      </c>
      <c r="J416" s="4">
        <v>18499</v>
      </c>
    </row>
    <row r="417" spans="1:10" ht="16.5" customHeight="1" x14ac:dyDescent="0.25">
      <c r="A417" s="2" t="s">
        <v>1164</v>
      </c>
      <c r="B417" s="2" t="s">
        <v>1165</v>
      </c>
      <c r="C417" s="3">
        <v>43206</v>
      </c>
      <c r="D417" s="3">
        <v>43220</v>
      </c>
      <c r="E417" s="2" t="s">
        <v>198</v>
      </c>
      <c r="F417" s="2" t="s">
        <v>19</v>
      </c>
      <c r="G417" s="2" t="s">
        <v>1166</v>
      </c>
      <c r="H417" s="2" t="s">
        <v>55</v>
      </c>
      <c r="I417" s="4">
        <v>1</v>
      </c>
      <c r="J417" s="4">
        <v>11499</v>
      </c>
    </row>
    <row r="418" spans="1:10" ht="16.5" customHeight="1" x14ac:dyDescent="0.25">
      <c r="A418" s="2" t="s">
        <v>1167</v>
      </c>
      <c r="B418" s="2" t="s">
        <v>1168</v>
      </c>
      <c r="C418" s="3">
        <v>43252</v>
      </c>
      <c r="D418" s="3">
        <v>43616</v>
      </c>
      <c r="E418" s="2" t="s">
        <v>122</v>
      </c>
      <c r="F418" s="2" t="s">
        <v>13</v>
      </c>
      <c r="G418" s="2" t="s">
        <v>172</v>
      </c>
      <c r="H418" s="2" t="s">
        <v>124</v>
      </c>
      <c r="I418" s="4">
        <v>0</v>
      </c>
      <c r="J418" s="4">
        <v>5000</v>
      </c>
    </row>
    <row r="419" spans="1:10" ht="16.5" customHeight="1" x14ac:dyDescent="0.25">
      <c r="A419" s="2" t="s">
        <v>1169</v>
      </c>
      <c r="B419" s="2" t="s">
        <v>1170</v>
      </c>
      <c r="C419" s="3">
        <v>43235</v>
      </c>
      <c r="D419" s="3">
        <v>43281</v>
      </c>
      <c r="E419" s="2" t="s">
        <v>18</v>
      </c>
      <c r="F419" s="2" t="s">
        <v>13</v>
      </c>
      <c r="G419" s="2" t="s">
        <v>31</v>
      </c>
      <c r="H419" s="2" t="s">
        <v>28</v>
      </c>
      <c r="I419" s="4">
        <v>1</v>
      </c>
      <c r="J419" s="4">
        <v>10000</v>
      </c>
    </row>
    <row r="420" spans="1:10" ht="16.5" customHeight="1" x14ac:dyDescent="0.25">
      <c r="A420" s="2" t="s">
        <v>1171</v>
      </c>
      <c r="B420" s="2" t="s">
        <v>1172</v>
      </c>
      <c r="C420" s="3">
        <v>43313</v>
      </c>
      <c r="D420" s="3">
        <v>43646</v>
      </c>
      <c r="E420" s="2" t="s">
        <v>154</v>
      </c>
      <c r="F420" s="2" t="s">
        <v>13</v>
      </c>
      <c r="G420" s="2" t="s">
        <v>1173</v>
      </c>
      <c r="H420" s="2" t="s">
        <v>156</v>
      </c>
      <c r="I420" s="4">
        <v>238</v>
      </c>
      <c r="J420" s="4">
        <v>3913000</v>
      </c>
    </row>
    <row r="421" spans="1:10" ht="16.5" customHeight="1" x14ac:dyDescent="0.25">
      <c r="A421" s="2" t="s">
        <v>1174</v>
      </c>
      <c r="B421" s="2" t="s">
        <v>1175</v>
      </c>
      <c r="C421" s="3">
        <v>43313</v>
      </c>
      <c r="D421" s="3">
        <v>44227</v>
      </c>
      <c r="E421" s="2" t="s">
        <v>18</v>
      </c>
      <c r="F421" s="2" t="s">
        <v>13</v>
      </c>
      <c r="G421" s="2" t="s">
        <v>1176</v>
      </c>
      <c r="H421" s="2" t="s">
        <v>15</v>
      </c>
      <c r="I421" s="4">
        <v>81</v>
      </c>
      <c r="J421" s="4">
        <v>1620000</v>
      </c>
    </row>
    <row r="422" spans="1:10" ht="16.5" customHeight="1" x14ac:dyDescent="0.25">
      <c r="A422" s="2" t="s">
        <v>1177</v>
      </c>
      <c r="B422" s="2" t="s">
        <v>1178</v>
      </c>
      <c r="C422" s="3">
        <v>43252</v>
      </c>
      <c r="D422" s="3">
        <v>43281</v>
      </c>
      <c r="E422" s="2" t="s">
        <v>18</v>
      </c>
      <c r="F422" s="2" t="s">
        <v>13</v>
      </c>
      <c r="G422" s="2" t="s">
        <v>27</v>
      </c>
      <c r="H422" s="2" t="s">
        <v>28</v>
      </c>
      <c r="I422" s="4">
        <v>2</v>
      </c>
      <c r="J422" s="4">
        <v>12000</v>
      </c>
    </row>
    <row r="423" spans="1:10" ht="16.5" customHeight="1" x14ac:dyDescent="0.25">
      <c r="A423" s="2" t="s">
        <v>1179</v>
      </c>
      <c r="B423" s="2" t="s">
        <v>1180</v>
      </c>
      <c r="C423" s="3">
        <v>43223</v>
      </c>
      <c r="D423" s="3">
        <v>43312</v>
      </c>
      <c r="E423" s="2" t="s">
        <v>18</v>
      </c>
      <c r="F423" s="2" t="s">
        <v>13</v>
      </c>
      <c r="G423" s="2" t="s">
        <v>879</v>
      </c>
      <c r="H423" s="2" t="s">
        <v>28</v>
      </c>
      <c r="I423" s="4">
        <v>0</v>
      </c>
      <c r="J423" s="4">
        <v>9000</v>
      </c>
    </row>
    <row r="424" spans="1:10" ht="16.5" customHeight="1" x14ac:dyDescent="0.25">
      <c r="A424" s="2" t="s">
        <v>1181</v>
      </c>
      <c r="B424" s="2" t="s">
        <v>1182</v>
      </c>
      <c r="C424" s="3">
        <v>43191</v>
      </c>
      <c r="D424" s="3">
        <v>43921</v>
      </c>
      <c r="E424" s="2" t="s">
        <v>122</v>
      </c>
      <c r="F424" s="2" t="s">
        <v>13</v>
      </c>
      <c r="G424" s="2" t="s">
        <v>523</v>
      </c>
      <c r="H424" s="2" t="s">
        <v>524</v>
      </c>
      <c r="I424" s="4">
        <v>17</v>
      </c>
      <c r="J424" s="4">
        <v>269994</v>
      </c>
    </row>
    <row r="425" spans="1:10" ht="16.5" customHeight="1" x14ac:dyDescent="0.25">
      <c r="A425" s="2" t="s">
        <v>1183</v>
      </c>
      <c r="B425" s="2" t="s">
        <v>1184</v>
      </c>
      <c r="C425" s="3">
        <v>43221</v>
      </c>
      <c r="D425" s="3">
        <v>43251</v>
      </c>
      <c r="E425" s="2" t="s">
        <v>18</v>
      </c>
      <c r="F425" s="2" t="s">
        <v>13</v>
      </c>
      <c r="G425" s="2" t="s">
        <v>88</v>
      </c>
      <c r="H425" s="2" t="s">
        <v>28</v>
      </c>
      <c r="I425" s="4">
        <v>0</v>
      </c>
      <c r="J425" s="4">
        <v>2600</v>
      </c>
    </row>
    <row r="426" spans="1:10" ht="16.5" customHeight="1" x14ac:dyDescent="0.25">
      <c r="A426" s="2" t="s">
        <v>1185</v>
      </c>
      <c r="B426" s="2" t="s">
        <v>1186</v>
      </c>
      <c r="C426" s="3">
        <v>43210</v>
      </c>
      <c r="D426" s="3">
        <v>43373</v>
      </c>
      <c r="E426" s="2" t="s">
        <v>18</v>
      </c>
      <c r="F426" s="2" t="s">
        <v>13</v>
      </c>
      <c r="G426" s="2" t="s">
        <v>143</v>
      </c>
      <c r="H426" s="2" t="s">
        <v>51</v>
      </c>
      <c r="I426" s="4">
        <v>53</v>
      </c>
      <c r="J426" s="4">
        <v>1060000</v>
      </c>
    </row>
    <row r="427" spans="1:10" ht="16.5" customHeight="1" x14ac:dyDescent="0.25">
      <c r="A427" s="2" t="s">
        <v>1187</v>
      </c>
      <c r="B427" s="2" t="s">
        <v>1188</v>
      </c>
      <c r="C427" s="3">
        <v>43297</v>
      </c>
      <c r="D427" s="3">
        <v>43661</v>
      </c>
      <c r="E427" s="2" t="s">
        <v>186</v>
      </c>
      <c r="F427" s="2" t="s">
        <v>13</v>
      </c>
      <c r="G427" s="2" t="s">
        <v>1189</v>
      </c>
      <c r="H427" s="2" t="s">
        <v>209</v>
      </c>
      <c r="I427" s="4">
        <v>22</v>
      </c>
      <c r="J427" s="4">
        <v>631998</v>
      </c>
    </row>
    <row r="428" spans="1:10" ht="16.5" customHeight="1" x14ac:dyDescent="0.25">
      <c r="A428" s="2" t="s">
        <v>1190</v>
      </c>
      <c r="B428" s="2" t="s">
        <v>1191</v>
      </c>
      <c r="C428" s="3">
        <v>43221</v>
      </c>
      <c r="D428" s="3">
        <v>43555</v>
      </c>
      <c r="E428" s="2" t="s">
        <v>122</v>
      </c>
      <c r="F428" s="2" t="s">
        <v>13</v>
      </c>
      <c r="G428" s="2" t="s">
        <v>1192</v>
      </c>
      <c r="H428" s="2" t="s">
        <v>124</v>
      </c>
      <c r="I428" s="4">
        <v>4</v>
      </c>
      <c r="J428" s="4">
        <v>64004</v>
      </c>
    </row>
    <row r="429" spans="1:10" ht="16.5" customHeight="1" x14ac:dyDescent="0.25">
      <c r="A429" s="2" t="s">
        <v>1193</v>
      </c>
      <c r="B429" s="2" t="s">
        <v>1194</v>
      </c>
      <c r="C429" s="3">
        <v>43192</v>
      </c>
      <c r="D429" s="3">
        <v>43252</v>
      </c>
      <c r="E429" s="2" t="s">
        <v>122</v>
      </c>
      <c r="F429" s="2" t="s">
        <v>13</v>
      </c>
      <c r="G429" s="2" t="s">
        <v>1195</v>
      </c>
      <c r="H429" s="2" t="s">
        <v>124</v>
      </c>
      <c r="I429" s="4">
        <v>1</v>
      </c>
      <c r="J429" s="4">
        <v>11015</v>
      </c>
    </row>
    <row r="430" spans="1:10" ht="16.5" customHeight="1" x14ac:dyDescent="0.25">
      <c r="A430" s="2" t="s">
        <v>1196</v>
      </c>
      <c r="B430" s="2" t="s">
        <v>1197</v>
      </c>
      <c r="C430" s="3">
        <v>43221</v>
      </c>
      <c r="D430" s="3">
        <v>43251</v>
      </c>
      <c r="E430" s="2" t="s">
        <v>18</v>
      </c>
      <c r="F430" s="2" t="s">
        <v>13</v>
      </c>
      <c r="G430" s="2" t="s">
        <v>46</v>
      </c>
      <c r="H430" s="2" t="s">
        <v>47</v>
      </c>
      <c r="I430" s="4">
        <v>10</v>
      </c>
      <c r="J430" s="4">
        <v>160000</v>
      </c>
    </row>
    <row r="431" spans="1:10" ht="16.5" customHeight="1" x14ac:dyDescent="0.25">
      <c r="A431" s="2" t="s">
        <v>1198</v>
      </c>
      <c r="B431" s="2" t="s">
        <v>1199</v>
      </c>
      <c r="C431" s="3">
        <v>43252</v>
      </c>
      <c r="D431" s="3">
        <v>43434</v>
      </c>
      <c r="E431" s="2" t="s">
        <v>122</v>
      </c>
      <c r="F431" s="2" t="s">
        <v>13</v>
      </c>
      <c r="G431" s="2" t="s">
        <v>1200</v>
      </c>
      <c r="H431" s="2" t="s">
        <v>216</v>
      </c>
      <c r="I431" s="4">
        <v>2</v>
      </c>
      <c r="J431" s="4">
        <v>31500</v>
      </c>
    </row>
    <row r="432" spans="1:10" ht="16.5" customHeight="1" x14ac:dyDescent="0.25">
      <c r="A432" s="2" t="s">
        <v>1201</v>
      </c>
      <c r="B432" s="2" t="s">
        <v>1202</v>
      </c>
      <c r="C432" s="3">
        <v>43221</v>
      </c>
      <c r="D432" s="3">
        <v>43312</v>
      </c>
      <c r="E432" s="2" t="s">
        <v>154</v>
      </c>
      <c r="F432" s="2" t="s">
        <v>13</v>
      </c>
      <c r="G432" s="2" t="s">
        <v>977</v>
      </c>
      <c r="H432" s="2" t="s">
        <v>234</v>
      </c>
      <c r="I432" s="4">
        <v>1</v>
      </c>
      <c r="J432" s="4">
        <v>10500</v>
      </c>
    </row>
    <row r="433" spans="1:10" ht="16.5" customHeight="1" x14ac:dyDescent="0.25">
      <c r="A433" s="2" t="s">
        <v>1203</v>
      </c>
      <c r="B433" s="2" t="s">
        <v>1204</v>
      </c>
      <c r="C433" s="3">
        <v>43252</v>
      </c>
      <c r="D433" s="3">
        <v>43434</v>
      </c>
      <c r="E433" s="2" t="s">
        <v>18</v>
      </c>
      <c r="F433" s="2" t="s">
        <v>13</v>
      </c>
      <c r="G433" s="2" t="s">
        <v>1205</v>
      </c>
      <c r="H433" s="2" t="s">
        <v>114</v>
      </c>
      <c r="I433" s="4">
        <v>10</v>
      </c>
      <c r="J433" s="4">
        <v>67000</v>
      </c>
    </row>
    <row r="434" spans="1:10" ht="16.5" customHeight="1" x14ac:dyDescent="0.25">
      <c r="A434" s="2" t="s">
        <v>1206</v>
      </c>
      <c r="B434" s="2" t="s">
        <v>1207</v>
      </c>
      <c r="C434" s="3">
        <v>43053</v>
      </c>
      <c r="D434" s="3">
        <v>43159</v>
      </c>
      <c r="E434" s="2" t="s">
        <v>18</v>
      </c>
      <c r="F434" s="2" t="s">
        <v>13</v>
      </c>
      <c r="G434" s="2" t="s">
        <v>1208</v>
      </c>
      <c r="H434" s="2" t="s">
        <v>28</v>
      </c>
      <c r="I434" s="4">
        <v>1</v>
      </c>
      <c r="J434" s="4">
        <v>5500</v>
      </c>
    </row>
    <row r="435" spans="1:10" ht="16.5" customHeight="1" x14ac:dyDescent="0.25">
      <c r="A435" s="2" t="s">
        <v>1209</v>
      </c>
      <c r="B435" s="2" t="s">
        <v>1210</v>
      </c>
      <c r="C435" s="3">
        <v>42998</v>
      </c>
      <c r="D435" s="3">
        <v>43159</v>
      </c>
      <c r="E435" s="2" t="s">
        <v>12</v>
      </c>
      <c r="F435" s="2" t="s">
        <v>13</v>
      </c>
      <c r="G435" s="2" t="s">
        <v>1211</v>
      </c>
      <c r="H435" s="2" t="s">
        <v>55</v>
      </c>
      <c r="I435" s="4">
        <v>1</v>
      </c>
      <c r="J435" s="4">
        <v>6499</v>
      </c>
    </row>
    <row r="436" spans="1:10" ht="16.5" customHeight="1" x14ac:dyDescent="0.25">
      <c r="A436" s="2" t="s">
        <v>1212</v>
      </c>
      <c r="B436" s="2" t="s">
        <v>1213</v>
      </c>
      <c r="C436" s="3">
        <v>43070</v>
      </c>
      <c r="D436" s="3">
        <v>43252</v>
      </c>
      <c r="E436" s="2" t="s">
        <v>12</v>
      </c>
      <c r="F436" s="2" t="s">
        <v>19</v>
      </c>
      <c r="G436" s="2" t="s">
        <v>1214</v>
      </c>
      <c r="H436" s="2" t="s">
        <v>21</v>
      </c>
      <c r="I436" s="4">
        <v>8</v>
      </c>
      <c r="J436" s="4">
        <v>115593</v>
      </c>
    </row>
    <row r="437" spans="1:10" ht="16.5" customHeight="1" x14ac:dyDescent="0.25">
      <c r="A437" s="2" t="s">
        <v>1215</v>
      </c>
      <c r="B437" s="2" t="s">
        <v>1216</v>
      </c>
      <c r="C437" s="3">
        <v>43061</v>
      </c>
      <c r="D437" s="3">
        <v>43091</v>
      </c>
      <c r="E437" s="2" t="s">
        <v>12</v>
      </c>
      <c r="F437" s="2" t="s">
        <v>19</v>
      </c>
      <c r="G437" s="2" t="s">
        <v>1217</v>
      </c>
      <c r="H437" s="2" t="s">
        <v>21</v>
      </c>
      <c r="I437" s="4">
        <v>2</v>
      </c>
      <c r="J437" s="4">
        <v>20999</v>
      </c>
    </row>
    <row r="438" spans="1:10" ht="16.5" customHeight="1" x14ac:dyDescent="0.25">
      <c r="A438" s="2" t="s">
        <v>1218</v>
      </c>
      <c r="B438" s="2" t="s">
        <v>1219</v>
      </c>
      <c r="C438" s="3">
        <v>43075</v>
      </c>
      <c r="D438" s="3">
        <v>43190</v>
      </c>
      <c r="E438" s="2" t="s">
        <v>12</v>
      </c>
      <c r="F438" s="2" t="s">
        <v>13</v>
      </c>
      <c r="G438" s="2" t="s">
        <v>1220</v>
      </c>
      <c r="H438" s="2" t="s">
        <v>55</v>
      </c>
      <c r="I438" s="4">
        <v>1</v>
      </c>
      <c r="J438" s="4">
        <v>10500</v>
      </c>
    </row>
    <row r="439" spans="1:10" ht="16.5" customHeight="1" x14ac:dyDescent="0.25">
      <c r="A439" s="2" t="s">
        <v>1221</v>
      </c>
      <c r="B439" s="2" t="s">
        <v>1222</v>
      </c>
      <c r="C439" s="3">
        <v>43060</v>
      </c>
      <c r="D439" s="3">
        <v>43240</v>
      </c>
      <c r="E439" s="2" t="s">
        <v>12</v>
      </c>
      <c r="F439" s="2" t="s">
        <v>13</v>
      </c>
      <c r="G439" s="2" t="s">
        <v>1223</v>
      </c>
      <c r="H439" s="2" t="s">
        <v>114</v>
      </c>
      <c r="I439" s="4">
        <v>4</v>
      </c>
      <c r="J439" s="4">
        <v>69000</v>
      </c>
    </row>
    <row r="440" spans="1:10" ht="16.5" customHeight="1" x14ac:dyDescent="0.25">
      <c r="A440" s="2" t="s">
        <v>1224</v>
      </c>
      <c r="B440" s="2" t="s">
        <v>1225</v>
      </c>
      <c r="C440" s="3">
        <v>43009</v>
      </c>
      <c r="D440" s="3">
        <v>43039</v>
      </c>
      <c r="E440" s="2" t="s">
        <v>18</v>
      </c>
      <c r="F440" s="2" t="s">
        <v>13</v>
      </c>
      <c r="G440" s="2" t="s">
        <v>966</v>
      </c>
      <c r="H440" s="2" t="s">
        <v>28</v>
      </c>
      <c r="I440" s="4">
        <v>6</v>
      </c>
      <c r="J440" s="4">
        <v>78296</v>
      </c>
    </row>
    <row r="441" spans="1:10" ht="16.5" customHeight="1" x14ac:dyDescent="0.25">
      <c r="A441" s="2" t="s">
        <v>1226</v>
      </c>
      <c r="B441" s="2" t="s">
        <v>1227</v>
      </c>
      <c r="C441" s="3">
        <v>43084</v>
      </c>
      <c r="D441" s="3">
        <v>43131</v>
      </c>
      <c r="E441" s="2" t="s">
        <v>18</v>
      </c>
      <c r="F441" s="2" t="s">
        <v>13</v>
      </c>
      <c r="G441" s="2" t="s">
        <v>1228</v>
      </c>
      <c r="H441" s="2" t="s">
        <v>15</v>
      </c>
      <c r="I441" s="4">
        <v>6</v>
      </c>
      <c r="J441" s="4">
        <v>105000</v>
      </c>
    </row>
    <row r="442" spans="1:10" ht="16.5" customHeight="1" x14ac:dyDescent="0.25">
      <c r="A442" s="2" t="s">
        <v>1229</v>
      </c>
      <c r="B442" s="2" t="s">
        <v>1230</v>
      </c>
      <c r="C442" s="3">
        <v>43054</v>
      </c>
      <c r="D442" s="3">
        <v>43100</v>
      </c>
      <c r="E442" s="2" t="s">
        <v>18</v>
      </c>
      <c r="F442" s="2" t="s">
        <v>13</v>
      </c>
      <c r="G442" s="2" t="s">
        <v>1231</v>
      </c>
      <c r="H442" s="2" t="s">
        <v>28</v>
      </c>
      <c r="I442" s="4">
        <v>1</v>
      </c>
      <c r="J442" s="4">
        <v>5100</v>
      </c>
    </row>
    <row r="443" spans="1:10" ht="16.5" customHeight="1" x14ac:dyDescent="0.25">
      <c r="A443" s="2" t="s">
        <v>1232</v>
      </c>
      <c r="B443" s="2" t="s">
        <v>1233</v>
      </c>
      <c r="C443" s="3">
        <v>43132</v>
      </c>
      <c r="D443" s="3">
        <v>43861</v>
      </c>
      <c r="E443" s="2" t="s">
        <v>18</v>
      </c>
      <c r="F443" s="2" t="s">
        <v>13</v>
      </c>
      <c r="G443" s="2" t="s">
        <v>292</v>
      </c>
      <c r="H443" s="2" t="s">
        <v>15</v>
      </c>
      <c r="I443" s="4">
        <v>102</v>
      </c>
      <c r="J443" s="4">
        <v>1428000</v>
      </c>
    </row>
    <row r="444" spans="1:10" ht="16.5" customHeight="1" x14ac:dyDescent="0.25">
      <c r="A444" s="2" t="s">
        <v>1234</v>
      </c>
      <c r="B444" s="2" t="s">
        <v>1235</v>
      </c>
      <c r="C444" s="3">
        <v>43070</v>
      </c>
      <c r="D444" s="3">
        <v>43100</v>
      </c>
      <c r="E444" s="2" t="s">
        <v>12</v>
      </c>
      <c r="F444" s="2" t="s">
        <v>13</v>
      </c>
      <c r="G444" s="2" t="s">
        <v>1236</v>
      </c>
      <c r="H444" s="2" t="s">
        <v>114</v>
      </c>
      <c r="I444" s="4">
        <v>1</v>
      </c>
      <c r="J444" s="4">
        <v>12000</v>
      </c>
    </row>
    <row r="445" spans="1:10" ht="16.5" customHeight="1" x14ac:dyDescent="0.25">
      <c r="A445" s="2" t="s">
        <v>1237</v>
      </c>
      <c r="B445" s="2" t="s">
        <v>1238</v>
      </c>
      <c r="C445" s="3">
        <v>43070</v>
      </c>
      <c r="D445" s="3">
        <v>43220</v>
      </c>
      <c r="E445" s="2" t="s">
        <v>12</v>
      </c>
      <c r="F445" s="2" t="s">
        <v>19</v>
      </c>
      <c r="G445" s="2" t="s">
        <v>1239</v>
      </c>
      <c r="H445" s="2" t="s">
        <v>51</v>
      </c>
      <c r="I445" s="4">
        <v>89</v>
      </c>
      <c r="J445" s="4">
        <v>1913500</v>
      </c>
    </row>
    <row r="446" spans="1:10" ht="16.5" customHeight="1" x14ac:dyDescent="0.25">
      <c r="A446" s="2" t="s">
        <v>1240</v>
      </c>
      <c r="B446" s="2" t="s">
        <v>1241</v>
      </c>
      <c r="C446" s="3">
        <v>43040</v>
      </c>
      <c r="D446" s="3">
        <v>43100</v>
      </c>
      <c r="E446" s="2" t="s">
        <v>12</v>
      </c>
      <c r="F446" s="2" t="s">
        <v>13</v>
      </c>
      <c r="G446" s="2" t="s">
        <v>159</v>
      </c>
      <c r="H446" s="2" t="s">
        <v>55</v>
      </c>
      <c r="I446" s="4">
        <v>1</v>
      </c>
      <c r="J446" s="4">
        <v>12999</v>
      </c>
    </row>
    <row r="447" spans="1:10" ht="16.5" customHeight="1" x14ac:dyDescent="0.25">
      <c r="A447" s="2" t="s">
        <v>1242</v>
      </c>
      <c r="B447" s="2" t="s">
        <v>1243</v>
      </c>
      <c r="C447" s="3">
        <v>43101</v>
      </c>
      <c r="D447" s="3">
        <v>43465</v>
      </c>
      <c r="E447" s="2" t="s">
        <v>18</v>
      </c>
      <c r="F447" s="2" t="s">
        <v>13</v>
      </c>
      <c r="G447" s="2" t="s">
        <v>88</v>
      </c>
      <c r="H447" s="2" t="s">
        <v>28</v>
      </c>
      <c r="I447" s="4">
        <v>12</v>
      </c>
      <c r="J447" s="4">
        <v>192000</v>
      </c>
    </row>
    <row r="448" spans="1:10" ht="16.5" customHeight="1" x14ac:dyDescent="0.25">
      <c r="A448" s="2" t="s">
        <v>1244</v>
      </c>
      <c r="B448" s="2" t="s">
        <v>1245</v>
      </c>
      <c r="C448" s="3">
        <v>43009</v>
      </c>
      <c r="D448" s="3">
        <v>43039</v>
      </c>
      <c r="E448" s="2" t="s">
        <v>18</v>
      </c>
      <c r="F448" s="2" t="s">
        <v>19</v>
      </c>
      <c r="G448" s="2" t="s">
        <v>88</v>
      </c>
      <c r="H448" s="2" t="s">
        <v>28</v>
      </c>
      <c r="I448" s="4">
        <v>4</v>
      </c>
      <c r="J448" s="4">
        <v>41996</v>
      </c>
    </row>
    <row r="449" spans="1:10" ht="16.5" customHeight="1" x14ac:dyDescent="0.25">
      <c r="A449" s="2" t="s">
        <v>1246</v>
      </c>
      <c r="B449" s="2" t="s">
        <v>1247</v>
      </c>
      <c r="C449" s="3">
        <v>43073</v>
      </c>
      <c r="D449" s="3">
        <v>43100</v>
      </c>
      <c r="E449" s="2" t="s">
        <v>18</v>
      </c>
      <c r="F449" s="2" t="s">
        <v>13</v>
      </c>
      <c r="G449" s="2" t="s">
        <v>27</v>
      </c>
      <c r="H449" s="2" t="s">
        <v>28</v>
      </c>
      <c r="I449" s="4">
        <v>1</v>
      </c>
      <c r="J449" s="4">
        <v>6000</v>
      </c>
    </row>
    <row r="450" spans="1:10" ht="16.5" customHeight="1" x14ac:dyDescent="0.25">
      <c r="A450" s="2" t="s">
        <v>1248</v>
      </c>
      <c r="B450" s="2" t="s">
        <v>1249</v>
      </c>
      <c r="C450" s="3">
        <v>43102</v>
      </c>
      <c r="D450" s="3">
        <v>43465</v>
      </c>
      <c r="E450" s="2" t="s">
        <v>18</v>
      </c>
      <c r="F450" s="2" t="s">
        <v>13</v>
      </c>
      <c r="G450" s="2" t="s">
        <v>88</v>
      </c>
      <c r="H450" s="2" t="s">
        <v>28</v>
      </c>
      <c r="I450" s="4">
        <v>0</v>
      </c>
      <c r="J450" s="4">
        <v>8994</v>
      </c>
    </row>
    <row r="451" spans="1:10" ht="16.5" customHeight="1" x14ac:dyDescent="0.25">
      <c r="A451" s="2" t="s">
        <v>1250</v>
      </c>
      <c r="B451" s="2" t="s">
        <v>1251</v>
      </c>
      <c r="C451" s="3">
        <v>43102</v>
      </c>
      <c r="D451" s="3">
        <v>43465</v>
      </c>
      <c r="E451" s="2" t="s">
        <v>18</v>
      </c>
      <c r="F451" s="2" t="s">
        <v>13</v>
      </c>
      <c r="G451" s="2" t="s">
        <v>88</v>
      </c>
      <c r="H451" s="2" t="s">
        <v>28</v>
      </c>
      <c r="I451" s="4">
        <v>0</v>
      </c>
      <c r="J451" s="4">
        <v>2998</v>
      </c>
    </row>
    <row r="452" spans="1:10" ht="16.5" customHeight="1" x14ac:dyDescent="0.25">
      <c r="A452" s="2" t="s">
        <v>1252</v>
      </c>
      <c r="B452" s="2" t="s">
        <v>1253</v>
      </c>
      <c r="C452" s="3">
        <v>43040</v>
      </c>
      <c r="D452" s="3">
        <v>43070</v>
      </c>
      <c r="E452" s="2" t="s">
        <v>198</v>
      </c>
      <c r="F452" s="2" t="s">
        <v>19</v>
      </c>
      <c r="G452" s="2" t="s">
        <v>1254</v>
      </c>
      <c r="H452" s="2" t="s">
        <v>1139</v>
      </c>
      <c r="I452" s="4">
        <v>1</v>
      </c>
      <c r="J452" s="4">
        <v>12500</v>
      </c>
    </row>
    <row r="453" spans="1:10" ht="16.5" customHeight="1" x14ac:dyDescent="0.25">
      <c r="A453" s="2" t="s">
        <v>1255</v>
      </c>
      <c r="B453" s="2" t="s">
        <v>1256</v>
      </c>
      <c r="C453" s="3">
        <v>43040</v>
      </c>
      <c r="D453" s="3">
        <v>43100</v>
      </c>
      <c r="E453" s="2" t="s">
        <v>18</v>
      </c>
      <c r="F453" s="2" t="s">
        <v>13</v>
      </c>
      <c r="G453" s="2" t="s">
        <v>1257</v>
      </c>
      <c r="H453" s="2" t="s">
        <v>15</v>
      </c>
      <c r="I453" s="4">
        <v>16</v>
      </c>
      <c r="J453" s="4">
        <v>299592</v>
      </c>
    </row>
    <row r="454" spans="1:10" ht="16.5" customHeight="1" x14ac:dyDescent="0.25">
      <c r="A454" s="2" t="s">
        <v>1258</v>
      </c>
      <c r="B454" s="2" t="s">
        <v>1259</v>
      </c>
      <c r="C454" s="3">
        <v>43040</v>
      </c>
      <c r="D454" s="3">
        <v>43069</v>
      </c>
      <c r="E454" s="2" t="s">
        <v>18</v>
      </c>
      <c r="F454" s="2" t="s">
        <v>13</v>
      </c>
      <c r="G454" s="2" t="s">
        <v>1260</v>
      </c>
      <c r="H454" s="2" t="s">
        <v>28</v>
      </c>
      <c r="I454" s="4">
        <v>2</v>
      </c>
      <c r="J454" s="4">
        <v>27998</v>
      </c>
    </row>
    <row r="455" spans="1:10" ht="16.5" customHeight="1" x14ac:dyDescent="0.25">
      <c r="A455" s="2" t="s">
        <v>1261</v>
      </c>
      <c r="B455" s="2" t="s">
        <v>1262</v>
      </c>
      <c r="C455" s="3">
        <v>43009</v>
      </c>
      <c r="D455" s="3">
        <v>43039</v>
      </c>
      <c r="E455" s="2" t="s">
        <v>18</v>
      </c>
      <c r="F455" s="2" t="s">
        <v>13</v>
      </c>
      <c r="G455" s="2" t="s">
        <v>1263</v>
      </c>
      <c r="H455" s="2" t="s">
        <v>28</v>
      </c>
      <c r="I455" s="4">
        <v>1</v>
      </c>
      <c r="J455" s="4">
        <v>4500</v>
      </c>
    </row>
    <row r="456" spans="1:10" ht="16.5" customHeight="1" x14ac:dyDescent="0.25">
      <c r="A456" s="2" t="s">
        <v>1264</v>
      </c>
      <c r="B456" s="2" t="s">
        <v>1265</v>
      </c>
      <c r="C456" s="3">
        <v>43081</v>
      </c>
      <c r="D456" s="3">
        <v>43190</v>
      </c>
      <c r="E456" s="2" t="s">
        <v>18</v>
      </c>
      <c r="F456" s="2" t="s">
        <v>13</v>
      </c>
      <c r="G456" s="2" t="s">
        <v>1266</v>
      </c>
      <c r="H456" s="2" t="s">
        <v>28</v>
      </c>
      <c r="I456" s="4">
        <v>1</v>
      </c>
      <c r="J456" s="4">
        <v>5500</v>
      </c>
    </row>
    <row r="457" spans="1:10" ht="16.5" customHeight="1" x14ac:dyDescent="0.25">
      <c r="A457" s="2" t="s">
        <v>1267</v>
      </c>
      <c r="B457" s="2" t="s">
        <v>1268</v>
      </c>
      <c r="C457" s="3">
        <v>43171</v>
      </c>
      <c r="D457" s="3">
        <v>43190</v>
      </c>
      <c r="E457" s="2" t="s">
        <v>18</v>
      </c>
      <c r="F457" s="2" t="s">
        <v>13</v>
      </c>
      <c r="G457" s="2" t="s">
        <v>1269</v>
      </c>
      <c r="H457" s="2" t="s">
        <v>114</v>
      </c>
      <c r="I457" s="4">
        <v>1</v>
      </c>
      <c r="J457" s="4">
        <v>11499</v>
      </c>
    </row>
    <row r="458" spans="1:10" ht="16.5" customHeight="1" x14ac:dyDescent="0.25">
      <c r="A458" s="2" t="s">
        <v>1270</v>
      </c>
      <c r="B458" s="2" t="s">
        <v>1271</v>
      </c>
      <c r="C458" s="3">
        <v>43191</v>
      </c>
      <c r="D458" s="3">
        <v>43555</v>
      </c>
      <c r="E458" s="2" t="s">
        <v>12</v>
      </c>
      <c r="F458" s="2" t="s">
        <v>13</v>
      </c>
      <c r="G458" s="2" t="s">
        <v>1272</v>
      </c>
      <c r="H458" s="2" t="s">
        <v>15</v>
      </c>
      <c r="I458" s="4">
        <v>63</v>
      </c>
      <c r="J458" s="4">
        <v>1291500</v>
      </c>
    </row>
    <row r="459" spans="1:10" ht="16.5" customHeight="1" x14ac:dyDescent="0.25">
      <c r="A459" s="2" t="s">
        <v>1273</v>
      </c>
      <c r="B459" s="2" t="s">
        <v>1274</v>
      </c>
      <c r="C459" s="3">
        <v>43191</v>
      </c>
      <c r="D459" s="3">
        <v>43220</v>
      </c>
      <c r="E459" s="2" t="s">
        <v>18</v>
      </c>
      <c r="F459" s="2" t="s">
        <v>13</v>
      </c>
      <c r="G459" s="2" t="s">
        <v>1275</v>
      </c>
      <c r="H459" s="2" t="s">
        <v>28</v>
      </c>
      <c r="I459" s="4">
        <v>0</v>
      </c>
      <c r="J459" s="4">
        <v>5500</v>
      </c>
    </row>
    <row r="460" spans="1:10" ht="16.5" customHeight="1" x14ac:dyDescent="0.25">
      <c r="A460" s="2" t="s">
        <v>1276</v>
      </c>
      <c r="B460" s="2" t="s">
        <v>1277</v>
      </c>
      <c r="C460" s="3">
        <v>43105</v>
      </c>
      <c r="D460" s="3">
        <v>43835</v>
      </c>
      <c r="E460" s="2" t="s">
        <v>12</v>
      </c>
      <c r="F460" s="2" t="s">
        <v>19</v>
      </c>
      <c r="G460" s="2" t="s">
        <v>1278</v>
      </c>
      <c r="H460" s="2" t="s">
        <v>21</v>
      </c>
      <c r="I460" s="4">
        <v>2</v>
      </c>
      <c r="J460" s="4">
        <v>22950</v>
      </c>
    </row>
    <row r="461" spans="1:10" ht="16.5" customHeight="1" x14ac:dyDescent="0.25">
      <c r="A461" s="2" t="s">
        <v>1279</v>
      </c>
      <c r="B461" s="2" t="s">
        <v>1280</v>
      </c>
      <c r="C461" s="3">
        <v>43119</v>
      </c>
      <c r="D461" s="3">
        <v>44215</v>
      </c>
      <c r="E461" s="2" t="s">
        <v>198</v>
      </c>
      <c r="F461" s="2" t="s">
        <v>13</v>
      </c>
      <c r="G461" s="2" t="s">
        <v>1281</v>
      </c>
      <c r="H461" s="2" t="s">
        <v>906</v>
      </c>
      <c r="I461" s="4">
        <v>12</v>
      </c>
      <c r="J461" s="4">
        <v>0</v>
      </c>
    </row>
    <row r="462" spans="1:10" ht="16.5" customHeight="1" x14ac:dyDescent="0.25">
      <c r="A462" s="2" t="s">
        <v>1282</v>
      </c>
      <c r="B462" s="2" t="s">
        <v>1283</v>
      </c>
      <c r="C462" s="3">
        <v>43160</v>
      </c>
      <c r="D462" s="3">
        <v>43891</v>
      </c>
      <c r="E462" s="2" t="s">
        <v>12</v>
      </c>
      <c r="F462" s="2" t="s">
        <v>13</v>
      </c>
      <c r="G462" s="2" t="s">
        <v>1281</v>
      </c>
      <c r="H462" s="2" t="s">
        <v>906</v>
      </c>
      <c r="I462" s="4">
        <v>0</v>
      </c>
      <c r="J462" s="4">
        <v>0</v>
      </c>
    </row>
    <row r="463" spans="1:10" ht="16.5" customHeight="1" x14ac:dyDescent="0.25">
      <c r="A463" s="2" t="s">
        <v>1284</v>
      </c>
      <c r="B463" s="2" t="s">
        <v>1285</v>
      </c>
      <c r="C463" s="3">
        <v>43132</v>
      </c>
      <c r="D463" s="3">
        <v>43312</v>
      </c>
      <c r="E463" s="2" t="s">
        <v>12</v>
      </c>
      <c r="F463" s="2" t="s">
        <v>129</v>
      </c>
      <c r="G463" s="2" t="s">
        <v>1286</v>
      </c>
      <c r="H463" s="2" t="s">
        <v>114</v>
      </c>
      <c r="I463" s="4">
        <v>1</v>
      </c>
      <c r="J463" s="4">
        <v>13000</v>
      </c>
    </row>
    <row r="464" spans="1:10" ht="16.5" customHeight="1" x14ac:dyDescent="0.25">
      <c r="A464" s="2" t="s">
        <v>1287</v>
      </c>
      <c r="B464" s="2" t="s">
        <v>1288</v>
      </c>
      <c r="C464" s="3">
        <v>42898</v>
      </c>
      <c r="D464" s="3">
        <v>43982</v>
      </c>
      <c r="E464" s="2" t="s">
        <v>18</v>
      </c>
      <c r="F464" s="2" t="s">
        <v>13</v>
      </c>
      <c r="G464" s="2" t="s">
        <v>1289</v>
      </c>
      <c r="H464" s="2" t="s">
        <v>15</v>
      </c>
      <c r="I464" s="4">
        <v>60</v>
      </c>
      <c r="J464" s="4">
        <v>1310940</v>
      </c>
    </row>
    <row r="465" spans="1:10" ht="16.5" customHeight="1" x14ac:dyDescent="0.25">
      <c r="A465" s="2" t="s">
        <v>1290</v>
      </c>
      <c r="B465" s="2" t="s">
        <v>1291</v>
      </c>
      <c r="C465" s="3">
        <v>43146</v>
      </c>
      <c r="D465" s="3">
        <v>43159</v>
      </c>
      <c r="E465" s="2" t="s">
        <v>18</v>
      </c>
      <c r="F465" s="2" t="s">
        <v>13</v>
      </c>
      <c r="G465" s="2" t="s">
        <v>1292</v>
      </c>
      <c r="H465" s="2" t="s">
        <v>51</v>
      </c>
      <c r="I465" s="4">
        <v>5</v>
      </c>
      <c r="J465" s="4">
        <v>82499</v>
      </c>
    </row>
    <row r="466" spans="1:10" ht="16.5" customHeight="1" x14ac:dyDescent="0.25">
      <c r="A466" s="2" t="s">
        <v>1293</v>
      </c>
      <c r="B466" s="2" t="s">
        <v>1294</v>
      </c>
      <c r="C466" s="3">
        <v>43252</v>
      </c>
      <c r="D466" s="3">
        <v>43982</v>
      </c>
      <c r="E466" s="2" t="s">
        <v>18</v>
      </c>
      <c r="F466" s="2" t="s">
        <v>13</v>
      </c>
      <c r="G466" s="2" t="s">
        <v>1289</v>
      </c>
      <c r="H466" s="2" t="s">
        <v>15</v>
      </c>
      <c r="I466" s="4">
        <v>15</v>
      </c>
      <c r="J466" s="4">
        <v>356385</v>
      </c>
    </row>
    <row r="467" spans="1:10" ht="16.5" customHeight="1" x14ac:dyDescent="0.25">
      <c r="A467" s="2" t="s">
        <v>1295</v>
      </c>
      <c r="B467" s="2" t="s">
        <v>1296</v>
      </c>
      <c r="C467" s="3">
        <v>43160</v>
      </c>
      <c r="D467" s="3">
        <v>43190</v>
      </c>
      <c r="E467" s="2" t="s">
        <v>18</v>
      </c>
      <c r="F467" s="2" t="s">
        <v>13</v>
      </c>
      <c r="G467" s="2" t="s">
        <v>1297</v>
      </c>
      <c r="H467" s="2" t="s">
        <v>15</v>
      </c>
      <c r="I467" s="4">
        <v>0</v>
      </c>
      <c r="J467" s="4">
        <v>3000</v>
      </c>
    </row>
    <row r="468" spans="1:10" ht="16.5" customHeight="1" x14ac:dyDescent="0.25">
      <c r="A468" s="2" t="s">
        <v>1298</v>
      </c>
      <c r="B468" s="2" t="s">
        <v>1299</v>
      </c>
      <c r="C468" s="3">
        <v>43191</v>
      </c>
      <c r="D468" s="3">
        <v>43373</v>
      </c>
      <c r="E468" s="2" t="s">
        <v>154</v>
      </c>
      <c r="F468" s="2" t="s">
        <v>13</v>
      </c>
      <c r="G468" s="2" t="s">
        <v>977</v>
      </c>
      <c r="H468" s="2" t="s">
        <v>234</v>
      </c>
      <c r="I468" s="4">
        <v>1</v>
      </c>
      <c r="J468" s="4">
        <v>10501</v>
      </c>
    </row>
    <row r="469" spans="1:10" ht="16.5" customHeight="1" x14ac:dyDescent="0.25">
      <c r="A469" s="2" t="s">
        <v>1300</v>
      </c>
      <c r="B469" s="2" t="s">
        <v>1301</v>
      </c>
      <c r="C469" s="3">
        <v>43160</v>
      </c>
      <c r="D469" s="3">
        <v>43190</v>
      </c>
      <c r="E469" s="2" t="s">
        <v>18</v>
      </c>
      <c r="F469" s="2" t="s">
        <v>13</v>
      </c>
      <c r="G469" s="2" t="s">
        <v>88</v>
      </c>
      <c r="H469" s="2" t="s">
        <v>28</v>
      </c>
      <c r="I469" s="4">
        <v>0</v>
      </c>
      <c r="J469" s="4">
        <v>21000</v>
      </c>
    </row>
    <row r="470" spans="1:10" ht="16.5" customHeight="1" x14ac:dyDescent="0.25">
      <c r="A470" s="2" t="s">
        <v>1302</v>
      </c>
      <c r="B470" s="2" t="s">
        <v>1303</v>
      </c>
      <c r="C470" s="3">
        <v>43040</v>
      </c>
      <c r="D470" s="3">
        <v>43132</v>
      </c>
      <c r="E470" s="2" t="s">
        <v>12</v>
      </c>
      <c r="F470" s="2" t="s">
        <v>19</v>
      </c>
      <c r="G470" s="2" t="s">
        <v>1304</v>
      </c>
      <c r="H470" s="2" t="s">
        <v>114</v>
      </c>
      <c r="I470" s="4">
        <v>3</v>
      </c>
      <c r="J470" s="4">
        <v>27000</v>
      </c>
    </row>
    <row r="471" spans="1:10" ht="16.5" customHeight="1" x14ac:dyDescent="0.25">
      <c r="A471" s="2" t="s">
        <v>1305</v>
      </c>
      <c r="B471" s="2" t="s">
        <v>1306</v>
      </c>
      <c r="C471" s="3">
        <v>42997</v>
      </c>
      <c r="D471" s="3">
        <v>43027</v>
      </c>
      <c r="E471" s="2" t="s">
        <v>198</v>
      </c>
      <c r="F471" s="2" t="s">
        <v>129</v>
      </c>
      <c r="G471" s="2" t="s">
        <v>1307</v>
      </c>
      <c r="H471" s="2" t="s">
        <v>15</v>
      </c>
      <c r="I471" s="4">
        <v>1</v>
      </c>
      <c r="J471" s="4">
        <v>12499</v>
      </c>
    </row>
    <row r="472" spans="1:10" ht="16.5" customHeight="1" x14ac:dyDescent="0.25">
      <c r="A472" s="2" t="s">
        <v>1308</v>
      </c>
      <c r="B472" s="2" t="s">
        <v>1309</v>
      </c>
      <c r="C472" s="3">
        <v>43174</v>
      </c>
      <c r="D472" s="3">
        <v>43708</v>
      </c>
      <c r="E472" s="2" t="s">
        <v>198</v>
      </c>
      <c r="F472" s="2" t="s">
        <v>13</v>
      </c>
      <c r="G472" s="2" t="s">
        <v>308</v>
      </c>
      <c r="H472" s="2" t="s">
        <v>114</v>
      </c>
      <c r="I472" s="4">
        <v>0</v>
      </c>
      <c r="J472" s="4">
        <v>32001</v>
      </c>
    </row>
    <row r="473" spans="1:10" ht="16.5" customHeight="1" x14ac:dyDescent="0.25">
      <c r="A473" s="2" t="s">
        <v>1310</v>
      </c>
      <c r="B473" s="2" t="s">
        <v>1311</v>
      </c>
      <c r="C473" s="3">
        <v>43160</v>
      </c>
      <c r="D473" s="3">
        <v>43343</v>
      </c>
      <c r="E473" s="2" t="s">
        <v>154</v>
      </c>
      <c r="F473" s="2" t="s">
        <v>13</v>
      </c>
      <c r="G473" s="2" t="s">
        <v>1312</v>
      </c>
      <c r="H473" s="2" t="s">
        <v>1052</v>
      </c>
      <c r="I473" s="4">
        <v>4</v>
      </c>
      <c r="J473" s="4">
        <v>92000</v>
      </c>
    </row>
    <row r="474" spans="1:10" ht="16.5" customHeight="1" x14ac:dyDescent="0.25">
      <c r="A474" s="2" t="s">
        <v>1313</v>
      </c>
      <c r="B474" s="2" t="s">
        <v>1314</v>
      </c>
      <c r="C474" s="3">
        <v>43191</v>
      </c>
      <c r="D474" s="3">
        <v>43434</v>
      </c>
      <c r="E474" s="2" t="s">
        <v>122</v>
      </c>
      <c r="F474" s="2" t="s">
        <v>129</v>
      </c>
      <c r="G474" s="2" t="s">
        <v>360</v>
      </c>
      <c r="H474" s="2" t="s">
        <v>124</v>
      </c>
      <c r="I474" s="4">
        <v>7</v>
      </c>
      <c r="J474" s="4">
        <v>63000</v>
      </c>
    </row>
    <row r="475" spans="1:10" ht="16.5" customHeight="1" x14ac:dyDescent="0.25">
      <c r="A475" s="2" t="s">
        <v>1315</v>
      </c>
      <c r="B475" s="2" t="s">
        <v>1316</v>
      </c>
      <c r="C475" s="3">
        <v>43040</v>
      </c>
      <c r="D475" s="3">
        <v>43131</v>
      </c>
      <c r="E475" s="2" t="s">
        <v>18</v>
      </c>
      <c r="F475" s="2" t="s">
        <v>13</v>
      </c>
      <c r="G475" s="2" t="s">
        <v>1317</v>
      </c>
      <c r="H475" s="2" t="s">
        <v>28</v>
      </c>
      <c r="I475" s="4">
        <v>1</v>
      </c>
      <c r="J475" s="4">
        <v>2500</v>
      </c>
    </row>
    <row r="476" spans="1:10" ht="16.5" customHeight="1" x14ac:dyDescent="0.25">
      <c r="A476" s="2" t="s">
        <v>1318</v>
      </c>
      <c r="B476" s="2" t="s">
        <v>1319</v>
      </c>
      <c r="C476" s="3">
        <v>43132</v>
      </c>
      <c r="D476" s="3">
        <v>43159</v>
      </c>
      <c r="E476" s="2" t="s">
        <v>18</v>
      </c>
      <c r="F476" s="2" t="s">
        <v>13</v>
      </c>
      <c r="G476" s="2" t="s">
        <v>46</v>
      </c>
      <c r="H476" s="2" t="s">
        <v>47</v>
      </c>
      <c r="I476" s="4">
        <v>6</v>
      </c>
      <c r="J476" s="4">
        <v>96000</v>
      </c>
    </row>
    <row r="477" spans="1:10" ht="16.5" customHeight="1" x14ac:dyDescent="0.25">
      <c r="A477" s="2" t="s">
        <v>1320</v>
      </c>
      <c r="B477" s="2" t="s">
        <v>1321</v>
      </c>
      <c r="C477" s="3">
        <v>43132</v>
      </c>
      <c r="D477" s="3">
        <v>43159</v>
      </c>
      <c r="E477" s="2" t="s">
        <v>18</v>
      </c>
      <c r="F477" s="2" t="s">
        <v>13</v>
      </c>
      <c r="G477" s="2" t="s">
        <v>1055</v>
      </c>
      <c r="H477" s="2" t="s">
        <v>15</v>
      </c>
      <c r="I477" s="4">
        <v>0</v>
      </c>
      <c r="J477" s="4">
        <v>13500</v>
      </c>
    </row>
    <row r="478" spans="1:10" ht="16.5" customHeight="1" x14ac:dyDescent="0.25">
      <c r="A478" s="2" t="s">
        <v>1322</v>
      </c>
      <c r="B478" s="2" t="s">
        <v>1323</v>
      </c>
      <c r="C478" s="3">
        <v>43152</v>
      </c>
      <c r="D478" s="3">
        <v>43190</v>
      </c>
      <c r="E478" s="2" t="s">
        <v>18</v>
      </c>
      <c r="F478" s="2" t="s">
        <v>13</v>
      </c>
      <c r="G478" s="2" t="s">
        <v>31</v>
      </c>
      <c r="H478" s="2" t="s">
        <v>28</v>
      </c>
      <c r="I478" s="4">
        <v>1</v>
      </c>
      <c r="J478" s="4">
        <v>10500</v>
      </c>
    </row>
    <row r="479" spans="1:10" ht="16.5" customHeight="1" x14ac:dyDescent="0.25">
      <c r="A479" s="2" t="s">
        <v>1324</v>
      </c>
      <c r="B479" s="2" t="s">
        <v>1325</v>
      </c>
      <c r="C479" s="3">
        <v>43206</v>
      </c>
      <c r="D479" s="3">
        <v>43570</v>
      </c>
      <c r="E479" s="2" t="s">
        <v>186</v>
      </c>
      <c r="F479" s="2" t="s">
        <v>13</v>
      </c>
      <c r="G479" s="2" t="s">
        <v>750</v>
      </c>
      <c r="H479" s="2" t="s">
        <v>188</v>
      </c>
      <c r="I479" s="4">
        <v>27</v>
      </c>
      <c r="J479" s="4">
        <v>378000</v>
      </c>
    </row>
    <row r="480" spans="1:10" ht="16.5" customHeight="1" x14ac:dyDescent="0.25">
      <c r="A480" s="2" t="s">
        <v>1326</v>
      </c>
      <c r="B480" s="2" t="s">
        <v>1327</v>
      </c>
      <c r="C480" s="3">
        <v>43132</v>
      </c>
      <c r="D480" s="3">
        <v>43496</v>
      </c>
      <c r="E480" s="2" t="s">
        <v>18</v>
      </c>
      <c r="F480" s="2" t="s">
        <v>13</v>
      </c>
      <c r="G480" s="2" t="s">
        <v>1228</v>
      </c>
      <c r="H480" s="2" t="s">
        <v>15</v>
      </c>
      <c r="I480" s="4">
        <v>12</v>
      </c>
      <c r="J480" s="4">
        <v>192000</v>
      </c>
    </row>
    <row r="481" spans="1:10" ht="16.5" customHeight="1" x14ac:dyDescent="0.25">
      <c r="A481" s="2" t="s">
        <v>1328</v>
      </c>
      <c r="B481" s="2" t="s">
        <v>1329</v>
      </c>
      <c r="C481" s="3">
        <v>42994</v>
      </c>
      <c r="D481" s="3">
        <v>43175</v>
      </c>
      <c r="E481" s="2" t="s">
        <v>198</v>
      </c>
      <c r="F481" s="2" t="s">
        <v>129</v>
      </c>
      <c r="G481" s="2" t="s">
        <v>1330</v>
      </c>
      <c r="H481" s="2" t="s">
        <v>15</v>
      </c>
      <c r="I481" s="4">
        <v>12</v>
      </c>
      <c r="J481" s="4">
        <v>166680</v>
      </c>
    </row>
    <row r="482" spans="1:10" ht="16.5" customHeight="1" x14ac:dyDescent="0.25">
      <c r="A482" s="2" t="s">
        <v>1331</v>
      </c>
      <c r="B482" s="2" t="s">
        <v>1332</v>
      </c>
      <c r="C482" s="3">
        <v>43151</v>
      </c>
      <c r="D482" s="3">
        <v>43373</v>
      </c>
      <c r="E482" s="2" t="s">
        <v>18</v>
      </c>
      <c r="F482" s="2" t="s">
        <v>13</v>
      </c>
      <c r="G482" s="2" t="s">
        <v>143</v>
      </c>
      <c r="H482" s="2" t="s">
        <v>51</v>
      </c>
      <c r="I482" s="4">
        <v>19</v>
      </c>
      <c r="J482" s="4">
        <v>380000</v>
      </c>
    </row>
    <row r="483" spans="1:10" ht="16.5" customHeight="1" x14ac:dyDescent="0.25">
      <c r="A483" s="2" t="s">
        <v>1333</v>
      </c>
      <c r="B483" s="2" t="s">
        <v>1334</v>
      </c>
      <c r="C483" s="3">
        <v>43160</v>
      </c>
      <c r="D483" s="3">
        <v>43524</v>
      </c>
      <c r="E483" s="2" t="s">
        <v>18</v>
      </c>
      <c r="F483" s="2" t="s">
        <v>13</v>
      </c>
      <c r="G483" s="2" t="s">
        <v>1335</v>
      </c>
      <c r="H483" s="2" t="s">
        <v>114</v>
      </c>
      <c r="I483" s="4">
        <v>1</v>
      </c>
      <c r="J483" s="4">
        <v>11000</v>
      </c>
    </row>
    <row r="484" spans="1:10" ht="16.5" customHeight="1" x14ac:dyDescent="0.25">
      <c r="A484" s="2" t="s">
        <v>1336</v>
      </c>
      <c r="B484" s="2" t="s">
        <v>1337</v>
      </c>
      <c r="C484" s="3">
        <v>43191</v>
      </c>
      <c r="D484" s="3">
        <v>44105</v>
      </c>
      <c r="E484" s="2" t="s">
        <v>18</v>
      </c>
      <c r="F484" s="2" t="s">
        <v>13</v>
      </c>
      <c r="G484" s="2" t="s">
        <v>1126</v>
      </c>
      <c r="H484" s="2" t="s">
        <v>51</v>
      </c>
      <c r="I484" s="4">
        <v>304</v>
      </c>
      <c r="J484" s="4">
        <v>6080000</v>
      </c>
    </row>
    <row r="485" spans="1:10" ht="16.5" customHeight="1" x14ac:dyDescent="0.25">
      <c r="A485" s="2" t="s">
        <v>1338</v>
      </c>
      <c r="B485" s="2" t="s">
        <v>1339</v>
      </c>
      <c r="C485" s="3">
        <v>43160</v>
      </c>
      <c r="D485" s="3">
        <v>43190</v>
      </c>
      <c r="E485" s="2" t="s">
        <v>12</v>
      </c>
      <c r="F485" s="2" t="s">
        <v>19</v>
      </c>
      <c r="G485" s="2" t="s">
        <v>1340</v>
      </c>
      <c r="H485" s="2" t="s">
        <v>114</v>
      </c>
      <c r="I485" s="4">
        <v>3</v>
      </c>
      <c r="J485" s="4">
        <v>24003</v>
      </c>
    </row>
    <row r="486" spans="1:10" ht="16.5" customHeight="1" x14ac:dyDescent="0.25">
      <c r="A486" s="2" t="s">
        <v>1341</v>
      </c>
      <c r="B486" s="2" t="s">
        <v>1342</v>
      </c>
      <c r="C486" s="3">
        <v>43191</v>
      </c>
      <c r="D486" s="3">
        <v>43373</v>
      </c>
      <c r="E486" s="2" t="s">
        <v>18</v>
      </c>
      <c r="F486" s="2" t="s">
        <v>13</v>
      </c>
      <c r="G486" s="2" t="s">
        <v>1343</v>
      </c>
      <c r="H486" s="2" t="s">
        <v>28</v>
      </c>
      <c r="I486" s="4">
        <v>2</v>
      </c>
      <c r="J486" s="4">
        <v>32000</v>
      </c>
    </row>
    <row r="487" spans="1:10" ht="16.5" customHeight="1" x14ac:dyDescent="0.25">
      <c r="A487" s="2" t="s">
        <v>1344</v>
      </c>
      <c r="B487" s="2" t="s">
        <v>1345</v>
      </c>
      <c r="C487" s="3">
        <v>43252</v>
      </c>
      <c r="D487" s="3">
        <v>43982</v>
      </c>
      <c r="E487" s="2" t="s">
        <v>18</v>
      </c>
      <c r="F487" s="2" t="s">
        <v>13</v>
      </c>
      <c r="G487" s="2" t="s">
        <v>88</v>
      </c>
      <c r="H487" s="2" t="s">
        <v>28</v>
      </c>
      <c r="I487" s="4">
        <v>3</v>
      </c>
      <c r="J487" s="4">
        <v>51840</v>
      </c>
    </row>
    <row r="488" spans="1:10" ht="16.5" customHeight="1" x14ac:dyDescent="0.25">
      <c r="A488" s="2" t="s">
        <v>1346</v>
      </c>
      <c r="B488" s="2" t="s">
        <v>1347</v>
      </c>
      <c r="C488" s="3">
        <v>43192</v>
      </c>
      <c r="D488" s="3">
        <v>43465</v>
      </c>
      <c r="E488" s="2" t="s">
        <v>12</v>
      </c>
      <c r="F488" s="2" t="s">
        <v>13</v>
      </c>
      <c r="G488" s="2" t="s">
        <v>1348</v>
      </c>
      <c r="H488" s="2" t="s">
        <v>28</v>
      </c>
      <c r="I488" s="4">
        <v>19</v>
      </c>
      <c r="J488" s="4">
        <v>381000</v>
      </c>
    </row>
    <row r="489" spans="1:10" ht="16.5" customHeight="1" x14ac:dyDescent="0.25">
      <c r="A489" s="2" t="s">
        <v>1349</v>
      </c>
      <c r="B489" s="2" t="s">
        <v>1350</v>
      </c>
      <c r="C489" s="3">
        <v>43174</v>
      </c>
      <c r="D489" s="3">
        <v>43266</v>
      </c>
      <c r="E489" s="2" t="s">
        <v>186</v>
      </c>
      <c r="F489" s="2" t="s">
        <v>13</v>
      </c>
      <c r="G489" s="2" t="s">
        <v>1351</v>
      </c>
      <c r="H489" s="2" t="s">
        <v>28</v>
      </c>
      <c r="I489" s="4">
        <v>3</v>
      </c>
      <c r="J489" s="4">
        <v>25001</v>
      </c>
    </row>
    <row r="490" spans="1:10" ht="16.5" customHeight="1" x14ac:dyDescent="0.25">
      <c r="A490" s="2" t="s">
        <v>1352</v>
      </c>
      <c r="B490" s="2" t="s">
        <v>1353</v>
      </c>
      <c r="C490" s="3">
        <v>43160</v>
      </c>
      <c r="D490" s="3">
        <v>43190</v>
      </c>
      <c r="E490" s="2" t="s">
        <v>178</v>
      </c>
      <c r="F490" s="2" t="s">
        <v>19</v>
      </c>
      <c r="G490" s="2" t="s">
        <v>1354</v>
      </c>
      <c r="H490" s="2" t="s">
        <v>114</v>
      </c>
      <c r="I490" s="4">
        <v>1</v>
      </c>
      <c r="J490" s="4">
        <v>8500</v>
      </c>
    </row>
    <row r="491" spans="1:10" ht="16.5" customHeight="1" x14ac:dyDescent="0.25">
      <c r="A491" s="2" t="s">
        <v>1355</v>
      </c>
      <c r="B491" s="2" t="s">
        <v>1356</v>
      </c>
      <c r="C491" s="3">
        <v>43132</v>
      </c>
      <c r="D491" s="3">
        <v>43159</v>
      </c>
      <c r="E491" s="2" t="s">
        <v>18</v>
      </c>
      <c r="F491" s="2" t="s">
        <v>13</v>
      </c>
      <c r="G491" s="2" t="s">
        <v>1228</v>
      </c>
      <c r="H491" s="2" t="s">
        <v>15</v>
      </c>
      <c r="I491" s="4">
        <v>0</v>
      </c>
      <c r="J491" s="4">
        <v>4599</v>
      </c>
    </row>
    <row r="492" spans="1:10" ht="16.5" customHeight="1" x14ac:dyDescent="0.25">
      <c r="A492" s="2" t="s">
        <v>1357</v>
      </c>
      <c r="B492" s="2" t="s">
        <v>1358</v>
      </c>
      <c r="C492" s="3">
        <v>43132</v>
      </c>
      <c r="D492" s="3">
        <v>43496</v>
      </c>
      <c r="E492" s="2" t="s">
        <v>18</v>
      </c>
      <c r="F492" s="2" t="s">
        <v>13</v>
      </c>
      <c r="G492" s="2" t="s">
        <v>1359</v>
      </c>
      <c r="H492" s="2" t="s">
        <v>932</v>
      </c>
      <c r="I492" s="4">
        <v>0</v>
      </c>
      <c r="J492" s="4">
        <v>2500</v>
      </c>
    </row>
    <row r="493" spans="1:10" ht="16.5" customHeight="1" x14ac:dyDescent="0.25">
      <c r="A493" s="2" t="s">
        <v>1360</v>
      </c>
      <c r="B493" s="2" t="s">
        <v>1361</v>
      </c>
      <c r="C493" s="3">
        <v>43138</v>
      </c>
      <c r="D493" s="3">
        <v>43190</v>
      </c>
      <c r="E493" s="2" t="s">
        <v>178</v>
      </c>
      <c r="F493" s="2" t="s">
        <v>19</v>
      </c>
      <c r="G493" s="2" t="s">
        <v>1362</v>
      </c>
      <c r="H493" s="2" t="s">
        <v>28</v>
      </c>
      <c r="I493" s="4">
        <v>1</v>
      </c>
      <c r="J493" s="4">
        <v>13000</v>
      </c>
    </row>
    <row r="494" spans="1:10" ht="16.5" customHeight="1" x14ac:dyDescent="0.25">
      <c r="A494" s="2" t="s">
        <v>1363</v>
      </c>
      <c r="B494" s="2" t="s">
        <v>1364</v>
      </c>
      <c r="C494" s="3">
        <v>43143</v>
      </c>
      <c r="D494" s="3">
        <v>43312</v>
      </c>
      <c r="E494" s="2" t="s">
        <v>198</v>
      </c>
      <c r="F494" s="2" t="s">
        <v>13</v>
      </c>
      <c r="G494" s="2" t="s">
        <v>1365</v>
      </c>
      <c r="H494" s="2" t="s">
        <v>55</v>
      </c>
      <c r="I494" s="4">
        <v>1</v>
      </c>
      <c r="J494" s="4">
        <v>5499</v>
      </c>
    </row>
    <row r="495" spans="1:10" ht="16.5" customHeight="1" x14ac:dyDescent="0.25">
      <c r="A495" s="2" t="s">
        <v>1366</v>
      </c>
      <c r="B495" s="2" t="s">
        <v>1367</v>
      </c>
      <c r="C495" s="3">
        <v>43191</v>
      </c>
      <c r="D495" s="3">
        <v>43373</v>
      </c>
      <c r="E495" s="2" t="s">
        <v>18</v>
      </c>
      <c r="F495" s="2" t="s">
        <v>13</v>
      </c>
      <c r="G495" s="2" t="s">
        <v>879</v>
      </c>
      <c r="H495" s="2" t="s">
        <v>28</v>
      </c>
      <c r="I495" s="4">
        <v>52</v>
      </c>
      <c r="J495" s="4">
        <v>624000</v>
      </c>
    </row>
    <row r="496" spans="1:10" ht="16.5" customHeight="1" x14ac:dyDescent="0.25">
      <c r="A496" s="2" t="s">
        <v>1368</v>
      </c>
      <c r="B496" s="2" t="s">
        <v>1369</v>
      </c>
      <c r="C496" s="3">
        <v>43160</v>
      </c>
      <c r="D496" s="3">
        <v>43524</v>
      </c>
      <c r="E496" s="2" t="s">
        <v>18</v>
      </c>
      <c r="F496" s="2" t="s">
        <v>13</v>
      </c>
      <c r="G496" s="2" t="s">
        <v>1370</v>
      </c>
      <c r="H496" s="2" t="s">
        <v>28</v>
      </c>
      <c r="I496" s="4">
        <v>16</v>
      </c>
      <c r="J496" s="4">
        <v>336192</v>
      </c>
    </row>
    <row r="497" spans="1:10" ht="16.5" customHeight="1" x14ac:dyDescent="0.25">
      <c r="A497" s="2" t="s">
        <v>1371</v>
      </c>
      <c r="B497" s="2" t="s">
        <v>1372</v>
      </c>
      <c r="C497" s="3">
        <v>43136</v>
      </c>
      <c r="D497" s="3">
        <v>43159</v>
      </c>
      <c r="E497" s="2" t="s">
        <v>12</v>
      </c>
      <c r="F497" s="2" t="s">
        <v>13</v>
      </c>
      <c r="G497" s="2" t="s">
        <v>1272</v>
      </c>
      <c r="H497" s="2" t="s">
        <v>15</v>
      </c>
      <c r="I497" s="4">
        <v>0</v>
      </c>
      <c r="J497" s="4">
        <v>39000</v>
      </c>
    </row>
    <row r="498" spans="1:10" ht="16.5" customHeight="1" x14ac:dyDescent="0.25">
      <c r="A498" s="2" t="s">
        <v>1373</v>
      </c>
      <c r="B498" s="2" t="s">
        <v>1374</v>
      </c>
      <c r="C498" s="3">
        <v>43145</v>
      </c>
      <c r="D498" s="3">
        <v>43190</v>
      </c>
      <c r="E498" s="2" t="s">
        <v>18</v>
      </c>
      <c r="F498" s="2" t="s">
        <v>13</v>
      </c>
      <c r="G498" s="2" t="s">
        <v>1043</v>
      </c>
      <c r="H498" s="2" t="s">
        <v>28</v>
      </c>
      <c r="I498" s="4">
        <v>1</v>
      </c>
      <c r="J498" s="4">
        <v>10499</v>
      </c>
    </row>
    <row r="499" spans="1:10" ht="16.5" customHeight="1" x14ac:dyDescent="0.25">
      <c r="A499" s="2" t="s">
        <v>1375</v>
      </c>
      <c r="B499" s="2" t="s">
        <v>1376</v>
      </c>
      <c r="C499" s="3">
        <v>43009</v>
      </c>
      <c r="D499" s="3">
        <v>43373</v>
      </c>
      <c r="E499" s="2" t="s">
        <v>18</v>
      </c>
      <c r="F499" s="2" t="s">
        <v>13</v>
      </c>
      <c r="G499" s="2" t="s">
        <v>1377</v>
      </c>
      <c r="H499" s="2" t="s">
        <v>28</v>
      </c>
      <c r="I499" s="4">
        <v>2</v>
      </c>
      <c r="J499" s="4">
        <v>22000</v>
      </c>
    </row>
    <row r="500" spans="1:10" ht="16.5" customHeight="1" x14ac:dyDescent="0.25">
      <c r="A500" s="2" t="s">
        <v>1378</v>
      </c>
      <c r="B500" s="2" t="s">
        <v>1379</v>
      </c>
      <c r="C500" s="3">
        <v>42705</v>
      </c>
      <c r="D500" s="3">
        <v>42794</v>
      </c>
      <c r="E500" s="2" t="s">
        <v>198</v>
      </c>
      <c r="F500" s="2" t="s">
        <v>19</v>
      </c>
      <c r="G500" s="2" t="s">
        <v>50</v>
      </c>
      <c r="H500" s="2" t="s">
        <v>51</v>
      </c>
      <c r="I500" s="4">
        <v>2</v>
      </c>
      <c r="J500" s="4">
        <v>23000</v>
      </c>
    </row>
    <row r="501" spans="1:10" ht="16.5" customHeight="1" x14ac:dyDescent="0.25">
      <c r="A501" s="2" t="s">
        <v>1380</v>
      </c>
      <c r="B501" s="2" t="s">
        <v>1381</v>
      </c>
      <c r="C501" s="3">
        <v>43344</v>
      </c>
      <c r="D501" s="3">
        <v>43708</v>
      </c>
      <c r="E501" s="2" t="s">
        <v>12</v>
      </c>
      <c r="F501" s="2" t="s">
        <v>13</v>
      </c>
      <c r="G501" s="2" t="s">
        <v>422</v>
      </c>
      <c r="H501" s="2" t="s">
        <v>234</v>
      </c>
      <c r="I501" s="4">
        <v>84</v>
      </c>
      <c r="J501" s="4">
        <v>1503000</v>
      </c>
    </row>
    <row r="502" spans="1:10" ht="16.5" customHeight="1" x14ac:dyDescent="0.25">
      <c r="A502" s="2" t="s">
        <v>1382</v>
      </c>
      <c r="B502" s="2" t="s">
        <v>1383</v>
      </c>
      <c r="C502" s="3">
        <v>43344</v>
      </c>
      <c r="D502" s="3">
        <v>43434</v>
      </c>
      <c r="E502" s="2" t="s">
        <v>18</v>
      </c>
      <c r="F502" s="2" t="s">
        <v>13</v>
      </c>
      <c r="G502" s="2" t="s">
        <v>311</v>
      </c>
      <c r="H502" s="2" t="s">
        <v>28</v>
      </c>
      <c r="I502" s="4">
        <v>15</v>
      </c>
      <c r="J502" s="4">
        <v>307500</v>
      </c>
    </row>
    <row r="503" spans="1:10" ht="16.5" customHeight="1" x14ac:dyDescent="0.25">
      <c r="A503" s="2" t="s">
        <v>1384</v>
      </c>
      <c r="B503" s="2" t="s">
        <v>1385</v>
      </c>
      <c r="C503" s="3">
        <v>42979</v>
      </c>
      <c r="D503" s="3">
        <v>43008</v>
      </c>
      <c r="E503" s="2" t="s">
        <v>18</v>
      </c>
      <c r="F503" s="2" t="s">
        <v>13</v>
      </c>
      <c r="G503" s="2" t="s">
        <v>159</v>
      </c>
      <c r="H503" s="2" t="s">
        <v>55</v>
      </c>
      <c r="I503" s="4">
        <v>2</v>
      </c>
      <c r="J503" s="4">
        <v>13000</v>
      </c>
    </row>
    <row r="504" spans="1:10" ht="16.5" customHeight="1" x14ac:dyDescent="0.25">
      <c r="A504" s="2" t="s">
        <v>1386</v>
      </c>
      <c r="B504" s="2" t="s">
        <v>1387</v>
      </c>
      <c r="C504" s="3">
        <v>42979</v>
      </c>
      <c r="D504" s="3">
        <v>43008</v>
      </c>
      <c r="E504" s="2" t="s">
        <v>18</v>
      </c>
      <c r="F504" s="2" t="s">
        <v>19</v>
      </c>
      <c r="G504" s="2" t="s">
        <v>1388</v>
      </c>
      <c r="H504" s="2" t="s">
        <v>28</v>
      </c>
      <c r="I504" s="4">
        <v>1</v>
      </c>
      <c r="J504" s="4">
        <v>10500</v>
      </c>
    </row>
    <row r="505" spans="1:10" ht="16.5" customHeight="1" x14ac:dyDescent="0.25">
      <c r="A505" s="2" t="s">
        <v>1389</v>
      </c>
      <c r="B505" s="2" t="s">
        <v>1390</v>
      </c>
      <c r="C505" s="3">
        <v>43282</v>
      </c>
      <c r="D505" s="3">
        <v>43312</v>
      </c>
      <c r="E505" s="2" t="s">
        <v>18</v>
      </c>
      <c r="F505" s="2" t="s">
        <v>13</v>
      </c>
      <c r="G505" s="2" t="s">
        <v>1391</v>
      </c>
      <c r="H505" s="2" t="s">
        <v>15</v>
      </c>
      <c r="I505" s="4">
        <v>6</v>
      </c>
      <c r="J505" s="4">
        <v>45000</v>
      </c>
    </row>
    <row r="506" spans="1:10" ht="16.5" customHeight="1" x14ac:dyDescent="0.25">
      <c r="A506" s="2" t="s">
        <v>1392</v>
      </c>
      <c r="B506" s="2" t="s">
        <v>1393</v>
      </c>
      <c r="C506" s="3">
        <v>42979</v>
      </c>
      <c r="D506" s="3">
        <v>43008</v>
      </c>
      <c r="E506" s="2" t="s">
        <v>18</v>
      </c>
      <c r="F506" s="2" t="s">
        <v>13</v>
      </c>
      <c r="G506" s="2" t="s">
        <v>80</v>
      </c>
      <c r="H506" s="2" t="s">
        <v>28</v>
      </c>
      <c r="I506" s="4">
        <v>0</v>
      </c>
      <c r="J506" s="4">
        <v>1499</v>
      </c>
    </row>
    <row r="508" spans="1:10" ht="16.5" customHeight="1" x14ac:dyDescent="0.25">
      <c r="A508" t="s">
        <v>1394</v>
      </c>
    </row>
    <row r="509" spans="1:10" ht="16.5" customHeight="1" x14ac:dyDescent="0.25">
      <c r="A509" t="s">
        <v>1395</v>
      </c>
    </row>
    <row r="510" spans="1:10" ht="16.5" customHeight="1" x14ac:dyDescent="0.25">
      <c r="A510" t="s">
        <v>1396</v>
      </c>
    </row>
    <row r="511" spans="1:10" ht="16.5" customHeight="1" x14ac:dyDescent="0.25">
      <c r="A511" t="s">
        <v>1397</v>
      </c>
    </row>
    <row r="512" spans="1:10" ht="16.5" customHeight="1" x14ac:dyDescent="0.25">
      <c r="A512" t="s">
        <v>1398</v>
      </c>
    </row>
  </sheetData>
  <autoFilter ref="A1:J506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duplicates</vt:lpstr>
      <vt:lpstr>Sheet2</vt:lpstr>
      <vt:lpstr>Sheet1</vt:lpstr>
      <vt:lpstr>prop</vt:lpstr>
      <vt:lpstr>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Nair</dc:creator>
  <cp:lastModifiedBy>Akshay Rao</cp:lastModifiedBy>
  <dcterms:created xsi:type="dcterms:W3CDTF">2018-12-03T06:14:00Z</dcterms:created>
  <dcterms:modified xsi:type="dcterms:W3CDTF">2018-12-05T07:39:57Z</dcterms:modified>
</cp:coreProperties>
</file>