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7999816888943144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2" fontId="1" numFmtId="0"/>
    <xf borderId="0" fillId="3" fontId="2" numFmtId="0"/>
  </cellStyleXfs>
  <cellXfs count="6">
    <xf borderId="0" fillId="0" fontId="0" numFmtId="0" pivotButton="0" quotePrefix="0" xfId="0"/>
    <xf borderId="0" fillId="4" fontId="0" numFmtId="0" pivotButton="0" quotePrefix="0" xfId="0"/>
    <xf borderId="0" fillId="2" fontId="1" numFmtId="0" pivotButton="0" quotePrefix="0" xfId="1"/>
    <xf borderId="0" fillId="0" fontId="3" numFmtId="0" pivotButton="0" quotePrefix="0" xfId="0"/>
    <xf borderId="0" fillId="0" fontId="4" numFmtId="0" pivotButton="0" quotePrefix="0" xfId="0"/>
    <xf borderId="0" fillId="3" fontId="2" numFmtId="0" pivotButton="0" quotePrefix="0" xfId="2"/>
  </cellXfs>
  <cellStyles count="3">
    <cellStyle builtinId="0" name="Normal" xfId="0"/>
    <cellStyle builtinId="26" name="Good" xfId="1"/>
    <cellStyle builtinId="27" name="Bad" xfId="2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tabSelected="1" topLeftCell="B3" workbookViewId="0" zoomScaleNormal="100">
      <selection activeCell="N15" sqref="N15"/>
    </sheetView>
  </sheetViews>
  <sheetFormatPr baseColWidth="8" defaultRowHeight="15"/>
  <cols>
    <col customWidth="1" max="1" min="1" width="18.5703125"/>
    <col customWidth="1" max="2" min="2" width="12.28515625"/>
    <col customWidth="1" max="3" min="3" width="9.7109375"/>
    <col customWidth="1" max="4" min="4" width="8.7109375"/>
    <col customWidth="1" max="5" min="5" width="8.42578125"/>
    <col customWidth="1" max="6" min="6" width="8.7109375"/>
    <col customWidth="1" max="7" min="7" width="12.7109375"/>
    <col customWidth="1" max="8" min="8" width="10.28515625"/>
  </cols>
  <sheetData>
    <row r="1">
      <c r="A1" s="3" t="inlineStr">
        <is>
          <t>Last Sem Marks Avg</t>
        </is>
      </c>
      <c r="B1" s="3" t="n"/>
    </row>
    <row r="2">
      <c r="A2" s="3" t="inlineStr">
        <is>
          <t>Out of 825</t>
        </is>
      </c>
      <c r="B2" s="3" t="inlineStr">
        <is>
          <t>Avg out of 50</t>
        </is>
      </c>
    </row>
    <row r="3">
      <c r="S3" s="2" t="inlineStr">
        <is>
          <t>Marks</t>
        </is>
      </c>
      <c r="T3" s="2" t="inlineStr">
        <is>
          <t>Pointer</t>
        </is>
      </c>
    </row>
    <row r="4">
      <c r="A4" t="n">
        <v>638</v>
      </c>
      <c r="B4">
        <f>ROUNDUP(((A4*50)/825),0)</f>
        <v/>
      </c>
      <c r="S4" s="1" t="n">
        <v>0</v>
      </c>
      <c r="T4" s="1" t="n">
        <v>0</v>
      </c>
    </row>
    <row r="5">
      <c r="S5" s="1" t="n">
        <v>40</v>
      </c>
      <c r="T5" s="1" t="n">
        <v>4</v>
      </c>
    </row>
    <row r="6">
      <c r="A6" s="3" t="inlineStr">
        <is>
          <t xml:space="preserve">CA </t>
        </is>
      </c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S6" s="1" t="n">
        <v>45</v>
      </c>
      <c r="T6" s="1" t="n">
        <v>5</v>
      </c>
    </row>
    <row r="7">
      <c r="A7" s="3" t="inlineStr">
        <is>
          <t>Out of 40</t>
        </is>
      </c>
      <c r="B7" s="3" t="n"/>
      <c r="C7" s="3" t="n"/>
      <c r="D7" s="3" t="n"/>
      <c r="E7" s="3" t="n"/>
      <c r="F7" s="3" t="n"/>
      <c r="G7" s="3" t="n"/>
      <c r="H7" s="3" t="inlineStr">
        <is>
          <t>Out 0f 50/25</t>
        </is>
      </c>
      <c r="I7" s="3" t="n"/>
      <c r="J7" s="3" t="n"/>
      <c r="K7" s="3" t="n"/>
      <c r="L7" s="3" t="n"/>
      <c r="S7" s="1" t="n">
        <v>50</v>
      </c>
      <c r="T7" s="1" t="n">
        <v>6</v>
      </c>
    </row>
    <row r="8">
      <c r="A8" s="3" t="inlineStr">
        <is>
          <t>Power E</t>
        </is>
      </c>
      <c r="B8" s="3" t="inlineStr">
        <is>
          <t>VLSI</t>
        </is>
      </c>
      <c r="C8" s="3" t="inlineStr">
        <is>
          <t>DSP</t>
        </is>
      </c>
      <c r="D8" s="3" t="inlineStr">
        <is>
          <t>Elective</t>
        </is>
      </c>
      <c r="E8" s="3" t="inlineStr">
        <is>
          <t>CO</t>
        </is>
      </c>
      <c r="F8" s="3" t="inlineStr">
        <is>
          <t>IS</t>
        </is>
      </c>
      <c r="G8" s="3" t="n"/>
      <c r="H8" s="3" t="inlineStr">
        <is>
          <t>EWS2</t>
        </is>
      </c>
      <c r="I8" s="3" t="inlineStr">
        <is>
          <t>IS Lab</t>
        </is>
      </c>
      <c r="J8" s="3" t="inlineStr">
        <is>
          <t>PE Lab</t>
        </is>
      </c>
      <c r="K8" s="3" t="inlineStr">
        <is>
          <t>BVLSI Lab</t>
        </is>
      </c>
      <c r="L8" s="3" t="inlineStr">
        <is>
          <t>DSP Tuts</t>
        </is>
      </c>
      <c r="S8" s="1" t="n">
        <v>60</v>
      </c>
      <c r="T8" s="1" t="n">
        <v>7</v>
      </c>
    </row>
    <row r="9">
      <c r="S9" s="1" t="n">
        <v>70</v>
      </c>
      <c r="T9" s="1" t="n">
        <v>8</v>
      </c>
    </row>
    <row r="10">
      <c r="A10" t="n">
        <v>26</v>
      </c>
      <c r="B10" t="n">
        <v>36</v>
      </c>
      <c r="C10" t="n">
        <v>29</v>
      </c>
      <c r="D10" t="n">
        <v>29</v>
      </c>
      <c r="E10" t="n">
        <v>23</v>
      </c>
      <c r="F10" t="n">
        <v>31</v>
      </c>
      <c r="H10" t="n">
        <v>42</v>
      </c>
      <c r="I10" t="n">
        <v>21</v>
      </c>
      <c r="J10" t="n">
        <v>22</v>
      </c>
      <c r="K10" t="n">
        <v>22</v>
      </c>
      <c r="L10" t="n">
        <v>21</v>
      </c>
      <c r="S10" s="1" t="n">
        <v>75</v>
      </c>
      <c r="T10" s="1" t="n">
        <v>9</v>
      </c>
    </row>
    <row r="11">
      <c r="S11" s="1" t="n">
        <v>85</v>
      </c>
      <c r="T11" s="1" t="n">
        <v>10</v>
      </c>
    </row>
    <row r="12">
      <c r="A12" s="3" t="inlineStr">
        <is>
          <t>Out 0f 50</t>
        </is>
      </c>
      <c r="S12" s="1" t="n">
        <v>95</v>
      </c>
      <c r="T12" s="1" t="n">
        <v>10</v>
      </c>
    </row>
    <row r="13">
      <c r="S13" s="1" t="n">
        <v>100</v>
      </c>
      <c r="T13" s="1" t="n">
        <v>10</v>
      </c>
    </row>
    <row r="14">
      <c r="A14">
        <f>ROUNDUP(A10+(ROUNDUP((A10/4),0)),0)</f>
        <v/>
      </c>
      <c r="B14">
        <f>ROUNDUP(B10+(ROUNDUP((B10/4),0)),0)</f>
        <v/>
      </c>
      <c r="C14">
        <f>ROUNDUP(C10+(ROUNDUP((C10/4),0)),0)</f>
        <v/>
      </c>
      <c r="D14">
        <f>ROUNDUP(D10+(ROUNDUP((D10/4),0)),0)</f>
        <v/>
      </c>
      <c r="E14">
        <f>ROUNDUP(E10+(ROUNDUP((E10/4),0)),0)</f>
        <v/>
      </c>
      <c r="F14">
        <f>ROUNDUP(F10+(ROUNDUP((F10/4),0)),0)</f>
        <v/>
      </c>
    </row>
    <row r="16">
      <c r="A16" s="3" t="inlineStr">
        <is>
          <t>out of 100</t>
        </is>
      </c>
    </row>
    <row r="18">
      <c r="A18">
        <f>B4+A14</f>
        <v/>
      </c>
      <c r="B18">
        <f>B4+B14</f>
        <v/>
      </c>
      <c r="C18">
        <f>B4+C14</f>
        <v/>
      </c>
      <c r="D18">
        <f>B4+D14</f>
        <v/>
      </c>
      <c r="E18">
        <f>B4+E14</f>
        <v/>
      </c>
      <c r="F18">
        <f>B4+F14</f>
        <v/>
      </c>
      <c r="H18">
        <f>ROUNDUP(H10*2,0)</f>
        <v/>
      </c>
      <c r="I18">
        <f>ROUNDUP(I10*4,0)</f>
        <v/>
      </c>
      <c r="J18">
        <f>ROUNDUP(J10*4,0)</f>
        <v/>
      </c>
      <c r="K18">
        <f>ROUNDUP(K10*4,0)</f>
        <v/>
      </c>
      <c r="L18">
        <f>ROUNDUP(L10*4,0)</f>
        <v/>
      </c>
    </row>
    <row r="20">
      <c r="A20" s="3" t="inlineStr">
        <is>
          <t>Grade</t>
        </is>
      </c>
    </row>
    <row r="22">
      <c r="A22">
        <f>LOOKUP(A18,$S$3:$S$13,$T$3:$T$13)</f>
        <v/>
      </c>
      <c r="B22">
        <f>LOOKUP(B18,$S$3:$S$13,$T$3:$T$13)</f>
        <v/>
      </c>
      <c r="C22">
        <f>LOOKUP(C18,$S$3:$S$13,$T$3:$T$13)</f>
        <v/>
      </c>
      <c r="D22">
        <f>LOOKUP(D18,$S$3:$S$13,$T$3:$T$13)</f>
        <v/>
      </c>
      <c r="E22">
        <f>LOOKUP(E18,$S$3:$S$13,$T$3:$T$13)</f>
        <v/>
      </c>
      <c r="F22">
        <f>LOOKUP(F18,$S$3:$S$13,$T$3:$T$13)</f>
        <v/>
      </c>
      <c r="H22">
        <f>LOOKUP(H18,$S$3:$S$13,$T$3:$T$13)</f>
        <v/>
      </c>
      <c r="I22">
        <f>LOOKUP(I18,$S$3:$S$13,$T$3:$T$13)</f>
        <v/>
      </c>
      <c r="J22">
        <f>LOOKUP(J18,$S$3:$S$13,$T$3:$T$13)</f>
        <v/>
      </c>
      <c r="K22">
        <f>LOOKUP(K18,$S$3:$S$13,$T$3:$T$13)</f>
        <v/>
      </c>
      <c r="L22">
        <f>LOOKUP(L18,$S$3:$S$13,$T$3:$T$13)</f>
        <v/>
      </c>
    </row>
    <row r="24">
      <c r="A24" s="4" t="inlineStr">
        <is>
          <t>CG</t>
        </is>
      </c>
      <c r="N24" s="4" t="inlineStr">
        <is>
          <t>∑CG</t>
        </is>
      </c>
      <c r="O24" s="3" t="n"/>
      <c r="P24" s="5" t="inlineStr">
        <is>
          <t>SGPI</t>
        </is>
      </c>
    </row>
    <row r="25">
      <c r="N25" s="3" t="n"/>
      <c r="O25" s="3" t="n"/>
      <c r="P25" s="5" t="n"/>
    </row>
    <row r="26">
      <c r="A26">
        <f>A22*3</f>
        <v/>
      </c>
      <c r="B26">
        <f>B22*3</f>
        <v/>
      </c>
      <c r="C26">
        <f>C22*3</f>
        <v/>
      </c>
      <c r="D26">
        <f>D22*3</f>
        <v/>
      </c>
      <c r="E26">
        <f>E22*3</f>
        <v/>
      </c>
      <c r="F26">
        <f>F22*3</f>
        <v/>
      </c>
      <c r="N26" s="3">
        <f>SUM(A26:F26,H22:L22)</f>
        <v/>
      </c>
      <c r="O26" s="3" t="n"/>
      <c r="P26" s="5">
        <f>ROUND(N26/23,3)</f>
        <v/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Akshay</dc:creator>
  <dcterms:created xsi:type="dcterms:W3CDTF">2020-07-08T13:39:55Z</dcterms:created>
  <dcterms:modified xsi:type="dcterms:W3CDTF">2020-07-08T16:35:08Z</dcterms:modified>
  <cp:lastModifiedBy>Akshay</cp:lastModifiedBy>
</cp:coreProperties>
</file>