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xr:revisionPtr revIDLastSave="278" documentId="11_E60897F41BE170836B02CE998F75CCDC64E183C8" xr6:coauthVersionLast="45" xr6:coauthVersionMax="45" xr10:uidLastSave="{0B42FEE3-39FD-4650-8E94-7A83986DE06E}"/>
  <bookViews>
    <workbookView xWindow="240" yWindow="105" windowWidth="14805" windowHeight="8010" xr2:uid="{00000000-000D-0000-FFFF-FFFF00000000}"/>
  </bookViews>
  <sheets>
    <sheet name="Sheet1" sheetId="1" r:id="rId1"/>
    <sheet name="Cluster_Merged" sheetId="2" r:id="rId2"/>
  </sheets>
  <definedNames>
    <definedName name="_xlnm._FilterDatabase" localSheetId="1" hidden="1">Cluster_Merged!$S$1:$S$545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2" l="1"/>
  <c r="T22" i="2"/>
  <c r="T21" i="2"/>
  <c r="T20" i="2"/>
  <c r="T19" i="2"/>
  <c r="T18" i="2"/>
  <c r="T17" i="2"/>
  <c r="T16" i="2"/>
  <c r="T15" i="2"/>
  <c r="T14" i="2"/>
  <c r="T13" i="2"/>
  <c r="T10" i="2"/>
  <c r="T12" i="2"/>
  <c r="T11" i="2"/>
  <c r="T9" i="2"/>
  <c r="T8" i="2"/>
  <c r="T7" i="2"/>
  <c r="T6" i="2"/>
  <c r="T5" i="2"/>
  <c r="T4" i="2"/>
  <c r="T3" i="2"/>
  <c r="T2" i="2"/>
  <c r="T26" i="2" s="1"/>
  <c r="G2" i="2"/>
  <c r="G7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31" i="2" l="1"/>
</calcChain>
</file>

<file path=xl/sharedStrings.xml><?xml version="1.0" encoding="utf-8"?>
<sst xmlns="http://schemas.openxmlformats.org/spreadsheetml/2006/main" count="2203" uniqueCount="652">
  <si>
    <t>Trip Purpose</t>
  </si>
  <si>
    <t>Counts</t>
  </si>
  <si>
    <t>Shopping</t>
  </si>
  <si>
    <t>Visit</t>
  </si>
  <si>
    <t>Entertainment</t>
  </si>
  <si>
    <t>Personal</t>
  </si>
  <si>
    <t>Walk</t>
  </si>
  <si>
    <t>Work</t>
  </si>
  <si>
    <t>Escort</t>
  </si>
  <si>
    <t>Sport</t>
  </si>
  <si>
    <t>Health</t>
  </si>
  <si>
    <t>Day Trip</t>
  </si>
  <si>
    <t>Hobby</t>
  </si>
  <si>
    <t>Religion</t>
  </si>
  <si>
    <t>Gardening</t>
  </si>
  <si>
    <t>Other</t>
  </si>
  <si>
    <t>Total</t>
  </si>
  <si>
    <t>Source</t>
  </si>
  <si>
    <t>Getting out and about in older adults: the nature</t>
  </si>
  <si>
    <t>of daily trips and their association with</t>
  </si>
  <si>
    <t>objectively assessed physical activity</t>
  </si>
  <si>
    <t>Mark G Davis1*, Kenneth R Fox1, Melvyn Hillsdon2, Jo C Coulson1, Debbie J Sharp3, Afroditi Stathi4 and Janice L Thompson1</t>
  </si>
  <si>
    <t>Geography</t>
  </si>
  <si>
    <t>Urban Area</t>
  </si>
  <si>
    <t>actual_Cluster_from_jmp 28</t>
  </si>
  <si>
    <t>Japan</t>
  </si>
  <si>
    <t>Tokyo-Yokohama</t>
  </si>
  <si>
    <t>United States</t>
  </si>
  <si>
    <t>New York, NY-NJ-CT</t>
  </si>
  <si>
    <t>Indonesia</t>
  </si>
  <si>
    <t>Jakarta</t>
  </si>
  <si>
    <t>Los Angeles, CA</t>
  </si>
  <si>
    <t>Republic of Korea</t>
  </si>
  <si>
    <t>Seoul-Incheon</t>
  </si>
  <si>
    <t>Shanghai, SHG-JS-ZJ</t>
  </si>
  <si>
    <t>China</t>
  </si>
  <si>
    <t>Guangzhou-Foshan, GD</t>
  </si>
  <si>
    <t>Turkey</t>
  </si>
  <si>
    <t>Istanbul</t>
  </si>
  <si>
    <t>Beijing, BJ-HEB</t>
  </si>
  <si>
    <t>Singapore</t>
  </si>
  <si>
    <t>Osaka-Kobe-Kyoto</t>
  </si>
  <si>
    <t>Chicago, IL-IN-WI</t>
  </si>
  <si>
    <t>India</t>
  </si>
  <si>
    <t>Delhi, DL-UP-HR</t>
  </si>
  <si>
    <t>United Arab Emirates</t>
  </si>
  <si>
    <t>Dubai</t>
  </si>
  <si>
    <t>Thailand</t>
  </si>
  <si>
    <t>Bangkok</t>
  </si>
  <si>
    <t>Mexico</t>
  </si>
  <si>
    <t>Mexico City</t>
  </si>
  <si>
    <t>Brazil</t>
  </si>
  <si>
    <t>Sao Paulo</t>
  </si>
  <si>
    <t>France</t>
  </si>
  <si>
    <t>Paris</t>
  </si>
  <si>
    <t>Mumbai, MH</t>
  </si>
  <si>
    <t>Shenzhen, GD</t>
  </si>
  <si>
    <t>Washington-Baltimore, DC-VA-MD</t>
  </si>
  <si>
    <t>Tianjin, TJ</t>
  </si>
  <si>
    <t>United Kingdom</t>
  </si>
  <si>
    <t>London</t>
  </si>
  <si>
    <t>Boston-Providence, MA-RI-NH-CT-ME</t>
  </si>
  <si>
    <t>Chengdu, SC</t>
  </si>
  <si>
    <t>Malaysia</t>
  </si>
  <si>
    <t>Kuala Lumpur</t>
  </si>
  <si>
    <t>Dallas-Fort Worth, TX</t>
  </si>
  <si>
    <t>Houston, TX</t>
  </si>
  <si>
    <t>San Francisco-San Jose, CA</t>
  </si>
  <si>
    <t>Saudi Arabia</t>
  </si>
  <si>
    <t>Riyadh</t>
  </si>
  <si>
    <t>Miami, FL</t>
  </si>
  <si>
    <t>Nagoya</t>
  </si>
  <si>
    <t>Russia</t>
  </si>
  <si>
    <t>Moscow</t>
  </si>
  <si>
    <t>Philadelphia, PA-NJ-DE-MD</t>
  </si>
  <si>
    <t>Atlanta, GA</t>
  </si>
  <si>
    <t>Iran</t>
  </si>
  <si>
    <t>Tehran</t>
  </si>
  <si>
    <t>Kolkata, WB</t>
  </si>
  <si>
    <t>Germany</t>
  </si>
  <si>
    <t>Essen-Dusseldorf</t>
  </si>
  <si>
    <t>Taipei</t>
  </si>
  <si>
    <t>Wuhan, HUB</t>
  </si>
  <si>
    <t>Rio de Janeiro</t>
  </si>
  <si>
    <t>Dongguan, GD</t>
  </si>
  <si>
    <t>Chongqing, CQ</t>
  </si>
  <si>
    <t>Chile</t>
  </si>
  <si>
    <t>Santiago, CH</t>
  </si>
  <si>
    <t>Phoenix, AZ</t>
  </si>
  <si>
    <t>Canada</t>
  </si>
  <si>
    <t>Toronto, ON</t>
  </si>
  <si>
    <t>Abu Dhabi</t>
  </si>
  <si>
    <t>Hong Kong</t>
  </si>
  <si>
    <t>Egypt</t>
  </si>
  <si>
    <t>Cairo</t>
  </si>
  <si>
    <t>Kuwait</t>
  </si>
  <si>
    <t>Xi'an, SAA</t>
  </si>
  <si>
    <t>Zhengzhou, HEN</t>
  </si>
  <si>
    <t>Detroit, MI</t>
  </si>
  <si>
    <t>Shenyang-Fushun, LN</t>
  </si>
  <si>
    <t>Australia</t>
  </si>
  <si>
    <t>Sydney, NSW</t>
  </si>
  <si>
    <t>Hangzhou, ZJ</t>
  </si>
  <si>
    <t>Melbourne, VIC</t>
  </si>
  <si>
    <t>Jiddah</t>
  </si>
  <si>
    <t>Ankara</t>
  </si>
  <si>
    <t>Spain</t>
  </si>
  <si>
    <t>Madrid</t>
  </si>
  <si>
    <t>Quanzhou, FJ</t>
  </si>
  <si>
    <t>Seattle, WA</t>
  </si>
  <si>
    <t>Bangalore, KA</t>
  </si>
  <si>
    <t>Nanjing, JS</t>
  </si>
  <si>
    <t>Chennai, TN</t>
  </si>
  <si>
    <t>Colombia</t>
  </si>
  <si>
    <t>Bogota</t>
  </si>
  <si>
    <t>Qingdao, SD</t>
  </si>
  <si>
    <t>Argentina</t>
  </si>
  <si>
    <t>Buenos Aires</t>
  </si>
  <si>
    <t>Bangladesh</t>
  </si>
  <si>
    <t>Dhaka</t>
  </si>
  <si>
    <t>Viet Nam</t>
  </si>
  <si>
    <t>Ho Chi Minh City</t>
  </si>
  <si>
    <t>Peru</t>
  </si>
  <si>
    <t>Lima</t>
  </si>
  <si>
    <t>Qatar</t>
  </si>
  <si>
    <t>Doha</t>
  </si>
  <si>
    <t>San Diego, CA</t>
  </si>
  <si>
    <t>Hyderabad, TL</t>
  </si>
  <si>
    <t>Berlin</t>
  </si>
  <si>
    <t>Suzhou, JS</t>
  </si>
  <si>
    <t>Barcelona</t>
  </si>
  <si>
    <t>Philippines</t>
  </si>
  <si>
    <t>Manila</t>
  </si>
  <si>
    <t>Minneapolis-St. Paul, MN-WI</t>
  </si>
  <si>
    <t>Cleveland, OH</t>
  </si>
  <si>
    <t>Tampa-St. Petersburg, FL</t>
  </si>
  <si>
    <t>Harbin, HL</t>
  </si>
  <si>
    <t>Denver, CO</t>
  </si>
  <si>
    <t>Bandung</t>
  </si>
  <si>
    <t>Israel</t>
  </si>
  <si>
    <t>Tel Aviv</t>
  </si>
  <si>
    <t>Ahmadabad, GJ</t>
  </si>
  <si>
    <t>Izmir</t>
  </si>
  <si>
    <t>Hanoi</t>
  </si>
  <si>
    <t>Orlando, FL</t>
  </si>
  <si>
    <t>Guiyang, GZ</t>
  </si>
  <si>
    <t>Cuba</t>
  </si>
  <si>
    <t>Havana</t>
  </si>
  <si>
    <t>Charlotte, NC-SC</t>
  </si>
  <si>
    <t>Montréal, QC</t>
  </si>
  <si>
    <t>Las Vegas, NV</t>
  </si>
  <si>
    <t>Italy</t>
  </si>
  <si>
    <t>Milan</t>
  </si>
  <si>
    <t>Dalian, LN</t>
  </si>
  <si>
    <t>St. Louis, MO-IL</t>
  </si>
  <si>
    <t>Hefei, AH</t>
  </si>
  <si>
    <t>Jinan, SD</t>
  </si>
  <si>
    <t>Xiamen, FJ</t>
  </si>
  <si>
    <t>Netherlands</t>
  </si>
  <si>
    <t>Rotterdam-Hague</t>
  </si>
  <si>
    <t>Dominican Republic</t>
  </si>
  <si>
    <t>Santo Domingo</t>
  </si>
  <si>
    <t>Salt Lake City, UT</t>
  </si>
  <si>
    <t>Fuzhou, FJ</t>
  </si>
  <si>
    <t>Changsha, HUN</t>
  </si>
  <si>
    <t>Kunming, YN</t>
  </si>
  <si>
    <t>San Antonio, TX</t>
  </si>
  <si>
    <t>United states</t>
  </si>
  <si>
    <t>San Juan</t>
  </si>
  <si>
    <t>Guadalajara</t>
  </si>
  <si>
    <t>Busan</t>
  </si>
  <si>
    <t>Urumqi, XJ</t>
  </si>
  <si>
    <t>Surat, GJ</t>
  </si>
  <si>
    <t>Changchun, JL</t>
  </si>
  <si>
    <t>Pune, MH</t>
  </si>
  <si>
    <t>Portland, OR-WA</t>
  </si>
  <si>
    <t>Taiyuan, SAX</t>
  </si>
  <si>
    <t>Wenzhou, ZJ</t>
  </si>
  <si>
    <t>Ningbo, ZJ</t>
  </si>
  <si>
    <t>Shijiazhuang, HEB</t>
  </si>
  <si>
    <t>Sacramento, CA</t>
  </si>
  <si>
    <t>Surabaya</t>
  </si>
  <si>
    <t>Wuxi, JS</t>
  </si>
  <si>
    <t>St. Petersburg</t>
  </si>
  <si>
    <t>Iraq</t>
  </si>
  <si>
    <t>Baghdad</t>
  </si>
  <si>
    <t>Belo Horizonte</t>
  </si>
  <si>
    <t>Sri Lanka</t>
  </si>
  <si>
    <t>Colombo</t>
  </si>
  <si>
    <t>Brisbane, QLD</t>
  </si>
  <si>
    <t>Al Ain</t>
  </si>
  <si>
    <t>Monterrey</t>
  </si>
  <si>
    <t>Manchester</t>
  </si>
  <si>
    <t>Greece</t>
  </si>
  <si>
    <t>Athens</t>
  </si>
  <si>
    <t>Changzhou, JS</t>
  </si>
  <si>
    <t>Austin, TX</t>
  </si>
  <si>
    <t>Mecca</t>
  </si>
  <si>
    <t>Hungary</t>
  </si>
  <si>
    <t>Budapest</t>
  </si>
  <si>
    <t>Rome</t>
  </si>
  <si>
    <t>Myanmar</t>
  </si>
  <si>
    <t>Yangon</t>
  </si>
  <si>
    <t>Birmingham</t>
  </si>
  <si>
    <t>Perth, WA</t>
  </si>
  <si>
    <t>Kansas City, MO-KS</t>
  </si>
  <si>
    <t>Pittsburgh, PA</t>
  </si>
  <si>
    <t>Raleigh, NC</t>
  </si>
  <si>
    <t>Cincinnati, OH-KY-IN</t>
  </si>
  <si>
    <t>Zhongshan, GD</t>
  </si>
  <si>
    <t>Indianapolis, IN</t>
  </si>
  <si>
    <t>Nanchang, JX</t>
  </si>
  <si>
    <t>Cologne-Bonn</t>
  </si>
  <si>
    <t>Chaoyang (Shantou,) GD</t>
  </si>
  <si>
    <t>Naples</t>
  </si>
  <si>
    <t>Nanning, GX</t>
  </si>
  <si>
    <t>Vancouver, BC</t>
  </si>
  <si>
    <t>Columbus, OH</t>
  </si>
  <si>
    <t>Medan</t>
  </si>
  <si>
    <t>Linyi, SD</t>
  </si>
  <si>
    <t>Pakistan</t>
  </si>
  <si>
    <t>Karachi</t>
  </si>
  <si>
    <t>Munich</t>
  </si>
  <si>
    <t>Zibo, SD</t>
  </si>
  <si>
    <t>Hamburg</t>
  </si>
  <si>
    <t>Johor Bahru</t>
  </si>
  <si>
    <t>Bursa</t>
  </si>
  <si>
    <t>Taichung</t>
  </si>
  <si>
    <t>Romania</t>
  </si>
  <si>
    <t>Bucharest</t>
  </si>
  <si>
    <t>Frankfurt</t>
  </si>
  <si>
    <t>Shantou, GD</t>
  </si>
  <si>
    <t>Virginia Beach-Norfolk, VA</t>
  </si>
  <si>
    <t>Zhangjiaggang (Suzhou), JS</t>
  </si>
  <si>
    <t>Lanzhou, GS</t>
  </si>
  <si>
    <t>Kaohsiung</t>
  </si>
  <si>
    <t>Daegu</t>
  </si>
  <si>
    <t>Fukuoka</t>
  </si>
  <si>
    <t>Milwaukee, WI</t>
  </si>
  <si>
    <t>Recife</t>
  </si>
  <si>
    <t>Amsterdam</t>
  </si>
  <si>
    <t>Azerbaijan</t>
  </si>
  <si>
    <t>Baku</t>
  </si>
  <si>
    <t>Porto Alegre</t>
  </si>
  <si>
    <t>Ireland</t>
  </si>
  <si>
    <t>Dublin</t>
  </si>
  <si>
    <t>Fortaleza</t>
  </si>
  <si>
    <t>Yantai, SD</t>
  </si>
  <si>
    <t>Medina</t>
  </si>
  <si>
    <t>Sapporo</t>
  </si>
  <si>
    <t>Salvador</t>
  </si>
  <si>
    <t>Brasilia</t>
  </si>
  <si>
    <t>Tangshan, HEB</t>
  </si>
  <si>
    <t>Lahore</t>
  </si>
  <si>
    <t>Portugal</t>
  </si>
  <si>
    <t>Lisbon</t>
  </si>
  <si>
    <t>Luoyang, HEN</t>
  </si>
  <si>
    <t>Leeds-Bradford</t>
  </si>
  <si>
    <t>Curitiba</t>
  </si>
  <si>
    <t>Poland</t>
  </si>
  <si>
    <t>Warsaw</t>
  </si>
  <si>
    <t>Baotou, NM</t>
  </si>
  <si>
    <t>Alexandria</t>
  </si>
  <si>
    <t>Lyon</t>
  </si>
  <si>
    <t>Hohhot, NM</t>
  </si>
  <si>
    <t>Putian, FJ</t>
  </si>
  <si>
    <t>Nigeria</t>
  </si>
  <si>
    <t>Lagos</t>
  </si>
  <si>
    <t>Austria</t>
  </si>
  <si>
    <t>Vienna</t>
  </si>
  <si>
    <t>Jaipur, RJ</t>
  </si>
  <si>
    <t>Penang</t>
  </si>
  <si>
    <t>Mashhad</t>
  </si>
  <si>
    <t>Jacksonville, FL</t>
  </si>
  <si>
    <t>Marseille</t>
  </si>
  <si>
    <t>Katowice-Gliwice-Tychy</t>
  </si>
  <si>
    <t>South Africa</t>
  </si>
  <si>
    <t>Johannesburg-East Rand</t>
  </si>
  <si>
    <t>Medellín</t>
  </si>
  <si>
    <t>Gaziantep</t>
  </si>
  <si>
    <t>Shaoxing, ZJ</t>
  </si>
  <si>
    <t>Lucknow, UP</t>
  </si>
  <si>
    <t>Nashville, TN</t>
  </si>
  <si>
    <t>Memphis, TN-MS-AR</t>
  </si>
  <si>
    <t>Yiwu (Jinhua), ZJ</t>
  </si>
  <si>
    <t>Mersin</t>
  </si>
  <si>
    <t>Ad-Dammam</t>
  </si>
  <si>
    <t>Campinas</t>
  </si>
  <si>
    <t>Belgium</t>
  </si>
  <si>
    <t>Brussels</t>
  </si>
  <si>
    <t>Handan, HEB</t>
  </si>
  <si>
    <t>Yinchuan, NX</t>
  </si>
  <si>
    <t>Adelaide, SA</t>
  </si>
  <si>
    <t>Richmond, VA</t>
  </si>
  <si>
    <t>Louisville, KY-IN</t>
  </si>
  <si>
    <t>New Zealand</t>
  </si>
  <si>
    <t>Auckland</t>
  </si>
  <si>
    <t>Haikou, HA</t>
  </si>
  <si>
    <t>Kanpur, UP</t>
  </si>
  <si>
    <t>Sweden</t>
  </si>
  <si>
    <t>Stockholm</t>
  </si>
  <si>
    <t>Weifang, SD</t>
  </si>
  <si>
    <t>Zhangzhou, FJ</t>
  </si>
  <si>
    <t>Stuttgart</t>
  </si>
  <si>
    <t>Datong, SAX</t>
  </si>
  <si>
    <t>Kitakyushu</t>
  </si>
  <si>
    <t>Taizhou, ZJ</t>
  </si>
  <si>
    <t>Puning (Jieyang), GD</t>
  </si>
  <si>
    <t>Huaian, JS</t>
  </si>
  <si>
    <t>Liuzhou, GX</t>
  </si>
  <si>
    <t>Kozhikode, KL</t>
  </si>
  <si>
    <t>Konya</t>
  </si>
  <si>
    <t>Algeria</t>
  </si>
  <si>
    <t>Algiers</t>
  </si>
  <si>
    <t>Wuhu, AH</t>
  </si>
  <si>
    <t>Jilin, JL</t>
  </si>
  <si>
    <t>Yingkou, LN</t>
  </si>
  <si>
    <t>Hartford, CT</t>
  </si>
  <si>
    <t>Denmark</t>
  </si>
  <si>
    <t>Copenhagen</t>
  </si>
  <si>
    <t>New Orleans, LA</t>
  </si>
  <si>
    <t>Kunshan (Suzhou), JS</t>
  </si>
  <si>
    <t>Puebla</t>
  </si>
  <si>
    <t>Valencia</t>
  </si>
  <si>
    <t>Oklahoma City, OK</t>
  </si>
  <si>
    <t>Huzhou, ZJ</t>
  </si>
  <si>
    <t>Nagpur, MH</t>
  </si>
  <si>
    <t>Zhuhai, GD</t>
  </si>
  <si>
    <t>Belarus</t>
  </si>
  <si>
    <t>Minsk</t>
  </si>
  <si>
    <t>Tucson, AZ</t>
  </si>
  <si>
    <t>Goiania</t>
  </si>
  <si>
    <t>Yogyakarta</t>
  </si>
  <si>
    <t>Huizhou, GD</t>
  </si>
  <si>
    <t>Esfahan</t>
  </si>
  <si>
    <t>Daqing, HL</t>
  </si>
  <si>
    <t>Kochi, KL</t>
  </si>
  <si>
    <t>Indore, MP</t>
  </si>
  <si>
    <t>Daejon</t>
  </si>
  <si>
    <t>McAllen, TX</t>
  </si>
  <si>
    <t>Buffalo, NY</t>
  </si>
  <si>
    <t>Malappuram, KL</t>
  </si>
  <si>
    <t>Anshan, LN</t>
  </si>
  <si>
    <t>Chaozhou, GD</t>
  </si>
  <si>
    <t>Gwangju</t>
  </si>
  <si>
    <t>El Paso, TX-NM</t>
  </si>
  <si>
    <t>Toluca</t>
  </si>
  <si>
    <t>Ganzhou, JX</t>
  </si>
  <si>
    <t>Kayseri</t>
  </si>
  <si>
    <t>Calgary, AB</t>
  </si>
  <si>
    <t>Norway</t>
  </si>
  <si>
    <t>Oslo</t>
  </si>
  <si>
    <t>Nanyang, HEN</t>
  </si>
  <si>
    <t>Thrissur, KL</t>
  </si>
  <si>
    <t>Huainan, AH</t>
  </si>
  <si>
    <t>Coimbatore, TN</t>
  </si>
  <si>
    <t>Honolulu, HI</t>
  </si>
  <si>
    <t>Huangshi, HUB</t>
  </si>
  <si>
    <t>Finland</t>
  </si>
  <si>
    <t>Helsinki</t>
  </si>
  <si>
    <t>Adana</t>
  </si>
  <si>
    <t>Albuquerque, NM</t>
  </si>
  <si>
    <t>Glasgow</t>
  </si>
  <si>
    <t>Kazakhstan</t>
  </si>
  <si>
    <t>Almaty</t>
  </si>
  <si>
    <t>Yangzhou, JS</t>
  </si>
  <si>
    <t>Jiangmen, GD</t>
  </si>
  <si>
    <t>Belem</t>
  </si>
  <si>
    <t>Birmingham, AL</t>
  </si>
  <si>
    <t>Lille</t>
  </si>
  <si>
    <t>Wenling (Taizhou), ZJ</t>
  </si>
  <si>
    <t>Jiaxing, ZJ</t>
  </si>
  <si>
    <t>Xuzhou, JS</t>
  </si>
  <si>
    <t>Omaha, NE-IA</t>
  </si>
  <si>
    <t>Manaus</t>
  </si>
  <si>
    <t>Taif</t>
  </si>
  <si>
    <t>Semarang</t>
  </si>
  <si>
    <t>Haifa</t>
  </si>
  <si>
    <t>Anyang, HEN</t>
  </si>
  <si>
    <t>Cixi (Ningbo), ZJ</t>
  </si>
  <si>
    <t>Czech Republic</t>
  </si>
  <si>
    <t>Prague</t>
  </si>
  <si>
    <t>Hiroshima</t>
  </si>
  <si>
    <t>Diyarbakir</t>
  </si>
  <si>
    <t>Hufuf-Mubarraz</t>
  </si>
  <si>
    <t>Panama</t>
  </si>
  <si>
    <t>Panama City</t>
  </si>
  <si>
    <t>Cali</t>
  </si>
  <si>
    <t>Sendai</t>
  </si>
  <si>
    <t>Patna, BR</t>
  </si>
  <si>
    <t>Jordan</t>
  </si>
  <si>
    <t>Amman</t>
  </si>
  <si>
    <t>Xining, QH</t>
  </si>
  <si>
    <t>Switzerland</t>
  </si>
  <si>
    <t>Zurich</t>
  </si>
  <si>
    <t>Thiruvananthapuram, KL</t>
  </si>
  <si>
    <t>Khamis Mushayt</t>
  </si>
  <si>
    <t>Zhangjiakou, HEB</t>
  </si>
  <si>
    <t>Ukraine</t>
  </si>
  <si>
    <t>Kiyev</t>
  </si>
  <si>
    <t>Edmonton, AB</t>
  </si>
  <si>
    <t>Qiqihaer, HL</t>
  </si>
  <si>
    <t>Bhopal, MP</t>
  </si>
  <si>
    <t>Palembang</t>
  </si>
  <si>
    <t>Morocco</t>
  </si>
  <si>
    <t>Casablanca</t>
  </si>
  <si>
    <t>Toulouse</t>
  </si>
  <si>
    <t>Bordeaux</t>
  </si>
  <si>
    <t>Ruian (Wenzhou), ZJ</t>
  </si>
  <si>
    <t>Antalya</t>
  </si>
  <si>
    <t>Nantong, JS</t>
  </si>
  <si>
    <t>Mianyang, SC</t>
  </si>
  <si>
    <t>Xiangyang, HUB</t>
  </si>
  <si>
    <t>Qujing, YN</t>
  </si>
  <si>
    <t>Nice</t>
  </si>
  <si>
    <t>Porto</t>
  </si>
  <si>
    <t>Leon</t>
  </si>
  <si>
    <t>Baoding, HEB</t>
  </si>
  <si>
    <t>Costa Rica</t>
  </si>
  <si>
    <t>San Jose</t>
  </si>
  <si>
    <t>Makassar</t>
  </si>
  <si>
    <t>Hengyang, HUN</t>
  </si>
  <si>
    <t>Syria</t>
  </si>
  <si>
    <t>Aleppo</t>
  </si>
  <si>
    <t>Vadodara, GJ</t>
  </si>
  <si>
    <t>Nantes</t>
  </si>
  <si>
    <t>Santos</t>
  </si>
  <si>
    <t>Agra, UP</t>
  </si>
  <si>
    <t>Qinhuangdao, HEB</t>
  </si>
  <si>
    <t>Onitsha</t>
  </si>
  <si>
    <t>Tainan</t>
  </si>
  <si>
    <t>Zhucheng (Weifang), SD</t>
  </si>
  <si>
    <t>Ottawa, ON-QC</t>
  </si>
  <si>
    <t>Turin</t>
  </si>
  <si>
    <t>Kannur, KL</t>
  </si>
  <si>
    <t>Huaibei, AH</t>
  </si>
  <si>
    <t>Jieyang, GD</t>
  </si>
  <si>
    <t>Dongying, SD</t>
  </si>
  <si>
    <t>Changshu (Suzhou), JS</t>
  </si>
  <si>
    <t>Seville</t>
  </si>
  <si>
    <t>Ipoh</t>
  </si>
  <si>
    <t>Shiraz</t>
  </si>
  <si>
    <t>Tunisia</t>
  </si>
  <si>
    <t>Tunis</t>
  </si>
  <si>
    <t>Valparaíso-Vina del Mar</t>
  </si>
  <si>
    <t>Zhanjiang, GD</t>
  </si>
  <si>
    <t>Naha</t>
  </si>
  <si>
    <t>Yancheng, JS</t>
  </si>
  <si>
    <t>Paraguay</t>
  </si>
  <si>
    <t>Asuncion</t>
  </si>
  <si>
    <t>Tijuana</t>
  </si>
  <si>
    <t>Ecuador</t>
  </si>
  <si>
    <t>Guayaquil</t>
  </si>
  <si>
    <t>Nashik, MH</t>
  </si>
  <si>
    <t>Pingdingshan, HEN</t>
  </si>
  <si>
    <t>Visakhapatnam, AP</t>
  </si>
  <si>
    <t>Lianyungang, JS</t>
  </si>
  <si>
    <t>Kuching</t>
  </si>
  <si>
    <t>Xiangtan, HUN</t>
  </si>
  <si>
    <t>Jerusalem</t>
  </si>
  <si>
    <t>Vijayawada, AP</t>
  </si>
  <si>
    <t>Surakarta</t>
  </si>
  <si>
    <t>Changwon</t>
  </si>
  <si>
    <t>Southampton-Portsmouth</t>
  </si>
  <si>
    <t>Ciudad Juarez</t>
  </si>
  <si>
    <t>Zhuzhou, HUN</t>
  </si>
  <si>
    <t>Tabriz</t>
  </si>
  <si>
    <t>Liverpool</t>
  </si>
  <si>
    <t>Benxi, LN</t>
  </si>
  <si>
    <t>Zhenjiang, JS</t>
  </si>
  <si>
    <t>Novosibirsk</t>
  </si>
  <si>
    <t>Barranquilla</t>
  </si>
  <si>
    <t>Rizhao, SD</t>
  </si>
  <si>
    <t>Chittagong</t>
  </si>
  <si>
    <t>Ludhiana, PB</t>
  </si>
  <si>
    <t>Kashi, XJ</t>
  </si>
  <si>
    <t>Concepcion</t>
  </si>
  <si>
    <t>Yueyang, HUN</t>
  </si>
  <si>
    <t>Guilin, GX</t>
  </si>
  <si>
    <t>Fuzhou, JX</t>
  </si>
  <si>
    <t>Rajkot, GJ</t>
  </si>
  <si>
    <t>Malang</t>
  </si>
  <si>
    <t>Fuxin, LN</t>
  </si>
  <si>
    <t>Nizhniy Novgorod</t>
  </si>
  <si>
    <t>Ulsan</t>
  </si>
  <si>
    <t>Mudanjiang, HL</t>
  </si>
  <si>
    <t>Weihai,  SD</t>
  </si>
  <si>
    <t>Yichang, HUB</t>
  </si>
  <si>
    <t>Dresden</t>
  </si>
  <si>
    <t>Pekan Baru</t>
  </si>
  <si>
    <t>Madurai, TN</t>
  </si>
  <si>
    <t>Yichun, JX</t>
  </si>
  <si>
    <t>Hamamatsu</t>
  </si>
  <si>
    <t>Yekaterinburg</t>
  </si>
  <si>
    <t>Linfen, SAX</t>
  </si>
  <si>
    <t>Bengbu, AH</t>
  </si>
  <si>
    <t>Fuqing (Fuzhou), FJ</t>
  </si>
  <si>
    <t>Suzhou, AN</t>
  </si>
  <si>
    <t>Newcastle upon Tyne</t>
  </si>
  <si>
    <t>Tongliao, NM</t>
  </si>
  <si>
    <t>Bulgaria</t>
  </si>
  <si>
    <t>Sofia</t>
  </si>
  <si>
    <t>Meerut, UP</t>
  </si>
  <si>
    <t>Dengzhou (Nanyang), HEN</t>
  </si>
  <si>
    <t>Chuzhou, AH</t>
  </si>
  <si>
    <t>Cape Town</t>
  </si>
  <si>
    <t>Zigong, SC</t>
  </si>
  <si>
    <t>Varanasi, UP</t>
  </si>
  <si>
    <t>Batam</t>
  </si>
  <si>
    <t>Cirebon</t>
  </si>
  <si>
    <t>Jining, SD</t>
  </si>
  <si>
    <t>Quito</t>
  </si>
  <si>
    <t>Lebanon</t>
  </si>
  <si>
    <t>Beirut</t>
  </si>
  <si>
    <t>Laiwu, SD</t>
  </si>
  <si>
    <t>Chifeng, NM</t>
  </si>
  <si>
    <t>Maanshan, AH</t>
  </si>
  <si>
    <t>Shenzgezhen, JS-ZJ</t>
  </si>
  <si>
    <t>Torreon</t>
  </si>
  <si>
    <t>Taizhou, JS</t>
  </si>
  <si>
    <t>Nottingham</t>
  </si>
  <si>
    <t>Kollam, KL</t>
  </si>
  <si>
    <t>Uruguay</t>
  </si>
  <si>
    <t>Montevideo</t>
  </si>
  <si>
    <t>Oman</t>
  </si>
  <si>
    <t>Muscat</t>
  </si>
  <si>
    <t>Jiaozuo, HEN</t>
  </si>
  <si>
    <t>Antwerp</t>
  </si>
  <si>
    <t>Jiamusi, HL</t>
  </si>
  <si>
    <t>Tengzhou (Zhaozhuang), SD</t>
  </si>
  <si>
    <t>Danyang (Zhenjiang), JS</t>
  </si>
  <si>
    <t>Jamshedpur, JH</t>
  </si>
  <si>
    <t>Vittoria</t>
  </si>
  <si>
    <t>Kaifeng, HEN</t>
  </si>
  <si>
    <t>Tongxiang (Jiaxing), ZJ</t>
  </si>
  <si>
    <t>Serbia</t>
  </si>
  <si>
    <t>Belgrade</t>
  </si>
  <si>
    <t>Changzhi, SAX</t>
  </si>
  <si>
    <t>San Luis Potosí</t>
  </si>
  <si>
    <t>Taian, SD</t>
  </si>
  <si>
    <t>Srinagar, JK</t>
  </si>
  <si>
    <t>Mosul</t>
  </si>
  <si>
    <t>Panzhihua, SC</t>
  </si>
  <si>
    <t>Niigata</t>
  </si>
  <si>
    <t>Quzhou, ZJ</t>
  </si>
  <si>
    <t>Raipur, CH</t>
  </si>
  <si>
    <t>Denpasar</t>
  </si>
  <si>
    <t>Dandong, LN</t>
  </si>
  <si>
    <t>Luzhou, SC</t>
  </si>
  <si>
    <t>Phuket</t>
  </si>
  <si>
    <t>Aurangabad, MH</t>
  </si>
  <si>
    <t>Shiyan, HUB</t>
  </si>
  <si>
    <t>Chengde, HEB</t>
  </si>
  <si>
    <t>Baoji, SAA</t>
  </si>
  <si>
    <t>Rawalpindi-Islamabad</t>
  </si>
  <si>
    <t>Chenzhou, HUN</t>
  </si>
  <si>
    <t>Panjin, LN</t>
  </si>
  <si>
    <t>Jabalpur, MP</t>
  </si>
  <si>
    <t>Gdansk</t>
  </si>
  <si>
    <t>Ahvaz</t>
  </si>
  <si>
    <t>Astana</t>
  </si>
  <si>
    <t>Haining (Jiaxing), ZJ</t>
  </si>
  <si>
    <t>Sanmenxia, HEN-SAX</t>
  </si>
  <si>
    <t>Xingtai, HEB</t>
  </si>
  <si>
    <t>Mandalay</t>
  </si>
  <si>
    <t>Sao Luis</t>
  </si>
  <si>
    <t>Queretaro</t>
  </si>
  <si>
    <t>Asansol, WB</t>
  </si>
  <si>
    <t>Natal</t>
  </si>
  <si>
    <t>Merida</t>
  </si>
  <si>
    <t>Anqiu (Weifang), SD</t>
  </si>
  <si>
    <t>Liaoyang, LN</t>
  </si>
  <si>
    <t>Puyang, HEN</t>
  </si>
  <si>
    <t>Bilbao</t>
  </si>
  <si>
    <t>Jodhpur, RJ</t>
  </si>
  <si>
    <t>Heze, SD</t>
  </si>
  <si>
    <t>Liupanshui, GZ</t>
  </si>
  <si>
    <t>Jingzhou, HUB</t>
  </si>
  <si>
    <t>Allahabad, UP</t>
  </si>
  <si>
    <t>Bandar Lampung</t>
  </si>
  <si>
    <t>Xintai, SD</t>
  </si>
  <si>
    <t>Ranchi, JH</t>
  </si>
  <si>
    <t>Luohe, HEN</t>
  </si>
  <si>
    <t>Morelia</t>
  </si>
  <si>
    <t>Korla, XJ</t>
  </si>
  <si>
    <t>Nanchong, SC</t>
  </si>
  <si>
    <t>Amritsar, PB</t>
  </si>
  <si>
    <t>Durban</t>
  </si>
  <si>
    <t>Pinghu (Jiaxing), ZJ</t>
  </si>
  <si>
    <t>Shangqiu, HEN</t>
  </si>
  <si>
    <t>Dali, YN</t>
  </si>
  <si>
    <t>Thessaloniki</t>
  </si>
  <si>
    <t>Yangquan, SAX</t>
  </si>
  <si>
    <t>Tiruppur, TN</t>
  </si>
  <si>
    <t>Dhanbad, JH</t>
  </si>
  <si>
    <t>Fuji</t>
  </si>
  <si>
    <t>Loudi, HUN</t>
  </si>
  <si>
    <t>Weinan, SAA</t>
  </si>
  <si>
    <t>Xinyu, JX</t>
  </si>
  <si>
    <t>Gwalior, MP</t>
  </si>
  <si>
    <t>Ghana</t>
  </si>
  <si>
    <t>Accra</t>
  </si>
  <si>
    <t>Dongsheng (Ordos), NM</t>
  </si>
  <si>
    <t>Binzhou, SD</t>
  </si>
  <si>
    <t>Shuozhou, SA</t>
  </si>
  <si>
    <t>Mexicali</t>
  </si>
  <si>
    <t>Joao Pessoa</t>
  </si>
  <si>
    <t>Durg-Bhilainagar, CH</t>
  </si>
  <si>
    <t>Angola</t>
  </si>
  <si>
    <t>Luanda</t>
  </si>
  <si>
    <t>Langfang, HEB-TJ-BJ</t>
  </si>
  <si>
    <t>Kazan</t>
  </si>
  <si>
    <t>Pretoria</t>
  </si>
  <si>
    <t>Tasikmalaya</t>
  </si>
  <si>
    <t>Jinhua, ZJ</t>
  </si>
  <si>
    <t>Ezhou, HUB</t>
  </si>
  <si>
    <t>Yuncheng, SAX</t>
  </si>
  <si>
    <t>Yixing (Wuxi), JS</t>
  </si>
  <si>
    <t>Guatemala</t>
  </si>
  <si>
    <t>Guatemala City</t>
  </si>
  <si>
    <t>Shimkent</t>
  </si>
  <si>
    <t>Yangjiang, GD</t>
  </si>
  <si>
    <t>Padang</t>
  </si>
  <si>
    <t>Kharkov</t>
  </si>
  <si>
    <t>Chelyabinsk</t>
  </si>
  <si>
    <t>Krakow</t>
  </si>
  <si>
    <t>Samarinda</t>
  </si>
  <si>
    <t>Omsk</t>
  </si>
  <si>
    <t>Qom</t>
  </si>
  <si>
    <t>Samara</t>
  </si>
  <si>
    <t>Savar</t>
  </si>
  <si>
    <t>Cambodia</t>
  </si>
  <si>
    <t>Phnom Penh</t>
  </si>
  <si>
    <t>Maceio</t>
  </si>
  <si>
    <t>Teresina</t>
  </si>
  <si>
    <t>Ufa</t>
  </si>
  <si>
    <t>Bareilly, UP</t>
  </si>
  <si>
    <t>Rostov</t>
  </si>
  <si>
    <t>Chandigarh, CH-HR-PB</t>
  </si>
  <si>
    <t>Chihuahua</t>
  </si>
  <si>
    <t>Bergamo</t>
  </si>
  <si>
    <t>Luxembourg</t>
  </si>
  <si>
    <t>Croatia</t>
  </si>
  <si>
    <t>Zagreb</t>
  </si>
  <si>
    <t>Edinburgh</t>
  </si>
  <si>
    <t>Geneva</t>
  </si>
  <si>
    <t>Venezuela</t>
  </si>
  <si>
    <t>Caracas</t>
  </si>
  <si>
    <t>El Salvador</t>
  </si>
  <si>
    <t>San Salvador</t>
  </si>
  <si>
    <t>Kenya</t>
  </si>
  <si>
    <t>Nairobi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</si>
</sst>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1" fillId="2" borderId="0" xfId="0" applyNumberFormat="1" applyFont="1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7"/>
  <sheetViews>
    <sheetView tabSelected="1" topLeftCell="A13" workbookViewId="0">
      <selection activeCell="H26" sqref="H26"/>
    </sheetView>
  </sheetViews>
  <sheetFormatPr defaultRowHeight="15"/>
  <sheetData>
    <row r="2" spans="1:2">
      <c r="A2" t="s">
        <v>0</v>
      </c>
      <c r="B2" t="s">
        <v>1</v>
      </c>
    </row>
    <row r="3" spans="1:2">
      <c r="A3" t="s">
        <v>2</v>
      </c>
      <c r="B3">
        <v>839</v>
      </c>
    </row>
    <row r="4" spans="1:2">
      <c r="A4" t="s">
        <v>3</v>
      </c>
      <c r="B4">
        <v>319</v>
      </c>
    </row>
    <row r="5" spans="1:2">
      <c r="A5" t="s">
        <v>4</v>
      </c>
      <c r="B5">
        <v>258</v>
      </c>
    </row>
    <row r="6" spans="1:2">
      <c r="A6" t="s">
        <v>5</v>
      </c>
      <c r="B6">
        <v>151</v>
      </c>
    </row>
    <row r="7" spans="1:2">
      <c r="A7" t="s">
        <v>6</v>
      </c>
      <c r="B7">
        <v>143</v>
      </c>
    </row>
    <row r="8" spans="1:2">
      <c r="A8" s="3" t="s">
        <v>7</v>
      </c>
      <c r="B8" s="3">
        <v>133</v>
      </c>
    </row>
    <row r="9" spans="1:2">
      <c r="A9" t="s">
        <v>8</v>
      </c>
      <c r="B9">
        <v>130</v>
      </c>
    </row>
    <row r="10" spans="1:2">
      <c r="A10" t="s">
        <v>9</v>
      </c>
      <c r="B10">
        <v>79</v>
      </c>
    </row>
    <row r="11" spans="1:2">
      <c r="A11" t="s">
        <v>10</v>
      </c>
      <c r="B11">
        <v>63</v>
      </c>
    </row>
    <row r="12" spans="1:2">
      <c r="A12" t="s">
        <v>11</v>
      </c>
      <c r="B12">
        <v>48</v>
      </c>
    </row>
    <row r="13" spans="1:2">
      <c r="A13" t="s">
        <v>12</v>
      </c>
      <c r="B13">
        <v>46</v>
      </c>
    </row>
    <row r="14" spans="1:2">
      <c r="A14" t="s">
        <v>13</v>
      </c>
      <c r="B14">
        <v>42</v>
      </c>
    </row>
    <row r="15" spans="1:2">
      <c r="A15" t="s">
        <v>14</v>
      </c>
      <c r="B15">
        <v>10</v>
      </c>
    </row>
    <row r="16" spans="1:2">
      <c r="A16" t="s">
        <v>15</v>
      </c>
      <c r="B16">
        <v>10</v>
      </c>
    </row>
    <row r="18" spans="1:9">
      <c r="D18" s="1">
        <v>0.05</v>
      </c>
      <c r="E18" s="1">
        <v>0.06</v>
      </c>
      <c r="F18" s="1">
        <v>7.0000000000000007E-2</v>
      </c>
      <c r="G18" s="1">
        <v>0.08</v>
      </c>
      <c r="H18" s="1">
        <v>0.09</v>
      </c>
      <c r="I18" s="1">
        <v>0.1</v>
      </c>
    </row>
    <row r="19" spans="1:9">
      <c r="A19" t="s">
        <v>16</v>
      </c>
      <c r="B19">
        <v>2271</v>
      </c>
      <c r="D19" s="2">
        <v>113.55</v>
      </c>
      <c r="E19" s="2">
        <v>136.26</v>
      </c>
      <c r="F19" s="2">
        <v>158.97</v>
      </c>
      <c r="G19" s="2">
        <v>181.68</v>
      </c>
      <c r="H19" s="2">
        <v>204.39</v>
      </c>
      <c r="I19" s="2">
        <v>227.1</v>
      </c>
    </row>
    <row r="23" spans="1:9">
      <c r="A23" t="s">
        <v>17</v>
      </c>
      <c r="C23" t="s">
        <v>18</v>
      </c>
    </row>
    <row r="24" spans="1:9">
      <c r="C24" t="s">
        <v>19</v>
      </c>
    </row>
    <row r="25" spans="1:9">
      <c r="C25" t="s">
        <v>20</v>
      </c>
    </row>
    <row r="27" spans="1:9">
      <c r="C2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6704-F128-4DBD-A2F8-0B56B0673721}">
  <dimension ref="A1:U546"/>
  <sheetViews>
    <sheetView topLeftCell="A31" workbookViewId="0">
      <selection activeCell="W7" sqref="W7"/>
    </sheetView>
  </sheetViews>
  <sheetFormatPr defaultRowHeight="15"/>
  <sheetData>
    <row r="1" spans="1:21">
      <c r="A1" t="s">
        <v>22</v>
      </c>
      <c r="B1" t="s">
        <v>23</v>
      </c>
      <c r="E1" s="4" t="s">
        <v>24</v>
      </c>
      <c r="F1" s="4"/>
      <c r="G1" s="4"/>
      <c r="H1" s="5" t="s">
        <v>24</v>
      </c>
      <c r="N1" t="s">
        <v>22</v>
      </c>
      <c r="O1" t="s">
        <v>23</v>
      </c>
      <c r="S1" s="5" t="s">
        <v>24</v>
      </c>
    </row>
    <row r="2" spans="1:21">
      <c r="A2" t="s">
        <v>25</v>
      </c>
      <c r="B2" t="s">
        <v>26</v>
      </c>
      <c r="E2">
        <v>1</v>
      </c>
      <c r="F2">
        <v>1</v>
      </c>
      <c r="G2">
        <f>COUNTIF(E2:E546, "1")</f>
        <v>1</v>
      </c>
      <c r="H2" s="5">
        <v>1</v>
      </c>
      <c r="I2">
        <v>1</v>
      </c>
      <c r="J2">
        <v>1</v>
      </c>
      <c r="N2" t="s">
        <v>25</v>
      </c>
      <c r="O2" t="s">
        <v>26</v>
      </c>
      <c r="S2" s="5">
        <v>1</v>
      </c>
      <c r="T2">
        <f>COUNTIF(S2:S546, "1")</f>
        <v>2</v>
      </c>
      <c r="U2">
        <v>1</v>
      </c>
    </row>
    <row r="3" spans="1:21">
      <c r="A3" t="s">
        <v>27</v>
      </c>
      <c r="B3" t="s">
        <v>28</v>
      </c>
      <c r="E3">
        <v>2</v>
      </c>
      <c r="F3">
        <v>2</v>
      </c>
      <c r="G3">
        <f>COUNTIF(E2:E546, "2")</f>
        <v>1</v>
      </c>
      <c r="H3" s="5">
        <v>2</v>
      </c>
      <c r="I3">
        <v>1</v>
      </c>
      <c r="J3">
        <v>2</v>
      </c>
      <c r="N3" t="s">
        <v>27</v>
      </c>
      <c r="O3" t="s">
        <v>28</v>
      </c>
      <c r="S3" s="5">
        <v>1</v>
      </c>
      <c r="T3">
        <f>COUNTIF(S2:S546, "2")</f>
        <v>2</v>
      </c>
      <c r="U3">
        <v>2</v>
      </c>
    </row>
    <row r="4" spans="1:21">
      <c r="A4" t="s">
        <v>29</v>
      </c>
      <c r="B4" t="s">
        <v>30</v>
      </c>
      <c r="E4">
        <v>3</v>
      </c>
      <c r="F4">
        <v>3</v>
      </c>
      <c r="G4">
        <f>COUNTIF(E2:E546, "3")</f>
        <v>1</v>
      </c>
      <c r="H4" s="5">
        <v>3</v>
      </c>
      <c r="I4">
        <v>2</v>
      </c>
      <c r="J4">
        <v>3</v>
      </c>
      <c r="N4" t="s">
        <v>29</v>
      </c>
      <c r="O4" t="s">
        <v>30</v>
      </c>
      <c r="S4" s="5">
        <v>2</v>
      </c>
      <c r="T4">
        <f>COUNTIF(S2:S546, "3")</f>
        <v>2</v>
      </c>
      <c r="U4">
        <v>3</v>
      </c>
    </row>
    <row r="5" spans="1:21">
      <c r="A5" t="s">
        <v>27</v>
      </c>
      <c r="B5" t="s">
        <v>31</v>
      </c>
      <c r="E5">
        <v>4</v>
      </c>
      <c r="F5">
        <v>4</v>
      </c>
      <c r="G5">
        <f>COUNTIF(E2:E546, "4")</f>
        <v>1</v>
      </c>
      <c r="H5" s="5">
        <v>4</v>
      </c>
      <c r="I5">
        <v>3</v>
      </c>
      <c r="J5">
        <v>4</v>
      </c>
      <c r="N5" t="s">
        <v>27</v>
      </c>
      <c r="O5" t="s">
        <v>31</v>
      </c>
      <c r="S5" s="5">
        <v>3</v>
      </c>
      <c r="T5">
        <f>COUNTIF(S2:S546, "4")</f>
        <v>75</v>
      </c>
      <c r="U5">
        <v>4</v>
      </c>
    </row>
    <row r="6" spans="1:21">
      <c r="A6" t="s">
        <v>32</v>
      </c>
      <c r="B6" t="s">
        <v>33</v>
      </c>
      <c r="E6">
        <v>5</v>
      </c>
      <c r="F6">
        <v>5</v>
      </c>
      <c r="G6">
        <f>COUNTIF(E2:E546, "5")</f>
        <v>1</v>
      </c>
      <c r="H6" s="5">
        <v>5</v>
      </c>
      <c r="I6">
        <v>3</v>
      </c>
      <c r="J6">
        <v>5</v>
      </c>
      <c r="N6" t="s">
        <v>32</v>
      </c>
      <c r="O6" t="s">
        <v>33</v>
      </c>
      <c r="S6" s="5">
        <v>3</v>
      </c>
      <c r="T6">
        <f>COUNTIF(S2:S546, "5")</f>
        <v>46</v>
      </c>
      <c r="U6">
        <v>5</v>
      </c>
    </row>
    <row r="7" spans="1:21">
      <c r="A7">
        <v>2</v>
      </c>
      <c r="B7" t="s">
        <v>34</v>
      </c>
      <c r="E7">
        <v>6</v>
      </c>
      <c r="F7">
        <v>6</v>
      </c>
      <c r="G7">
        <f>COUNTIF(E2:E546, "6")</f>
        <v>3</v>
      </c>
      <c r="H7" s="5">
        <v>6</v>
      </c>
      <c r="I7">
        <v>2</v>
      </c>
      <c r="J7">
        <v>6</v>
      </c>
      <c r="N7">
        <v>2</v>
      </c>
      <c r="O7" t="s">
        <v>34</v>
      </c>
      <c r="S7" s="5">
        <v>2</v>
      </c>
      <c r="T7">
        <f>COUNTIF(S2:S546, "6")</f>
        <v>14</v>
      </c>
      <c r="U7">
        <v>6</v>
      </c>
    </row>
    <row r="8" spans="1:21">
      <c r="A8" t="s">
        <v>35</v>
      </c>
      <c r="B8" t="s">
        <v>36</v>
      </c>
      <c r="E8">
        <v>6</v>
      </c>
      <c r="F8">
        <v>7</v>
      </c>
      <c r="G8">
        <f>COUNTIF(E2:E546, "7")</f>
        <v>75</v>
      </c>
      <c r="H8" s="5">
        <v>6</v>
      </c>
      <c r="J8">
        <v>7</v>
      </c>
      <c r="N8" t="s">
        <v>35</v>
      </c>
      <c r="O8" t="s">
        <v>36</v>
      </c>
      <c r="S8" s="5">
        <v>11</v>
      </c>
      <c r="T8">
        <f>COUNTIF(S2:S546, "7")</f>
        <v>1</v>
      </c>
      <c r="U8">
        <v>7</v>
      </c>
    </row>
    <row r="9" spans="1:21">
      <c r="A9" t="s">
        <v>37</v>
      </c>
      <c r="B9" t="s">
        <v>38</v>
      </c>
      <c r="E9">
        <v>16</v>
      </c>
      <c r="F9">
        <v>8</v>
      </c>
      <c r="G9">
        <f>COUNTIF(E2:E546, "8")</f>
        <v>46</v>
      </c>
      <c r="H9" s="5">
        <v>16</v>
      </c>
      <c r="J9">
        <v>8</v>
      </c>
      <c r="N9" t="s">
        <v>37</v>
      </c>
      <c r="O9" t="s">
        <v>38</v>
      </c>
      <c r="S9" s="5">
        <v>11</v>
      </c>
      <c r="T9">
        <f>COUNTIF(S2:S546, "8")</f>
        <v>1</v>
      </c>
      <c r="U9">
        <v>8</v>
      </c>
    </row>
    <row r="10" spans="1:21">
      <c r="A10" t="s">
        <v>35</v>
      </c>
      <c r="B10" t="s">
        <v>39</v>
      </c>
      <c r="E10">
        <v>6</v>
      </c>
      <c r="F10">
        <v>9</v>
      </c>
      <c r="G10">
        <f>COUNTIF(E2:E546, "9")</f>
        <v>14</v>
      </c>
      <c r="H10" s="5">
        <v>6</v>
      </c>
      <c r="J10">
        <v>9</v>
      </c>
      <c r="N10" t="s">
        <v>35</v>
      </c>
      <c r="O10" t="s">
        <v>39</v>
      </c>
      <c r="S10" s="5">
        <v>11</v>
      </c>
      <c r="T10">
        <f>COUNTIF(S2:S546, "9")</f>
        <v>6</v>
      </c>
      <c r="U10">
        <v>9</v>
      </c>
    </row>
    <row r="11" spans="1:21">
      <c r="A11" t="s">
        <v>40</v>
      </c>
      <c r="B11" t="s">
        <v>40</v>
      </c>
      <c r="E11">
        <v>10</v>
      </c>
      <c r="F11">
        <v>10</v>
      </c>
      <c r="G11">
        <f>COUNTIF(E2:E546, "10")</f>
        <v>1</v>
      </c>
      <c r="H11" s="5">
        <v>10</v>
      </c>
      <c r="J11">
        <v>10</v>
      </c>
      <c r="N11" t="s">
        <v>40</v>
      </c>
      <c r="O11" t="s">
        <v>40</v>
      </c>
      <c r="S11" s="5">
        <v>7</v>
      </c>
      <c r="T11">
        <f>COUNTIF(S2:S546, "10")</f>
        <v>9</v>
      </c>
      <c r="U11">
        <v>10</v>
      </c>
    </row>
    <row r="12" spans="1:21">
      <c r="A12" t="s">
        <v>25</v>
      </c>
      <c r="B12" t="s">
        <v>41</v>
      </c>
      <c r="E12">
        <v>11</v>
      </c>
      <c r="F12">
        <v>11</v>
      </c>
      <c r="G12">
        <f>COUNTIF(E2:E546, "11")</f>
        <v>1</v>
      </c>
      <c r="H12" s="5">
        <v>11</v>
      </c>
      <c r="J12">
        <v>11</v>
      </c>
      <c r="N12" t="s">
        <v>25</v>
      </c>
      <c r="O12" t="s">
        <v>41</v>
      </c>
      <c r="S12" s="5">
        <v>11</v>
      </c>
      <c r="T12">
        <f>COUNTIF(S2:S546, "11")</f>
        <v>8</v>
      </c>
      <c r="U12">
        <v>11</v>
      </c>
    </row>
    <row r="13" spans="1:21">
      <c r="A13" t="s">
        <v>27</v>
      </c>
      <c r="B13" t="s">
        <v>42</v>
      </c>
      <c r="E13">
        <v>12</v>
      </c>
      <c r="F13">
        <v>12</v>
      </c>
      <c r="G13">
        <f>COUNTIF(E2:E546, "12")</f>
        <v>1</v>
      </c>
      <c r="H13" s="5">
        <v>12</v>
      </c>
      <c r="J13">
        <v>12</v>
      </c>
      <c r="N13" t="s">
        <v>27</v>
      </c>
      <c r="O13" t="s">
        <v>42</v>
      </c>
      <c r="S13" s="5">
        <v>8</v>
      </c>
      <c r="T13">
        <f>COUNTIF(S2:S546, "12")</f>
        <v>12</v>
      </c>
      <c r="U13">
        <v>12</v>
      </c>
    </row>
    <row r="14" spans="1:21">
      <c r="A14" t="s">
        <v>43</v>
      </c>
      <c r="B14" t="s">
        <v>44</v>
      </c>
      <c r="E14">
        <v>13</v>
      </c>
      <c r="F14">
        <v>13</v>
      </c>
      <c r="G14">
        <f>COUNTIF(E2:E546, "13")</f>
        <v>1</v>
      </c>
      <c r="H14" s="5">
        <v>13</v>
      </c>
      <c r="J14">
        <v>13</v>
      </c>
      <c r="N14" t="s">
        <v>43</v>
      </c>
      <c r="O14" t="s">
        <v>44</v>
      </c>
      <c r="S14" s="5">
        <v>11</v>
      </c>
      <c r="T14">
        <f>COUNTIF(S2:S546, "13")</f>
        <v>5</v>
      </c>
      <c r="U14">
        <v>13</v>
      </c>
    </row>
    <row r="15" spans="1:21">
      <c r="A15" t="s">
        <v>45</v>
      </c>
      <c r="B15" t="s">
        <v>46</v>
      </c>
      <c r="E15">
        <v>14</v>
      </c>
      <c r="F15">
        <v>14</v>
      </c>
      <c r="G15">
        <f>COUNTIF(E2:E546, "14")</f>
        <v>6</v>
      </c>
      <c r="H15" s="5">
        <v>14</v>
      </c>
      <c r="J15">
        <v>14</v>
      </c>
      <c r="N15" t="s">
        <v>45</v>
      </c>
      <c r="O15" t="s">
        <v>46</v>
      </c>
      <c r="S15" s="5">
        <v>9</v>
      </c>
      <c r="T15">
        <f>COUNTIF(S2:S546, "14")</f>
        <v>31</v>
      </c>
      <c r="U15">
        <v>14</v>
      </c>
    </row>
    <row r="16" spans="1:21">
      <c r="A16" t="s">
        <v>47</v>
      </c>
      <c r="B16" t="s">
        <v>48</v>
      </c>
      <c r="E16">
        <v>16</v>
      </c>
      <c r="F16">
        <v>15</v>
      </c>
      <c r="G16">
        <f>COUNTIF(E2:E546, "15")</f>
        <v>8</v>
      </c>
      <c r="H16" s="5">
        <v>16</v>
      </c>
      <c r="J16">
        <v>15</v>
      </c>
      <c r="N16" t="s">
        <v>47</v>
      </c>
      <c r="O16" t="s">
        <v>48</v>
      </c>
      <c r="S16" s="5">
        <v>11</v>
      </c>
      <c r="T16">
        <f>COUNTIF(S2:S546, "15")</f>
        <v>22</v>
      </c>
      <c r="U16">
        <v>15</v>
      </c>
    </row>
    <row r="17" spans="1:21">
      <c r="A17" t="s">
        <v>49</v>
      </c>
      <c r="B17" t="s">
        <v>50</v>
      </c>
      <c r="E17">
        <v>16</v>
      </c>
      <c r="F17">
        <v>16</v>
      </c>
      <c r="G17">
        <f>COUNTIF(E2:E546, "16")</f>
        <v>4</v>
      </c>
      <c r="H17" s="5">
        <v>16</v>
      </c>
      <c r="J17">
        <v>16</v>
      </c>
      <c r="N17" t="s">
        <v>49</v>
      </c>
      <c r="O17" t="s">
        <v>50</v>
      </c>
      <c r="S17" s="5">
        <v>11</v>
      </c>
      <c r="T17">
        <f>COUNTIF(S2:S546, "16")</f>
        <v>174</v>
      </c>
      <c r="U17">
        <v>16</v>
      </c>
    </row>
    <row r="18" spans="1:21">
      <c r="A18" t="s">
        <v>51</v>
      </c>
      <c r="B18" t="s">
        <v>52</v>
      </c>
      <c r="E18">
        <v>16</v>
      </c>
      <c r="F18">
        <v>17</v>
      </c>
      <c r="G18">
        <f>COUNTIF(E2:E546, "17")</f>
        <v>12</v>
      </c>
      <c r="H18" s="5">
        <v>16</v>
      </c>
      <c r="J18">
        <v>17</v>
      </c>
      <c r="N18" t="s">
        <v>51</v>
      </c>
      <c r="O18" t="s">
        <v>52</v>
      </c>
      <c r="S18" s="5">
        <v>11</v>
      </c>
      <c r="T18">
        <f>COUNTIF(S2:S546, "17")</f>
        <v>1</v>
      </c>
      <c r="U18">
        <v>17</v>
      </c>
    </row>
    <row r="19" spans="1:21">
      <c r="A19" t="s">
        <v>53</v>
      </c>
      <c r="B19" t="s">
        <v>54</v>
      </c>
      <c r="E19">
        <v>18</v>
      </c>
      <c r="F19">
        <v>18</v>
      </c>
      <c r="G19">
        <f>COUNTIF(E2:E546, "18")</f>
        <v>5</v>
      </c>
      <c r="H19" s="5">
        <v>18</v>
      </c>
      <c r="J19">
        <v>18</v>
      </c>
      <c r="N19" t="s">
        <v>53</v>
      </c>
      <c r="O19" t="s">
        <v>54</v>
      </c>
      <c r="S19" s="5">
        <v>13</v>
      </c>
      <c r="T19">
        <f>COUNTIF(S2:S546, "18")</f>
        <v>1</v>
      </c>
      <c r="U19">
        <v>18</v>
      </c>
    </row>
    <row r="20" spans="1:21">
      <c r="A20" t="s">
        <v>43</v>
      </c>
      <c r="B20" t="s">
        <v>55</v>
      </c>
      <c r="E20">
        <v>19</v>
      </c>
      <c r="F20">
        <v>19</v>
      </c>
      <c r="G20">
        <f>COUNTIF(E2:E546, "19")</f>
        <v>1</v>
      </c>
      <c r="H20" s="5">
        <v>19</v>
      </c>
      <c r="J20">
        <v>19</v>
      </c>
      <c r="N20" t="s">
        <v>43</v>
      </c>
      <c r="O20" t="s">
        <v>55</v>
      </c>
      <c r="S20" s="5">
        <v>10</v>
      </c>
      <c r="T20">
        <f>COUNTIF(S2:S546, "19")</f>
        <v>92</v>
      </c>
      <c r="U20">
        <v>19</v>
      </c>
    </row>
    <row r="21" spans="1:21">
      <c r="A21" t="s">
        <v>35</v>
      </c>
      <c r="B21" t="s">
        <v>56</v>
      </c>
      <c r="E21">
        <v>14</v>
      </c>
      <c r="F21">
        <v>20</v>
      </c>
      <c r="G21">
        <f>COUNTIF(E2:E546, "20")</f>
        <v>31</v>
      </c>
      <c r="H21" s="5">
        <v>14</v>
      </c>
      <c r="J21">
        <v>20</v>
      </c>
      <c r="N21" t="s">
        <v>35</v>
      </c>
      <c r="O21" t="s">
        <v>56</v>
      </c>
      <c r="S21" s="5">
        <v>9</v>
      </c>
      <c r="T21">
        <f>COUNTIF(S2:S546, "20")</f>
        <v>1</v>
      </c>
      <c r="U21">
        <v>20</v>
      </c>
    </row>
    <row r="22" spans="1:21">
      <c r="A22" t="s">
        <v>27</v>
      </c>
      <c r="B22" t="s">
        <v>57</v>
      </c>
      <c r="E22">
        <v>28</v>
      </c>
      <c r="F22">
        <v>21</v>
      </c>
      <c r="G22">
        <f>COUNTIF(E2:E546, "21")</f>
        <v>22</v>
      </c>
      <c r="H22" s="5">
        <v>28</v>
      </c>
      <c r="J22">
        <v>21</v>
      </c>
      <c r="N22" t="s">
        <v>27</v>
      </c>
      <c r="O22" t="s">
        <v>57</v>
      </c>
      <c r="S22" s="5">
        <v>22</v>
      </c>
      <c r="T22">
        <f>COUNTIF(S2:S546, "21")</f>
        <v>34</v>
      </c>
      <c r="U22">
        <v>21</v>
      </c>
    </row>
    <row r="23" spans="1:21">
      <c r="A23" t="s">
        <v>35</v>
      </c>
      <c r="B23" t="s">
        <v>58</v>
      </c>
      <c r="E23">
        <v>14</v>
      </c>
      <c r="F23">
        <v>22</v>
      </c>
      <c r="G23">
        <f>COUNTIF(E2:E546, "22")</f>
        <v>174</v>
      </c>
      <c r="H23" s="5">
        <v>14</v>
      </c>
      <c r="J23">
        <v>22</v>
      </c>
      <c r="N23" t="s">
        <v>35</v>
      </c>
      <c r="O23" t="s">
        <v>58</v>
      </c>
      <c r="S23" s="5">
        <v>9</v>
      </c>
      <c r="T23">
        <f>COUNTIF(S2:S546, "22")</f>
        <v>5</v>
      </c>
      <c r="U23">
        <v>22</v>
      </c>
    </row>
    <row r="24" spans="1:21">
      <c r="A24" t="s">
        <v>59</v>
      </c>
      <c r="B24" t="s">
        <v>60</v>
      </c>
      <c r="E24">
        <v>18</v>
      </c>
      <c r="F24">
        <v>23</v>
      </c>
      <c r="G24">
        <f>COUNTIF(E2:E546, "23")</f>
        <v>1</v>
      </c>
      <c r="H24" s="5">
        <v>18</v>
      </c>
      <c r="N24" t="s">
        <v>59</v>
      </c>
      <c r="O24" t="s">
        <v>60</v>
      </c>
      <c r="S24" s="5">
        <v>13</v>
      </c>
    </row>
    <row r="25" spans="1:21">
      <c r="A25" t="s">
        <v>27</v>
      </c>
      <c r="B25" t="s">
        <v>61</v>
      </c>
      <c r="E25">
        <v>24</v>
      </c>
      <c r="F25">
        <v>24</v>
      </c>
      <c r="G25">
        <f>COUNTIF(E2:E546, "24")</f>
        <v>1</v>
      </c>
      <c r="H25" s="5">
        <v>24</v>
      </c>
      <c r="N25" t="s">
        <v>27</v>
      </c>
      <c r="O25" t="s">
        <v>61</v>
      </c>
      <c r="S25" s="5">
        <v>18</v>
      </c>
    </row>
    <row r="26" spans="1:21">
      <c r="A26" t="s">
        <v>35</v>
      </c>
      <c r="B26" t="s">
        <v>62</v>
      </c>
      <c r="E26">
        <v>14</v>
      </c>
      <c r="F26">
        <v>25</v>
      </c>
      <c r="G26">
        <f>COUNTIF(E2:E546, "25")</f>
        <v>92</v>
      </c>
      <c r="H26" s="5">
        <v>14</v>
      </c>
      <c r="N26" t="s">
        <v>35</v>
      </c>
      <c r="O26" t="s">
        <v>62</v>
      </c>
      <c r="S26" s="5">
        <v>9</v>
      </c>
      <c r="T26">
        <f>SUM(T2:T23)</f>
        <v>544</v>
      </c>
    </row>
    <row r="27" spans="1:21">
      <c r="A27" t="s">
        <v>63</v>
      </c>
      <c r="B27" t="s">
        <v>64</v>
      </c>
      <c r="E27">
        <v>14</v>
      </c>
      <c r="F27">
        <v>26</v>
      </c>
      <c r="G27">
        <f>COUNTIF(E2:E546, "26")</f>
        <v>1</v>
      </c>
      <c r="H27" s="5">
        <v>14</v>
      </c>
      <c r="N27" t="s">
        <v>63</v>
      </c>
      <c r="O27" t="s">
        <v>64</v>
      </c>
      <c r="S27" s="5">
        <v>9</v>
      </c>
    </row>
    <row r="28" spans="1:21">
      <c r="A28" t="s">
        <v>27</v>
      </c>
      <c r="B28" t="s">
        <v>65</v>
      </c>
      <c r="E28">
        <v>28</v>
      </c>
      <c r="F28">
        <v>27</v>
      </c>
      <c r="G28">
        <f>COUNTIF(E2:E546, "27")</f>
        <v>34</v>
      </c>
      <c r="H28" s="5">
        <v>28</v>
      </c>
      <c r="N28" t="s">
        <v>27</v>
      </c>
      <c r="O28" t="s">
        <v>65</v>
      </c>
      <c r="S28" s="5">
        <v>22</v>
      </c>
    </row>
    <row r="29" spans="1:21">
      <c r="A29" t="s">
        <v>27</v>
      </c>
      <c r="B29" t="s">
        <v>66</v>
      </c>
      <c r="E29">
        <v>28</v>
      </c>
      <c r="F29">
        <v>28</v>
      </c>
      <c r="G29">
        <f>COUNTIF(E2:E546, "28")</f>
        <v>5</v>
      </c>
      <c r="H29" s="5">
        <v>28</v>
      </c>
      <c r="N29" t="s">
        <v>27</v>
      </c>
      <c r="O29" t="s">
        <v>66</v>
      </c>
      <c r="S29" s="5">
        <v>22</v>
      </c>
    </row>
    <row r="30" spans="1:21">
      <c r="A30" t="s">
        <v>27</v>
      </c>
      <c r="B30" t="s">
        <v>67</v>
      </c>
      <c r="E30">
        <v>18</v>
      </c>
      <c r="H30" s="5">
        <v>18</v>
      </c>
      <c r="N30" t="s">
        <v>27</v>
      </c>
      <c r="O30" t="s">
        <v>67</v>
      </c>
      <c r="S30" s="5">
        <v>13</v>
      </c>
    </row>
    <row r="31" spans="1:21">
      <c r="A31" t="s">
        <v>68</v>
      </c>
      <c r="B31" t="s">
        <v>69</v>
      </c>
      <c r="E31">
        <v>14</v>
      </c>
      <c r="G31">
        <f>SUM(G2:G29)</f>
        <v>544</v>
      </c>
      <c r="H31" s="5">
        <v>14</v>
      </c>
      <c r="N31" t="s">
        <v>68</v>
      </c>
      <c r="O31" t="s">
        <v>69</v>
      </c>
      <c r="S31" s="5">
        <v>9</v>
      </c>
    </row>
    <row r="32" spans="1:21">
      <c r="A32" t="s">
        <v>27</v>
      </c>
      <c r="B32" t="s">
        <v>70</v>
      </c>
      <c r="E32">
        <v>18</v>
      </c>
      <c r="H32" s="5">
        <v>18</v>
      </c>
      <c r="N32" t="s">
        <v>27</v>
      </c>
      <c r="O32" t="s">
        <v>70</v>
      </c>
      <c r="S32" s="5">
        <v>13</v>
      </c>
    </row>
    <row r="33" spans="1:19">
      <c r="A33" t="s">
        <v>25</v>
      </c>
      <c r="B33" t="s">
        <v>71</v>
      </c>
      <c r="E33">
        <v>18</v>
      </c>
      <c r="H33" s="5">
        <v>18</v>
      </c>
      <c r="N33" t="s">
        <v>25</v>
      </c>
      <c r="O33" t="s">
        <v>71</v>
      </c>
      <c r="S33" s="5">
        <v>13</v>
      </c>
    </row>
    <row r="34" spans="1:19">
      <c r="A34" t="s">
        <v>72</v>
      </c>
      <c r="B34" t="s">
        <v>73</v>
      </c>
      <c r="E34">
        <v>28</v>
      </c>
      <c r="H34" s="5">
        <v>28</v>
      </c>
      <c r="N34" t="s">
        <v>72</v>
      </c>
      <c r="O34" t="s">
        <v>73</v>
      </c>
      <c r="S34" s="5">
        <v>22</v>
      </c>
    </row>
    <row r="35" spans="1:19">
      <c r="A35" t="s">
        <v>27</v>
      </c>
      <c r="B35" t="s">
        <v>74</v>
      </c>
      <c r="E35">
        <v>28</v>
      </c>
      <c r="H35" s="5">
        <v>28</v>
      </c>
      <c r="N35" t="s">
        <v>27</v>
      </c>
      <c r="O35" t="s">
        <v>74</v>
      </c>
      <c r="S35" s="5">
        <v>22</v>
      </c>
    </row>
    <row r="36" spans="1:19">
      <c r="A36" t="s">
        <v>27</v>
      </c>
      <c r="B36" t="s">
        <v>75</v>
      </c>
      <c r="E36">
        <v>26</v>
      </c>
      <c r="H36" s="5">
        <v>26</v>
      </c>
      <c r="N36" t="s">
        <v>27</v>
      </c>
      <c r="O36" t="s">
        <v>75</v>
      </c>
      <c r="S36" s="5">
        <v>20</v>
      </c>
    </row>
    <row r="37" spans="1:19">
      <c r="A37" t="s">
        <v>76</v>
      </c>
      <c r="B37" t="s">
        <v>77</v>
      </c>
      <c r="E37">
        <v>21</v>
      </c>
      <c r="H37" s="5">
        <v>21</v>
      </c>
      <c r="N37" t="s">
        <v>76</v>
      </c>
      <c r="O37" t="s">
        <v>77</v>
      </c>
      <c r="S37" s="5">
        <v>15</v>
      </c>
    </row>
    <row r="38" spans="1:19">
      <c r="A38" t="s">
        <v>43</v>
      </c>
      <c r="B38" t="s">
        <v>78</v>
      </c>
      <c r="E38">
        <v>9</v>
      </c>
      <c r="H38" s="5">
        <v>9</v>
      </c>
      <c r="N38" t="s">
        <v>43</v>
      </c>
      <c r="O38" t="s">
        <v>78</v>
      </c>
      <c r="S38" s="5">
        <v>6</v>
      </c>
    </row>
    <row r="39" spans="1:19">
      <c r="A39" t="s">
        <v>79</v>
      </c>
      <c r="B39" t="s">
        <v>80</v>
      </c>
      <c r="E39">
        <v>17</v>
      </c>
      <c r="H39" s="5">
        <v>17</v>
      </c>
      <c r="N39" t="s">
        <v>79</v>
      </c>
      <c r="O39" t="s">
        <v>80</v>
      </c>
      <c r="S39" s="5">
        <v>12</v>
      </c>
    </row>
    <row r="40" spans="1:19">
      <c r="A40" t="s">
        <v>35</v>
      </c>
      <c r="B40" t="s">
        <v>81</v>
      </c>
      <c r="E40">
        <v>21</v>
      </c>
      <c r="H40" s="5">
        <v>21</v>
      </c>
      <c r="N40" t="s">
        <v>35</v>
      </c>
      <c r="O40" t="s">
        <v>81</v>
      </c>
      <c r="S40" s="5">
        <v>15</v>
      </c>
    </row>
    <row r="41" spans="1:19">
      <c r="A41" t="s">
        <v>35</v>
      </c>
      <c r="B41" t="s">
        <v>82</v>
      </c>
      <c r="E41">
        <v>21</v>
      </c>
      <c r="H41" s="5">
        <v>21</v>
      </c>
      <c r="N41" t="s">
        <v>35</v>
      </c>
      <c r="O41" t="s">
        <v>82</v>
      </c>
      <c r="S41" s="5">
        <v>15</v>
      </c>
    </row>
    <row r="42" spans="1:19">
      <c r="A42" t="s">
        <v>51</v>
      </c>
      <c r="B42" t="s">
        <v>83</v>
      </c>
      <c r="E42">
        <v>21</v>
      </c>
      <c r="H42" s="5">
        <v>21</v>
      </c>
      <c r="N42" t="s">
        <v>51</v>
      </c>
      <c r="O42" t="s">
        <v>83</v>
      </c>
      <c r="S42" s="5">
        <v>15</v>
      </c>
    </row>
    <row r="43" spans="1:19">
      <c r="A43" t="s">
        <v>35</v>
      </c>
      <c r="B43" t="s">
        <v>84</v>
      </c>
      <c r="E43">
        <v>21</v>
      </c>
      <c r="H43" s="5">
        <v>21</v>
      </c>
      <c r="N43" t="s">
        <v>35</v>
      </c>
      <c r="O43" t="s">
        <v>84</v>
      </c>
      <c r="S43" s="5">
        <v>15</v>
      </c>
    </row>
    <row r="44" spans="1:19">
      <c r="A44" t="s">
        <v>35</v>
      </c>
      <c r="B44" t="s">
        <v>85</v>
      </c>
      <c r="E44">
        <v>21</v>
      </c>
      <c r="H44" s="5">
        <v>21</v>
      </c>
      <c r="N44" t="s">
        <v>35</v>
      </c>
      <c r="O44" t="s">
        <v>85</v>
      </c>
      <c r="S44" s="5">
        <v>15</v>
      </c>
    </row>
    <row r="45" spans="1:19">
      <c r="A45" t="s">
        <v>86</v>
      </c>
      <c r="B45" t="s">
        <v>87</v>
      </c>
      <c r="E45">
        <v>21</v>
      </c>
      <c r="H45" s="5">
        <v>21</v>
      </c>
      <c r="N45" t="s">
        <v>86</v>
      </c>
      <c r="O45" t="s">
        <v>87</v>
      </c>
      <c r="S45" s="5">
        <v>15</v>
      </c>
    </row>
    <row r="46" spans="1:19">
      <c r="A46" t="s">
        <v>27</v>
      </c>
      <c r="B46" t="s">
        <v>88</v>
      </c>
      <c r="E46">
        <v>17</v>
      </c>
      <c r="H46" s="5">
        <v>17</v>
      </c>
      <c r="N46" t="s">
        <v>27</v>
      </c>
      <c r="O46" t="s">
        <v>88</v>
      </c>
      <c r="S46" s="5">
        <v>12</v>
      </c>
    </row>
    <row r="47" spans="1:19">
      <c r="A47" t="s">
        <v>89</v>
      </c>
      <c r="B47" t="s">
        <v>90</v>
      </c>
      <c r="E47">
        <v>17</v>
      </c>
      <c r="H47" s="5">
        <v>17</v>
      </c>
      <c r="N47" t="s">
        <v>89</v>
      </c>
      <c r="O47" t="s">
        <v>90</v>
      </c>
      <c r="S47" s="5">
        <v>12</v>
      </c>
    </row>
    <row r="48" spans="1:19">
      <c r="A48" t="s">
        <v>45</v>
      </c>
      <c r="B48" t="s">
        <v>91</v>
      </c>
      <c r="E48">
        <v>21</v>
      </c>
      <c r="H48" s="5">
        <v>21</v>
      </c>
      <c r="N48" t="s">
        <v>45</v>
      </c>
      <c r="O48" t="s">
        <v>91</v>
      </c>
      <c r="S48" s="5">
        <v>15</v>
      </c>
    </row>
    <row r="49" spans="1:19">
      <c r="A49" t="s">
        <v>35</v>
      </c>
      <c r="B49" t="s">
        <v>92</v>
      </c>
      <c r="E49">
        <v>15</v>
      </c>
      <c r="H49" s="5">
        <v>15</v>
      </c>
      <c r="N49" t="s">
        <v>35</v>
      </c>
      <c r="O49" t="s">
        <v>92</v>
      </c>
      <c r="S49" s="5">
        <v>10</v>
      </c>
    </row>
    <row r="50" spans="1:19">
      <c r="A50" t="s">
        <v>93</v>
      </c>
      <c r="B50" t="s">
        <v>94</v>
      </c>
      <c r="E50">
        <v>21</v>
      </c>
      <c r="H50" s="5">
        <v>21</v>
      </c>
      <c r="N50" t="s">
        <v>93</v>
      </c>
      <c r="O50" t="s">
        <v>94</v>
      </c>
      <c r="S50" s="5">
        <v>15</v>
      </c>
    </row>
    <row r="51" spans="1:19">
      <c r="A51" t="s">
        <v>95</v>
      </c>
      <c r="B51" t="s">
        <v>95</v>
      </c>
      <c r="E51">
        <v>21</v>
      </c>
      <c r="H51" s="5">
        <v>21</v>
      </c>
      <c r="N51" t="s">
        <v>95</v>
      </c>
      <c r="O51" t="s">
        <v>95</v>
      </c>
      <c r="S51" s="5">
        <v>15</v>
      </c>
    </row>
    <row r="52" spans="1:19">
      <c r="A52" t="s">
        <v>35</v>
      </c>
      <c r="B52" t="s">
        <v>96</v>
      </c>
      <c r="E52">
        <v>21</v>
      </c>
      <c r="H52" s="5">
        <v>21</v>
      </c>
      <c r="N52" t="s">
        <v>35</v>
      </c>
      <c r="O52" t="s">
        <v>96</v>
      </c>
      <c r="S52" s="5">
        <v>15</v>
      </c>
    </row>
    <row r="53" spans="1:19">
      <c r="A53" t="s">
        <v>35</v>
      </c>
      <c r="B53" t="s">
        <v>97</v>
      </c>
      <c r="E53">
        <v>21</v>
      </c>
      <c r="H53" s="5">
        <v>21</v>
      </c>
      <c r="N53" t="s">
        <v>35</v>
      </c>
      <c r="O53" t="s">
        <v>97</v>
      </c>
      <c r="S53" s="5">
        <v>15</v>
      </c>
    </row>
    <row r="54" spans="1:19">
      <c r="A54" t="s">
        <v>27</v>
      </c>
      <c r="B54" t="s">
        <v>98</v>
      </c>
      <c r="E54">
        <v>17</v>
      </c>
      <c r="H54" s="5">
        <v>17</v>
      </c>
      <c r="N54" t="s">
        <v>27</v>
      </c>
      <c r="O54" t="s">
        <v>98</v>
      </c>
      <c r="S54" s="5">
        <v>12</v>
      </c>
    </row>
    <row r="55" spans="1:19">
      <c r="A55" t="s">
        <v>35</v>
      </c>
      <c r="B55" t="s">
        <v>99</v>
      </c>
      <c r="E55">
        <v>21</v>
      </c>
      <c r="H55" s="5">
        <v>21</v>
      </c>
      <c r="N55" t="s">
        <v>35</v>
      </c>
      <c r="O55" t="s">
        <v>99</v>
      </c>
      <c r="S55" s="5">
        <v>15</v>
      </c>
    </row>
    <row r="56" spans="1:19">
      <c r="A56" t="s">
        <v>100</v>
      </c>
      <c r="B56" t="s">
        <v>101</v>
      </c>
      <c r="E56">
        <v>17</v>
      </c>
      <c r="H56" s="5">
        <v>17</v>
      </c>
      <c r="N56" t="s">
        <v>100</v>
      </c>
      <c r="O56" t="s">
        <v>101</v>
      </c>
      <c r="S56" s="5">
        <v>12</v>
      </c>
    </row>
    <row r="57" spans="1:19">
      <c r="A57" t="s">
        <v>35</v>
      </c>
      <c r="B57" t="s">
        <v>102</v>
      </c>
      <c r="E57">
        <v>21</v>
      </c>
      <c r="H57" s="5">
        <v>21</v>
      </c>
      <c r="N57" t="s">
        <v>35</v>
      </c>
      <c r="O57" t="s">
        <v>102</v>
      </c>
      <c r="S57" s="5">
        <v>15</v>
      </c>
    </row>
    <row r="58" spans="1:19">
      <c r="A58" t="s">
        <v>100</v>
      </c>
      <c r="B58" t="s">
        <v>103</v>
      </c>
      <c r="E58">
        <v>17</v>
      </c>
      <c r="H58" s="5">
        <v>17</v>
      </c>
      <c r="N58" t="s">
        <v>100</v>
      </c>
      <c r="O58" t="s">
        <v>103</v>
      </c>
      <c r="S58" s="5">
        <v>12</v>
      </c>
    </row>
    <row r="59" spans="1:19">
      <c r="A59" t="s">
        <v>68</v>
      </c>
      <c r="B59" t="s">
        <v>104</v>
      </c>
      <c r="E59">
        <v>21</v>
      </c>
      <c r="H59" s="5">
        <v>21</v>
      </c>
      <c r="N59" t="s">
        <v>68</v>
      </c>
      <c r="O59" t="s">
        <v>104</v>
      </c>
      <c r="S59" s="5">
        <v>15</v>
      </c>
    </row>
    <row r="60" spans="1:19">
      <c r="A60" t="s">
        <v>37</v>
      </c>
      <c r="B60" t="s">
        <v>105</v>
      </c>
      <c r="E60">
        <v>21</v>
      </c>
      <c r="H60" s="5">
        <v>21</v>
      </c>
      <c r="N60" t="s">
        <v>37</v>
      </c>
      <c r="O60" t="s">
        <v>105</v>
      </c>
      <c r="S60" s="5">
        <v>15</v>
      </c>
    </row>
    <row r="61" spans="1:19">
      <c r="A61" t="s">
        <v>106</v>
      </c>
      <c r="B61" t="s">
        <v>107</v>
      </c>
      <c r="E61">
        <v>21</v>
      </c>
      <c r="H61" s="5">
        <v>21</v>
      </c>
      <c r="N61" t="s">
        <v>106</v>
      </c>
      <c r="O61" t="s">
        <v>107</v>
      </c>
      <c r="S61" s="5">
        <v>15</v>
      </c>
    </row>
    <row r="62" spans="1:19">
      <c r="A62" t="s">
        <v>35</v>
      </c>
      <c r="B62" t="s">
        <v>108</v>
      </c>
      <c r="E62">
        <v>27</v>
      </c>
      <c r="H62" s="5">
        <v>27</v>
      </c>
      <c r="N62" t="s">
        <v>35</v>
      </c>
      <c r="O62" t="s">
        <v>108</v>
      </c>
      <c r="S62" s="5">
        <v>21</v>
      </c>
    </row>
    <row r="63" spans="1:19">
      <c r="A63" t="s">
        <v>27</v>
      </c>
      <c r="B63" t="s">
        <v>109</v>
      </c>
      <c r="E63">
        <v>17</v>
      </c>
      <c r="H63" s="5">
        <v>17</v>
      </c>
      <c r="N63" t="s">
        <v>27</v>
      </c>
      <c r="O63" t="s">
        <v>109</v>
      </c>
      <c r="S63" s="5">
        <v>12</v>
      </c>
    </row>
    <row r="64" spans="1:19">
      <c r="A64" t="s">
        <v>43</v>
      </c>
      <c r="B64" t="s">
        <v>110</v>
      </c>
      <c r="E64">
        <v>9</v>
      </c>
      <c r="H64" s="5">
        <v>9</v>
      </c>
      <c r="N64" t="s">
        <v>43</v>
      </c>
      <c r="O64" t="s">
        <v>110</v>
      </c>
      <c r="S64" s="5">
        <v>6</v>
      </c>
    </row>
    <row r="65" spans="1:19">
      <c r="A65" t="s">
        <v>35</v>
      </c>
      <c r="B65" t="s">
        <v>111</v>
      </c>
      <c r="E65">
        <v>21</v>
      </c>
      <c r="H65" s="5">
        <v>21</v>
      </c>
      <c r="N65" t="s">
        <v>35</v>
      </c>
      <c r="O65" t="s">
        <v>111</v>
      </c>
      <c r="S65" s="5">
        <v>15</v>
      </c>
    </row>
    <row r="66" spans="1:19">
      <c r="A66" t="s">
        <v>43</v>
      </c>
      <c r="B66" t="s">
        <v>112</v>
      </c>
      <c r="E66">
        <v>9</v>
      </c>
      <c r="H66" s="5">
        <v>9</v>
      </c>
      <c r="N66" t="s">
        <v>43</v>
      </c>
      <c r="O66" t="s">
        <v>112</v>
      </c>
      <c r="S66" s="5">
        <v>6</v>
      </c>
    </row>
    <row r="67" spans="1:19">
      <c r="A67" t="s">
        <v>113</v>
      </c>
      <c r="B67" t="s">
        <v>114</v>
      </c>
      <c r="E67">
        <v>15</v>
      </c>
      <c r="H67" s="5">
        <v>15</v>
      </c>
      <c r="N67" t="s">
        <v>113</v>
      </c>
      <c r="O67" t="s">
        <v>114</v>
      </c>
      <c r="S67" s="5">
        <v>10</v>
      </c>
    </row>
    <row r="68" spans="1:19">
      <c r="A68" t="s">
        <v>35</v>
      </c>
      <c r="B68" t="s">
        <v>115</v>
      </c>
      <c r="E68">
        <v>27</v>
      </c>
      <c r="H68" s="5">
        <v>27</v>
      </c>
      <c r="N68" t="s">
        <v>35</v>
      </c>
      <c r="O68" t="s">
        <v>115</v>
      </c>
      <c r="S68" s="5">
        <v>21</v>
      </c>
    </row>
    <row r="69" spans="1:19">
      <c r="A69" t="s">
        <v>116</v>
      </c>
      <c r="B69" t="s">
        <v>117</v>
      </c>
      <c r="E69">
        <v>17</v>
      </c>
      <c r="H69" s="5">
        <v>17</v>
      </c>
      <c r="N69" t="s">
        <v>116</v>
      </c>
      <c r="O69" t="s">
        <v>117</v>
      </c>
      <c r="S69" s="5">
        <v>12</v>
      </c>
    </row>
    <row r="70" spans="1:19">
      <c r="A70" t="s">
        <v>118</v>
      </c>
      <c r="B70" t="s">
        <v>119</v>
      </c>
      <c r="E70">
        <v>23</v>
      </c>
      <c r="H70" s="5">
        <v>23</v>
      </c>
      <c r="N70" t="s">
        <v>118</v>
      </c>
      <c r="O70" t="s">
        <v>119</v>
      </c>
      <c r="S70" s="5">
        <v>17</v>
      </c>
    </row>
    <row r="71" spans="1:19">
      <c r="A71" t="s">
        <v>120</v>
      </c>
      <c r="B71" t="s">
        <v>121</v>
      </c>
      <c r="E71">
        <v>21</v>
      </c>
      <c r="H71" s="5">
        <v>21</v>
      </c>
      <c r="N71" t="s">
        <v>120</v>
      </c>
      <c r="O71" t="s">
        <v>121</v>
      </c>
      <c r="S71" s="5">
        <v>15</v>
      </c>
    </row>
    <row r="72" spans="1:19">
      <c r="A72" t="s">
        <v>122</v>
      </c>
      <c r="B72" t="s">
        <v>123</v>
      </c>
      <c r="E72">
        <v>9</v>
      </c>
      <c r="H72" s="5">
        <v>9</v>
      </c>
      <c r="N72" t="s">
        <v>122</v>
      </c>
      <c r="O72" t="s">
        <v>123</v>
      </c>
      <c r="S72" s="5">
        <v>6</v>
      </c>
    </row>
    <row r="73" spans="1:19">
      <c r="A73" t="s">
        <v>124</v>
      </c>
      <c r="B73" t="s">
        <v>125</v>
      </c>
      <c r="E73">
        <v>21</v>
      </c>
      <c r="H73" s="5">
        <v>21</v>
      </c>
      <c r="N73" t="s">
        <v>124</v>
      </c>
      <c r="O73" t="s">
        <v>125</v>
      </c>
      <c r="S73" s="5">
        <v>15</v>
      </c>
    </row>
    <row r="74" spans="1:19">
      <c r="A74" t="s">
        <v>27</v>
      </c>
      <c r="B74" t="s">
        <v>126</v>
      </c>
      <c r="E74">
        <v>27</v>
      </c>
      <c r="H74" s="5">
        <v>27</v>
      </c>
      <c r="N74" t="s">
        <v>27</v>
      </c>
      <c r="O74" t="s">
        <v>126</v>
      </c>
      <c r="S74" s="5">
        <v>21</v>
      </c>
    </row>
    <row r="75" spans="1:19">
      <c r="A75" t="s">
        <v>43</v>
      </c>
      <c r="B75" t="s">
        <v>127</v>
      </c>
      <c r="E75">
        <v>9</v>
      </c>
      <c r="H75" s="5">
        <v>9</v>
      </c>
      <c r="N75" t="s">
        <v>43</v>
      </c>
      <c r="O75" t="s">
        <v>127</v>
      </c>
      <c r="S75" s="5">
        <v>6</v>
      </c>
    </row>
    <row r="76" spans="1:19">
      <c r="A76" t="s">
        <v>79</v>
      </c>
      <c r="B76" t="s">
        <v>128</v>
      </c>
      <c r="E76">
        <v>21</v>
      </c>
      <c r="H76" s="5">
        <v>21</v>
      </c>
      <c r="N76" t="s">
        <v>79</v>
      </c>
      <c r="O76" t="s">
        <v>128</v>
      </c>
      <c r="S76" s="5">
        <v>15</v>
      </c>
    </row>
    <row r="77" spans="1:19">
      <c r="A77" t="s">
        <v>35</v>
      </c>
      <c r="B77" t="s">
        <v>129</v>
      </c>
      <c r="E77">
        <v>27</v>
      </c>
      <c r="H77" s="5">
        <v>27</v>
      </c>
      <c r="N77" t="s">
        <v>35</v>
      </c>
      <c r="O77" t="s">
        <v>129</v>
      </c>
      <c r="S77" s="5">
        <v>21</v>
      </c>
    </row>
    <row r="78" spans="1:19">
      <c r="A78" t="s">
        <v>106</v>
      </c>
      <c r="B78" t="s">
        <v>130</v>
      </c>
      <c r="E78">
        <v>21</v>
      </c>
      <c r="H78" s="5">
        <v>21</v>
      </c>
      <c r="N78" t="s">
        <v>106</v>
      </c>
      <c r="O78" t="s">
        <v>130</v>
      </c>
      <c r="S78" s="5">
        <v>15</v>
      </c>
    </row>
    <row r="79" spans="1:19">
      <c r="A79" t="s">
        <v>131</v>
      </c>
      <c r="B79" t="s">
        <v>132</v>
      </c>
      <c r="E79">
        <v>9</v>
      </c>
      <c r="H79" s="5">
        <v>9</v>
      </c>
      <c r="N79" t="s">
        <v>131</v>
      </c>
      <c r="O79" t="s">
        <v>132</v>
      </c>
      <c r="S79" s="5">
        <v>6</v>
      </c>
    </row>
    <row r="80" spans="1:19">
      <c r="A80" t="s">
        <v>27</v>
      </c>
      <c r="B80" t="s">
        <v>133</v>
      </c>
      <c r="E80">
        <v>17</v>
      </c>
      <c r="H80" s="5">
        <v>17</v>
      </c>
      <c r="N80" t="s">
        <v>27</v>
      </c>
      <c r="O80" t="s">
        <v>133</v>
      </c>
      <c r="S80" s="5">
        <v>12</v>
      </c>
    </row>
    <row r="81" spans="1:19">
      <c r="A81" t="s">
        <v>27</v>
      </c>
      <c r="B81" t="s">
        <v>134</v>
      </c>
      <c r="E81">
        <v>17</v>
      </c>
      <c r="H81" s="5">
        <v>17</v>
      </c>
      <c r="N81" t="s">
        <v>27</v>
      </c>
      <c r="O81" t="s">
        <v>134</v>
      </c>
      <c r="S81" s="5">
        <v>12</v>
      </c>
    </row>
    <row r="82" spans="1:19">
      <c r="A82" t="s">
        <v>27</v>
      </c>
      <c r="B82" t="s">
        <v>135</v>
      </c>
      <c r="E82">
        <v>17</v>
      </c>
      <c r="H82" s="5">
        <v>17</v>
      </c>
      <c r="N82" t="s">
        <v>27</v>
      </c>
      <c r="O82" t="s">
        <v>135</v>
      </c>
      <c r="S82" s="5">
        <v>12</v>
      </c>
    </row>
    <row r="83" spans="1:19">
      <c r="A83" t="s">
        <v>35</v>
      </c>
      <c r="B83" t="s">
        <v>136</v>
      </c>
      <c r="E83">
        <v>8</v>
      </c>
      <c r="H83" s="5">
        <v>8</v>
      </c>
      <c r="N83" t="s">
        <v>35</v>
      </c>
      <c r="O83" t="s">
        <v>136</v>
      </c>
      <c r="S83" s="5">
        <v>5</v>
      </c>
    </row>
    <row r="84" spans="1:19">
      <c r="A84" t="s">
        <v>27</v>
      </c>
      <c r="B84" t="s">
        <v>137</v>
      </c>
      <c r="E84">
        <v>27</v>
      </c>
      <c r="H84" s="5">
        <v>27</v>
      </c>
      <c r="N84" t="s">
        <v>27</v>
      </c>
      <c r="O84" t="s">
        <v>137</v>
      </c>
      <c r="S84" s="5">
        <v>21</v>
      </c>
    </row>
    <row r="85" spans="1:19">
      <c r="A85" t="s">
        <v>29</v>
      </c>
      <c r="B85" t="s">
        <v>138</v>
      </c>
      <c r="E85">
        <v>9</v>
      </c>
      <c r="H85" s="5">
        <v>9</v>
      </c>
      <c r="N85" t="s">
        <v>29</v>
      </c>
      <c r="O85" t="s">
        <v>138</v>
      </c>
      <c r="S85" s="5">
        <v>6</v>
      </c>
    </row>
    <row r="86" spans="1:19">
      <c r="A86" t="s">
        <v>139</v>
      </c>
      <c r="B86" t="s">
        <v>140</v>
      </c>
      <c r="E86">
        <v>8</v>
      </c>
      <c r="H86" s="5">
        <v>8</v>
      </c>
      <c r="N86" t="s">
        <v>139</v>
      </c>
      <c r="O86" t="s">
        <v>140</v>
      </c>
      <c r="S86" s="5">
        <v>5</v>
      </c>
    </row>
    <row r="87" spans="1:19">
      <c r="A87" t="s">
        <v>43</v>
      </c>
      <c r="B87" t="s">
        <v>141</v>
      </c>
      <c r="E87">
        <v>15</v>
      </c>
      <c r="H87" s="5">
        <v>15</v>
      </c>
      <c r="N87" t="s">
        <v>43</v>
      </c>
      <c r="O87" t="s">
        <v>141</v>
      </c>
      <c r="S87" s="5">
        <v>10</v>
      </c>
    </row>
    <row r="88" spans="1:19">
      <c r="A88" t="s">
        <v>37</v>
      </c>
      <c r="B88" t="s">
        <v>142</v>
      </c>
      <c r="E88">
        <v>9</v>
      </c>
      <c r="H88" s="5">
        <v>9</v>
      </c>
      <c r="N88" t="s">
        <v>37</v>
      </c>
      <c r="O88" t="s">
        <v>142</v>
      </c>
      <c r="S88" s="5">
        <v>6</v>
      </c>
    </row>
    <row r="89" spans="1:19">
      <c r="A89" t="s">
        <v>120</v>
      </c>
      <c r="B89" t="s">
        <v>143</v>
      </c>
      <c r="E89">
        <v>9</v>
      </c>
      <c r="H89" s="5">
        <v>9</v>
      </c>
      <c r="N89" t="s">
        <v>120</v>
      </c>
      <c r="O89" t="s">
        <v>143</v>
      </c>
      <c r="S89" s="5">
        <v>6</v>
      </c>
    </row>
    <row r="90" spans="1:19">
      <c r="A90" t="s">
        <v>27</v>
      </c>
      <c r="B90" t="s">
        <v>144</v>
      </c>
      <c r="E90">
        <v>27</v>
      </c>
      <c r="H90" s="5">
        <v>27</v>
      </c>
      <c r="N90" t="s">
        <v>27</v>
      </c>
      <c r="O90" t="s">
        <v>144</v>
      </c>
      <c r="S90" s="5">
        <v>21</v>
      </c>
    </row>
    <row r="91" spans="1:19">
      <c r="A91" t="s">
        <v>35</v>
      </c>
      <c r="B91" t="s">
        <v>145</v>
      </c>
      <c r="E91">
        <v>8</v>
      </c>
      <c r="H91" s="5">
        <v>8</v>
      </c>
      <c r="N91" t="s">
        <v>35</v>
      </c>
      <c r="O91" t="s">
        <v>145</v>
      </c>
      <c r="S91" s="5">
        <v>5</v>
      </c>
    </row>
    <row r="92" spans="1:19">
      <c r="A92" t="s">
        <v>146</v>
      </c>
      <c r="B92" t="s">
        <v>147</v>
      </c>
      <c r="E92">
        <v>8</v>
      </c>
      <c r="H92" s="5">
        <v>8</v>
      </c>
      <c r="N92" t="s">
        <v>146</v>
      </c>
      <c r="O92" t="s">
        <v>147</v>
      </c>
      <c r="S92" s="5">
        <v>5</v>
      </c>
    </row>
    <row r="93" spans="1:19">
      <c r="A93" t="s">
        <v>27</v>
      </c>
      <c r="B93" t="s">
        <v>148</v>
      </c>
      <c r="E93">
        <v>17</v>
      </c>
      <c r="H93" s="5">
        <v>17</v>
      </c>
      <c r="N93" t="s">
        <v>27</v>
      </c>
      <c r="O93" t="s">
        <v>148</v>
      </c>
      <c r="S93" s="5">
        <v>12</v>
      </c>
    </row>
    <row r="94" spans="1:19">
      <c r="A94" t="s">
        <v>89</v>
      </c>
      <c r="B94" t="s">
        <v>149</v>
      </c>
      <c r="E94">
        <v>27</v>
      </c>
      <c r="H94" s="5">
        <v>27</v>
      </c>
      <c r="N94" t="s">
        <v>89</v>
      </c>
      <c r="O94" t="s">
        <v>149</v>
      </c>
      <c r="S94" s="5">
        <v>21</v>
      </c>
    </row>
    <row r="95" spans="1:19">
      <c r="A95" t="s">
        <v>27</v>
      </c>
      <c r="B95" t="s">
        <v>150</v>
      </c>
      <c r="E95">
        <v>27</v>
      </c>
      <c r="H95" s="5">
        <v>27</v>
      </c>
      <c r="N95" t="s">
        <v>27</v>
      </c>
      <c r="O95" t="s">
        <v>150</v>
      </c>
      <c r="S95" s="5">
        <v>21</v>
      </c>
    </row>
    <row r="96" spans="1:19">
      <c r="A96" t="s">
        <v>151</v>
      </c>
      <c r="B96" t="s">
        <v>152</v>
      </c>
      <c r="E96">
        <v>27</v>
      </c>
      <c r="H96" s="5">
        <v>27</v>
      </c>
      <c r="N96" t="s">
        <v>151</v>
      </c>
      <c r="O96" t="s">
        <v>152</v>
      </c>
      <c r="S96" s="5">
        <v>21</v>
      </c>
    </row>
    <row r="97" spans="1:19">
      <c r="A97" t="s">
        <v>35</v>
      </c>
      <c r="B97" t="s">
        <v>153</v>
      </c>
      <c r="E97">
        <v>8</v>
      </c>
      <c r="H97" s="5">
        <v>8</v>
      </c>
      <c r="N97" t="s">
        <v>35</v>
      </c>
      <c r="O97" t="s">
        <v>153</v>
      </c>
      <c r="S97" s="5">
        <v>5</v>
      </c>
    </row>
    <row r="98" spans="1:19">
      <c r="A98" t="s">
        <v>27</v>
      </c>
      <c r="B98" t="s">
        <v>154</v>
      </c>
      <c r="E98">
        <v>27</v>
      </c>
      <c r="H98" s="5">
        <v>27</v>
      </c>
      <c r="N98" t="s">
        <v>27</v>
      </c>
      <c r="O98" t="s">
        <v>154</v>
      </c>
      <c r="S98" s="5">
        <v>21</v>
      </c>
    </row>
    <row r="99" spans="1:19">
      <c r="A99" t="s">
        <v>35</v>
      </c>
      <c r="B99" t="s">
        <v>155</v>
      </c>
      <c r="E99">
        <v>8</v>
      </c>
      <c r="H99" s="5">
        <v>8</v>
      </c>
      <c r="N99" t="s">
        <v>35</v>
      </c>
      <c r="O99" t="s">
        <v>155</v>
      </c>
      <c r="S99" s="5">
        <v>5</v>
      </c>
    </row>
    <row r="100" spans="1:19">
      <c r="A100" t="s">
        <v>35</v>
      </c>
      <c r="B100" t="s">
        <v>156</v>
      </c>
      <c r="E100">
        <v>8</v>
      </c>
      <c r="H100" s="5">
        <v>8</v>
      </c>
      <c r="N100" t="s">
        <v>35</v>
      </c>
      <c r="O100" t="s">
        <v>156</v>
      </c>
      <c r="S100" s="5">
        <v>5</v>
      </c>
    </row>
    <row r="101" spans="1:19">
      <c r="A101" t="s">
        <v>35</v>
      </c>
      <c r="B101" t="s">
        <v>157</v>
      </c>
      <c r="E101">
        <v>8</v>
      </c>
      <c r="H101" s="5">
        <v>8</v>
      </c>
      <c r="N101" t="s">
        <v>35</v>
      </c>
      <c r="O101" t="s">
        <v>157</v>
      </c>
      <c r="S101" s="5">
        <v>5</v>
      </c>
    </row>
    <row r="102" spans="1:19">
      <c r="A102" t="s">
        <v>158</v>
      </c>
      <c r="B102" t="s">
        <v>159</v>
      </c>
      <c r="E102">
        <v>27</v>
      </c>
      <c r="H102" s="5">
        <v>27</v>
      </c>
      <c r="N102" t="s">
        <v>158</v>
      </c>
      <c r="O102" t="s">
        <v>159</v>
      </c>
      <c r="S102" s="5">
        <v>21</v>
      </c>
    </row>
    <row r="103" spans="1:19">
      <c r="A103" t="s">
        <v>160</v>
      </c>
      <c r="B103" t="s">
        <v>161</v>
      </c>
      <c r="E103">
        <v>9</v>
      </c>
      <c r="H103" s="5">
        <v>9</v>
      </c>
      <c r="N103" t="s">
        <v>160</v>
      </c>
      <c r="O103" t="s">
        <v>161</v>
      </c>
      <c r="S103" s="5">
        <v>6</v>
      </c>
    </row>
    <row r="104" spans="1:19">
      <c r="A104" t="s">
        <v>27</v>
      </c>
      <c r="B104" t="s">
        <v>162</v>
      </c>
      <c r="E104">
        <v>27</v>
      </c>
      <c r="H104" s="5">
        <v>27</v>
      </c>
      <c r="N104" t="s">
        <v>27</v>
      </c>
      <c r="O104" t="s">
        <v>162</v>
      </c>
      <c r="S104" s="5">
        <v>21</v>
      </c>
    </row>
    <row r="105" spans="1:19">
      <c r="A105" t="s">
        <v>35</v>
      </c>
      <c r="B105" t="s">
        <v>163</v>
      </c>
      <c r="E105">
        <v>8</v>
      </c>
      <c r="H105" s="5">
        <v>8</v>
      </c>
      <c r="N105" t="s">
        <v>35</v>
      </c>
      <c r="O105" t="s">
        <v>163</v>
      </c>
      <c r="S105" s="5">
        <v>5</v>
      </c>
    </row>
    <row r="106" spans="1:19">
      <c r="A106" t="s">
        <v>35</v>
      </c>
      <c r="B106" t="s">
        <v>164</v>
      </c>
      <c r="E106">
        <v>8</v>
      </c>
      <c r="H106" s="5">
        <v>8</v>
      </c>
      <c r="N106" t="s">
        <v>35</v>
      </c>
      <c r="O106" t="s">
        <v>164</v>
      </c>
      <c r="S106" s="5">
        <v>5</v>
      </c>
    </row>
    <row r="107" spans="1:19">
      <c r="A107" t="s">
        <v>35</v>
      </c>
      <c r="B107" t="s">
        <v>165</v>
      </c>
      <c r="E107">
        <v>8</v>
      </c>
      <c r="H107" s="5">
        <v>8</v>
      </c>
      <c r="N107" t="s">
        <v>35</v>
      </c>
      <c r="O107" t="s">
        <v>165</v>
      </c>
      <c r="S107" s="5">
        <v>5</v>
      </c>
    </row>
    <row r="108" spans="1:19">
      <c r="A108" t="s">
        <v>27</v>
      </c>
      <c r="B108" t="s">
        <v>166</v>
      </c>
      <c r="E108">
        <v>27</v>
      </c>
      <c r="H108" s="5">
        <v>27</v>
      </c>
      <c r="N108" t="s">
        <v>27</v>
      </c>
      <c r="O108" t="s">
        <v>166</v>
      </c>
      <c r="S108" s="5">
        <v>21</v>
      </c>
    </row>
    <row r="109" spans="1:19">
      <c r="A109" t="s">
        <v>167</v>
      </c>
      <c r="B109" t="s">
        <v>168</v>
      </c>
      <c r="E109">
        <v>27</v>
      </c>
      <c r="H109" s="5">
        <v>27</v>
      </c>
      <c r="N109" t="s">
        <v>167</v>
      </c>
      <c r="O109" t="s">
        <v>168</v>
      </c>
      <c r="S109" s="5">
        <v>21</v>
      </c>
    </row>
    <row r="110" spans="1:19">
      <c r="A110" t="s">
        <v>49</v>
      </c>
      <c r="B110" t="s">
        <v>169</v>
      </c>
      <c r="E110">
        <v>8</v>
      </c>
      <c r="H110" s="5">
        <v>8</v>
      </c>
      <c r="N110" t="s">
        <v>49</v>
      </c>
      <c r="O110" t="s">
        <v>169</v>
      </c>
      <c r="S110" s="5">
        <v>5</v>
      </c>
    </row>
    <row r="111" spans="1:19">
      <c r="A111" t="s">
        <v>32</v>
      </c>
      <c r="B111" t="s">
        <v>170</v>
      </c>
      <c r="E111">
        <v>9</v>
      </c>
      <c r="H111" s="5">
        <v>9</v>
      </c>
      <c r="N111" t="s">
        <v>32</v>
      </c>
      <c r="O111" t="s">
        <v>170</v>
      </c>
      <c r="S111" s="5">
        <v>6</v>
      </c>
    </row>
    <row r="112" spans="1:19">
      <c r="A112" t="s">
        <v>35</v>
      </c>
      <c r="B112" t="s">
        <v>171</v>
      </c>
      <c r="E112">
        <v>8</v>
      </c>
      <c r="H112" s="5">
        <v>8</v>
      </c>
      <c r="N112" t="s">
        <v>35</v>
      </c>
      <c r="O112" t="s">
        <v>171</v>
      </c>
      <c r="S112" s="5">
        <v>5</v>
      </c>
    </row>
    <row r="113" spans="1:19">
      <c r="A113" t="s">
        <v>43</v>
      </c>
      <c r="B113" t="s">
        <v>172</v>
      </c>
      <c r="E113">
        <v>15</v>
      </c>
      <c r="H113" s="5">
        <v>15</v>
      </c>
      <c r="N113" t="s">
        <v>43</v>
      </c>
      <c r="O113" t="s">
        <v>172</v>
      </c>
      <c r="S113" s="5">
        <v>10</v>
      </c>
    </row>
    <row r="114" spans="1:19">
      <c r="A114" t="s">
        <v>35</v>
      </c>
      <c r="B114" t="s">
        <v>173</v>
      </c>
      <c r="E114">
        <v>8</v>
      </c>
      <c r="H114" s="5">
        <v>8</v>
      </c>
      <c r="N114" t="s">
        <v>35</v>
      </c>
      <c r="O114" t="s">
        <v>173</v>
      </c>
      <c r="S114" s="5">
        <v>5</v>
      </c>
    </row>
    <row r="115" spans="1:19">
      <c r="A115" t="s">
        <v>43</v>
      </c>
      <c r="B115" t="s">
        <v>174</v>
      </c>
      <c r="E115">
        <v>9</v>
      </c>
      <c r="H115" s="5">
        <v>9</v>
      </c>
      <c r="N115" t="s">
        <v>43</v>
      </c>
      <c r="O115" t="s">
        <v>174</v>
      </c>
      <c r="S115" s="5">
        <v>6</v>
      </c>
    </row>
    <row r="116" spans="1:19">
      <c r="A116" t="s">
        <v>27</v>
      </c>
      <c r="B116" t="s">
        <v>175</v>
      </c>
      <c r="E116">
        <v>27</v>
      </c>
      <c r="H116" s="5">
        <v>27</v>
      </c>
      <c r="N116" t="s">
        <v>27</v>
      </c>
      <c r="O116" t="s">
        <v>175</v>
      </c>
      <c r="S116" s="5">
        <v>21</v>
      </c>
    </row>
    <row r="117" spans="1:19">
      <c r="A117" t="s">
        <v>35</v>
      </c>
      <c r="B117" t="s">
        <v>176</v>
      </c>
      <c r="E117">
        <v>8</v>
      </c>
      <c r="H117" s="5">
        <v>8</v>
      </c>
      <c r="N117" t="s">
        <v>35</v>
      </c>
      <c r="O117" t="s">
        <v>176</v>
      </c>
      <c r="S117" s="5">
        <v>5</v>
      </c>
    </row>
    <row r="118" spans="1:19">
      <c r="A118" t="s">
        <v>35</v>
      </c>
      <c r="B118" t="s">
        <v>177</v>
      </c>
      <c r="E118">
        <v>8</v>
      </c>
      <c r="H118" s="5">
        <v>8</v>
      </c>
      <c r="N118" t="s">
        <v>35</v>
      </c>
      <c r="O118" t="s">
        <v>177</v>
      </c>
      <c r="S118" s="5">
        <v>5</v>
      </c>
    </row>
    <row r="119" spans="1:19">
      <c r="A119" t="s">
        <v>35</v>
      </c>
      <c r="B119" t="s">
        <v>178</v>
      </c>
      <c r="E119">
        <v>8</v>
      </c>
      <c r="H119" s="5">
        <v>8</v>
      </c>
      <c r="N119" t="s">
        <v>35</v>
      </c>
      <c r="O119" t="s">
        <v>178</v>
      </c>
      <c r="S119" s="5">
        <v>5</v>
      </c>
    </row>
    <row r="120" spans="1:19">
      <c r="A120" t="s">
        <v>35</v>
      </c>
      <c r="B120" t="s">
        <v>179</v>
      </c>
      <c r="E120">
        <v>8</v>
      </c>
      <c r="H120" s="5">
        <v>8</v>
      </c>
      <c r="N120" t="s">
        <v>35</v>
      </c>
      <c r="O120" t="s">
        <v>179</v>
      </c>
      <c r="S120" s="5">
        <v>5</v>
      </c>
    </row>
    <row r="121" spans="1:19">
      <c r="A121" t="s">
        <v>27</v>
      </c>
      <c r="B121" t="s">
        <v>180</v>
      </c>
      <c r="E121">
        <v>27</v>
      </c>
      <c r="H121" s="5">
        <v>27</v>
      </c>
      <c r="N121" t="s">
        <v>27</v>
      </c>
      <c r="O121" t="s">
        <v>180</v>
      </c>
      <c r="S121" s="5">
        <v>21</v>
      </c>
    </row>
    <row r="122" spans="1:19">
      <c r="A122" t="s">
        <v>29</v>
      </c>
      <c r="B122" t="s">
        <v>181</v>
      </c>
      <c r="E122">
        <v>8</v>
      </c>
      <c r="H122" s="5">
        <v>8</v>
      </c>
      <c r="N122" t="s">
        <v>29</v>
      </c>
      <c r="O122" t="s">
        <v>181</v>
      </c>
      <c r="S122" s="5">
        <v>5</v>
      </c>
    </row>
    <row r="123" spans="1:19">
      <c r="A123" t="s">
        <v>35</v>
      </c>
      <c r="B123" t="s">
        <v>182</v>
      </c>
      <c r="E123">
        <v>8</v>
      </c>
      <c r="H123" s="5">
        <v>8</v>
      </c>
      <c r="N123" t="s">
        <v>35</v>
      </c>
      <c r="O123" t="s">
        <v>182</v>
      </c>
      <c r="S123" s="5">
        <v>5</v>
      </c>
    </row>
    <row r="124" spans="1:19">
      <c r="A124" t="s">
        <v>72</v>
      </c>
      <c r="B124" t="s">
        <v>183</v>
      </c>
      <c r="E124">
        <v>27</v>
      </c>
      <c r="H124" s="5">
        <v>27</v>
      </c>
      <c r="N124" t="s">
        <v>72</v>
      </c>
      <c r="O124" t="s">
        <v>183</v>
      </c>
      <c r="S124" s="5">
        <v>21</v>
      </c>
    </row>
    <row r="125" spans="1:19">
      <c r="A125" t="s">
        <v>184</v>
      </c>
      <c r="B125" t="s">
        <v>185</v>
      </c>
      <c r="E125">
        <v>9</v>
      </c>
      <c r="H125" s="5">
        <v>9</v>
      </c>
      <c r="N125" t="s">
        <v>184</v>
      </c>
      <c r="O125" t="s">
        <v>185</v>
      </c>
      <c r="S125" s="5">
        <v>6</v>
      </c>
    </row>
    <row r="126" spans="1:19">
      <c r="A126" t="s">
        <v>51</v>
      </c>
      <c r="B126" t="s">
        <v>186</v>
      </c>
      <c r="E126">
        <v>8</v>
      </c>
      <c r="H126" s="5">
        <v>8</v>
      </c>
      <c r="N126" t="s">
        <v>51</v>
      </c>
      <c r="O126" t="s">
        <v>186</v>
      </c>
      <c r="S126" s="5">
        <v>5</v>
      </c>
    </row>
    <row r="127" spans="1:19">
      <c r="A127" t="s">
        <v>187</v>
      </c>
      <c r="B127" t="s">
        <v>188</v>
      </c>
      <c r="E127">
        <v>8</v>
      </c>
      <c r="H127" s="5">
        <v>8</v>
      </c>
      <c r="N127" t="s">
        <v>187</v>
      </c>
      <c r="O127" t="s">
        <v>188</v>
      </c>
      <c r="S127" s="5">
        <v>5</v>
      </c>
    </row>
    <row r="128" spans="1:19">
      <c r="A128" t="s">
        <v>100</v>
      </c>
      <c r="B128" t="s">
        <v>189</v>
      </c>
      <c r="E128">
        <v>27</v>
      </c>
      <c r="H128" s="5">
        <v>27</v>
      </c>
      <c r="N128" t="s">
        <v>100</v>
      </c>
      <c r="O128" t="s">
        <v>189</v>
      </c>
      <c r="S128" s="5">
        <v>21</v>
      </c>
    </row>
    <row r="129" spans="1:19">
      <c r="A129" t="s">
        <v>45</v>
      </c>
      <c r="B129" t="s">
        <v>190</v>
      </c>
      <c r="E129">
        <v>7</v>
      </c>
      <c r="H129" s="5">
        <v>7</v>
      </c>
      <c r="N129" t="s">
        <v>45</v>
      </c>
      <c r="O129" t="s">
        <v>190</v>
      </c>
      <c r="S129" s="5">
        <v>4</v>
      </c>
    </row>
    <row r="130" spans="1:19">
      <c r="A130" t="s">
        <v>49</v>
      </c>
      <c r="B130" t="s">
        <v>191</v>
      </c>
      <c r="E130">
        <v>8</v>
      </c>
      <c r="H130" s="5">
        <v>8</v>
      </c>
      <c r="N130" t="s">
        <v>49</v>
      </c>
      <c r="O130" t="s">
        <v>191</v>
      </c>
      <c r="S130" s="5">
        <v>5</v>
      </c>
    </row>
    <row r="131" spans="1:19">
      <c r="A131" t="s">
        <v>59</v>
      </c>
      <c r="B131" t="s">
        <v>192</v>
      </c>
      <c r="E131">
        <v>8</v>
      </c>
      <c r="H131" s="5">
        <v>8</v>
      </c>
      <c r="N131" t="s">
        <v>59</v>
      </c>
      <c r="O131" t="s">
        <v>192</v>
      </c>
      <c r="S131" s="5">
        <v>5</v>
      </c>
    </row>
    <row r="132" spans="1:19">
      <c r="A132" t="s">
        <v>193</v>
      </c>
      <c r="B132" t="s">
        <v>194</v>
      </c>
      <c r="E132">
        <v>8</v>
      </c>
      <c r="H132" s="5">
        <v>8</v>
      </c>
      <c r="N132" t="s">
        <v>193</v>
      </c>
      <c r="O132" t="s">
        <v>194</v>
      </c>
      <c r="S132" s="5">
        <v>5</v>
      </c>
    </row>
    <row r="133" spans="1:19">
      <c r="A133" t="s">
        <v>35</v>
      </c>
      <c r="B133" t="s">
        <v>195</v>
      </c>
      <c r="E133">
        <v>7</v>
      </c>
      <c r="H133" s="5">
        <v>7</v>
      </c>
      <c r="N133" t="s">
        <v>35</v>
      </c>
      <c r="O133" t="s">
        <v>195</v>
      </c>
      <c r="S133" s="5">
        <v>4</v>
      </c>
    </row>
    <row r="134" spans="1:19">
      <c r="A134" t="s">
        <v>27</v>
      </c>
      <c r="B134" t="s">
        <v>196</v>
      </c>
      <c r="E134">
        <v>27</v>
      </c>
      <c r="H134" s="5">
        <v>27</v>
      </c>
      <c r="N134" t="s">
        <v>27</v>
      </c>
      <c r="O134" t="s">
        <v>196</v>
      </c>
      <c r="S134" s="5">
        <v>21</v>
      </c>
    </row>
    <row r="135" spans="1:19">
      <c r="A135" t="s">
        <v>68</v>
      </c>
      <c r="B135" t="s">
        <v>197</v>
      </c>
      <c r="E135">
        <v>8</v>
      </c>
      <c r="H135" s="5">
        <v>8</v>
      </c>
      <c r="N135" t="s">
        <v>68</v>
      </c>
      <c r="O135" t="s">
        <v>197</v>
      </c>
      <c r="S135" s="5">
        <v>5</v>
      </c>
    </row>
    <row r="136" spans="1:19">
      <c r="A136" t="s">
        <v>198</v>
      </c>
      <c r="B136" t="s">
        <v>199</v>
      </c>
      <c r="E136">
        <v>7</v>
      </c>
      <c r="H136" s="5">
        <v>7</v>
      </c>
      <c r="N136" t="s">
        <v>198</v>
      </c>
      <c r="O136" t="s">
        <v>199</v>
      </c>
      <c r="S136" s="5">
        <v>4</v>
      </c>
    </row>
    <row r="137" spans="1:19">
      <c r="A137" t="s">
        <v>151</v>
      </c>
      <c r="B137" t="s">
        <v>200</v>
      </c>
      <c r="E137">
        <v>27</v>
      </c>
      <c r="H137" s="5">
        <v>27</v>
      </c>
      <c r="N137" t="s">
        <v>151</v>
      </c>
      <c r="O137" t="s">
        <v>200</v>
      </c>
      <c r="S137" s="5">
        <v>21</v>
      </c>
    </row>
    <row r="138" spans="1:19">
      <c r="A138" t="s">
        <v>201</v>
      </c>
      <c r="B138" t="s">
        <v>202</v>
      </c>
      <c r="E138">
        <v>25</v>
      </c>
      <c r="H138" s="5">
        <v>25</v>
      </c>
      <c r="N138" t="s">
        <v>201</v>
      </c>
      <c r="O138" t="s">
        <v>202</v>
      </c>
      <c r="S138" s="5">
        <v>19</v>
      </c>
    </row>
    <row r="139" spans="1:19">
      <c r="A139" t="s">
        <v>59</v>
      </c>
      <c r="B139" t="s">
        <v>203</v>
      </c>
      <c r="E139">
        <v>8</v>
      </c>
      <c r="H139" s="5">
        <v>8</v>
      </c>
      <c r="N139" t="s">
        <v>59</v>
      </c>
      <c r="O139" t="s">
        <v>203</v>
      </c>
      <c r="S139" s="5">
        <v>5</v>
      </c>
    </row>
    <row r="140" spans="1:19">
      <c r="A140" t="s">
        <v>100</v>
      </c>
      <c r="B140" t="s">
        <v>204</v>
      </c>
      <c r="E140">
        <v>27</v>
      </c>
      <c r="H140" s="5">
        <v>27</v>
      </c>
      <c r="N140" t="s">
        <v>100</v>
      </c>
      <c r="O140" t="s">
        <v>204</v>
      </c>
      <c r="S140" s="5">
        <v>21</v>
      </c>
    </row>
    <row r="141" spans="1:19">
      <c r="A141" t="s">
        <v>27</v>
      </c>
      <c r="B141" t="s">
        <v>205</v>
      </c>
      <c r="E141">
        <v>27</v>
      </c>
      <c r="H141" s="5">
        <v>27</v>
      </c>
      <c r="N141" t="s">
        <v>27</v>
      </c>
      <c r="O141" t="s">
        <v>205</v>
      </c>
      <c r="S141" s="5">
        <v>21</v>
      </c>
    </row>
    <row r="142" spans="1:19">
      <c r="A142" t="s">
        <v>27</v>
      </c>
      <c r="B142" t="s">
        <v>206</v>
      </c>
      <c r="E142">
        <v>27</v>
      </c>
      <c r="H142" s="5">
        <v>27</v>
      </c>
      <c r="N142" t="s">
        <v>27</v>
      </c>
      <c r="O142" t="s">
        <v>206</v>
      </c>
      <c r="S142" s="5">
        <v>21</v>
      </c>
    </row>
    <row r="143" spans="1:19">
      <c r="A143" t="s">
        <v>27</v>
      </c>
      <c r="B143" t="s">
        <v>207</v>
      </c>
      <c r="E143">
        <v>27</v>
      </c>
      <c r="H143" s="5">
        <v>27</v>
      </c>
      <c r="N143" t="s">
        <v>27</v>
      </c>
      <c r="O143" t="s">
        <v>207</v>
      </c>
      <c r="S143" s="5">
        <v>21</v>
      </c>
    </row>
    <row r="144" spans="1:19">
      <c r="A144" t="s">
        <v>27</v>
      </c>
      <c r="B144" t="s">
        <v>208</v>
      </c>
      <c r="E144">
        <v>27</v>
      </c>
      <c r="H144" s="5">
        <v>27</v>
      </c>
      <c r="N144" t="s">
        <v>27</v>
      </c>
      <c r="O144" t="s">
        <v>208</v>
      </c>
      <c r="S144" s="5">
        <v>21</v>
      </c>
    </row>
    <row r="145" spans="1:19">
      <c r="A145" t="s">
        <v>35</v>
      </c>
      <c r="B145" t="s">
        <v>209</v>
      </c>
      <c r="E145">
        <v>8</v>
      </c>
      <c r="H145" s="5">
        <v>8</v>
      </c>
      <c r="N145" t="s">
        <v>35</v>
      </c>
      <c r="O145" t="s">
        <v>209</v>
      </c>
      <c r="S145" s="5">
        <v>5</v>
      </c>
    </row>
    <row r="146" spans="1:19">
      <c r="A146" t="s">
        <v>27</v>
      </c>
      <c r="B146" t="s">
        <v>210</v>
      </c>
      <c r="E146">
        <v>27</v>
      </c>
      <c r="H146" s="5">
        <v>27</v>
      </c>
      <c r="N146" t="s">
        <v>27</v>
      </c>
      <c r="O146" t="s">
        <v>210</v>
      </c>
      <c r="S146" s="5">
        <v>21</v>
      </c>
    </row>
    <row r="147" spans="1:19">
      <c r="A147" t="s">
        <v>35</v>
      </c>
      <c r="B147" t="s">
        <v>211</v>
      </c>
      <c r="E147">
        <v>8</v>
      </c>
      <c r="H147" s="5">
        <v>8</v>
      </c>
      <c r="N147" t="s">
        <v>35</v>
      </c>
      <c r="O147" t="s">
        <v>211</v>
      </c>
      <c r="S147" s="5">
        <v>5</v>
      </c>
    </row>
    <row r="148" spans="1:19">
      <c r="A148" t="s">
        <v>79</v>
      </c>
      <c r="B148" t="s">
        <v>212</v>
      </c>
      <c r="E148">
        <v>7</v>
      </c>
      <c r="H148" s="5">
        <v>7</v>
      </c>
      <c r="N148" t="s">
        <v>79</v>
      </c>
      <c r="O148" t="s">
        <v>212</v>
      </c>
      <c r="S148" s="5">
        <v>4</v>
      </c>
    </row>
    <row r="149" spans="1:19">
      <c r="A149" t="s">
        <v>35</v>
      </c>
      <c r="B149" t="s">
        <v>213</v>
      </c>
      <c r="E149">
        <v>25</v>
      </c>
      <c r="H149" s="5">
        <v>25</v>
      </c>
      <c r="N149" t="s">
        <v>35</v>
      </c>
      <c r="O149" t="s">
        <v>213</v>
      </c>
      <c r="S149" s="5">
        <v>19</v>
      </c>
    </row>
    <row r="150" spans="1:19">
      <c r="A150" t="s">
        <v>151</v>
      </c>
      <c r="B150" t="s">
        <v>214</v>
      </c>
      <c r="E150">
        <v>8</v>
      </c>
      <c r="H150" s="5">
        <v>8</v>
      </c>
      <c r="N150" t="s">
        <v>151</v>
      </c>
      <c r="O150" t="s">
        <v>214</v>
      </c>
      <c r="S150" s="5">
        <v>5</v>
      </c>
    </row>
    <row r="151" spans="1:19">
      <c r="A151" t="s">
        <v>35</v>
      </c>
      <c r="B151" t="s">
        <v>215</v>
      </c>
      <c r="E151">
        <v>8</v>
      </c>
      <c r="H151" s="5">
        <v>8</v>
      </c>
      <c r="N151" t="s">
        <v>35</v>
      </c>
      <c r="O151" t="s">
        <v>215</v>
      </c>
      <c r="S151" s="5">
        <v>5</v>
      </c>
    </row>
    <row r="152" spans="1:19">
      <c r="A152" t="s">
        <v>89</v>
      </c>
      <c r="B152" t="s">
        <v>216</v>
      </c>
      <c r="E152">
        <v>7</v>
      </c>
      <c r="H152" s="5">
        <v>7</v>
      </c>
      <c r="N152" t="s">
        <v>89</v>
      </c>
      <c r="O152" t="s">
        <v>216</v>
      </c>
      <c r="S152" s="5">
        <v>4</v>
      </c>
    </row>
    <row r="153" spans="1:19">
      <c r="A153" t="s">
        <v>27</v>
      </c>
      <c r="B153" t="s">
        <v>217</v>
      </c>
      <c r="E153">
        <v>27</v>
      </c>
      <c r="H153" s="5">
        <v>27</v>
      </c>
      <c r="N153" t="s">
        <v>27</v>
      </c>
      <c r="O153" t="s">
        <v>217</v>
      </c>
      <c r="S153" s="5">
        <v>21</v>
      </c>
    </row>
    <row r="154" spans="1:19">
      <c r="A154" t="s">
        <v>29</v>
      </c>
      <c r="B154" t="s">
        <v>218</v>
      </c>
      <c r="E154">
        <v>8</v>
      </c>
      <c r="H154" s="5">
        <v>8</v>
      </c>
      <c r="N154" t="s">
        <v>29</v>
      </c>
      <c r="O154" t="s">
        <v>218</v>
      </c>
      <c r="S154" s="5">
        <v>5</v>
      </c>
    </row>
    <row r="155" spans="1:19">
      <c r="A155" t="s">
        <v>35</v>
      </c>
      <c r="B155" t="s">
        <v>219</v>
      </c>
      <c r="E155">
        <v>7</v>
      </c>
      <c r="H155" s="5">
        <v>7</v>
      </c>
      <c r="N155" t="s">
        <v>35</v>
      </c>
      <c r="O155" t="s">
        <v>219</v>
      </c>
      <c r="S155" s="5">
        <v>4</v>
      </c>
    </row>
    <row r="156" spans="1:19">
      <c r="A156" t="s">
        <v>220</v>
      </c>
      <c r="B156" t="s">
        <v>221</v>
      </c>
      <c r="E156">
        <v>9</v>
      </c>
      <c r="H156" s="5">
        <v>9</v>
      </c>
      <c r="N156" t="s">
        <v>220</v>
      </c>
      <c r="O156" t="s">
        <v>221</v>
      </c>
      <c r="S156" s="5">
        <v>6</v>
      </c>
    </row>
    <row r="157" spans="1:19">
      <c r="A157" t="s">
        <v>79</v>
      </c>
      <c r="B157" t="s">
        <v>222</v>
      </c>
      <c r="E157">
        <v>8</v>
      </c>
      <c r="H157" s="5">
        <v>8</v>
      </c>
      <c r="N157" t="s">
        <v>79</v>
      </c>
      <c r="O157" t="s">
        <v>222</v>
      </c>
      <c r="S157" s="5">
        <v>5</v>
      </c>
    </row>
    <row r="158" spans="1:19">
      <c r="A158" t="s">
        <v>35</v>
      </c>
      <c r="B158" t="s">
        <v>223</v>
      </c>
      <c r="E158">
        <v>7</v>
      </c>
      <c r="H158" s="5">
        <v>7</v>
      </c>
      <c r="N158" t="s">
        <v>35</v>
      </c>
      <c r="O158" t="s">
        <v>223</v>
      </c>
      <c r="S158" s="5">
        <v>4</v>
      </c>
    </row>
    <row r="159" spans="1:19">
      <c r="A159" t="s">
        <v>79</v>
      </c>
      <c r="B159" t="s">
        <v>224</v>
      </c>
      <c r="E159">
        <v>7</v>
      </c>
      <c r="H159" s="5">
        <v>7</v>
      </c>
      <c r="N159" t="s">
        <v>79</v>
      </c>
      <c r="O159" t="s">
        <v>224</v>
      </c>
      <c r="S159" s="5">
        <v>4</v>
      </c>
    </row>
    <row r="160" spans="1:19">
      <c r="A160" t="s">
        <v>63</v>
      </c>
      <c r="B160" t="s">
        <v>225</v>
      </c>
      <c r="E160">
        <v>7</v>
      </c>
      <c r="H160" s="5">
        <v>7</v>
      </c>
      <c r="N160" t="s">
        <v>63</v>
      </c>
      <c r="O160" t="s">
        <v>225</v>
      </c>
      <c r="S160" s="5">
        <v>4</v>
      </c>
    </row>
    <row r="161" spans="1:19">
      <c r="A161" t="s">
        <v>37</v>
      </c>
      <c r="B161" t="s">
        <v>226</v>
      </c>
      <c r="E161">
        <v>25</v>
      </c>
      <c r="H161" s="5">
        <v>25</v>
      </c>
      <c r="N161" t="s">
        <v>37</v>
      </c>
      <c r="O161" t="s">
        <v>226</v>
      </c>
      <c r="S161" s="5">
        <v>19</v>
      </c>
    </row>
    <row r="162" spans="1:19">
      <c r="A162" t="s">
        <v>35</v>
      </c>
      <c r="B162" t="s">
        <v>227</v>
      </c>
      <c r="E162">
        <v>8</v>
      </c>
      <c r="H162" s="5">
        <v>8</v>
      </c>
      <c r="N162" t="s">
        <v>35</v>
      </c>
      <c r="O162" t="s">
        <v>227</v>
      </c>
      <c r="S162" s="5">
        <v>5</v>
      </c>
    </row>
    <row r="163" spans="1:19">
      <c r="A163" t="s">
        <v>228</v>
      </c>
      <c r="B163" t="s">
        <v>229</v>
      </c>
      <c r="E163">
        <v>8</v>
      </c>
      <c r="H163" s="5">
        <v>8</v>
      </c>
      <c r="N163" t="s">
        <v>228</v>
      </c>
      <c r="O163" t="s">
        <v>229</v>
      </c>
      <c r="S163" s="5">
        <v>5</v>
      </c>
    </row>
    <row r="164" spans="1:19">
      <c r="A164" t="s">
        <v>79</v>
      </c>
      <c r="B164" t="s">
        <v>230</v>
      </c>
      <c r="E164">
        <v>7</v>
      </c>
      <c r="H164" s="5">
        <v>7</v>
      </c>
      <c r="N164" t="s">
        <v>79</v>
      </c>
      <c r="O164" t="s">
        <v>230</v>
      </c>
      <c r="S164" s="5">
        <v>4</v>
      </c>
    </row>
    <row r="165" spans="1:19">
      <c r="A165" t="s">
        <v>35</v>
      </c>
      <c r="B165" t="s">
        <v>231</v>
      </c>
      <c r="E165">
        <v>25</v>
      </c>
      <c r="H165" s="5">
        <v>25</v>
      </c>
      <c r="N165" t="s">
        <v>35</v>
      </c>
      <c r="O165" t="s">
        <v>231</v>
      </c>
      <c r="S165" s="5">
        <v>19</v>
      </c>
    </row>
    <row r="166" spans="1:19">
      <c r="A166" t="s">
        <v>27</v>
      </c>
      <c r="B166" t="s">
        <v>232</v>
      </c>
      <c r="E166">
        <v>27</v>
      </c>
      <c r="H166" s="5">
        <v>27</v>
      </c>
      <c r="N166" t="s">
        <v>27</v>
      </c>
      <c r="O166" t="s">
        <v>232</v>
      </c>
      <c r="S166" s="5">
        <v>21</v>
      </c>
    </row>
    <row r="167" spans="1:19">
      <c r="A167" t="s">
        <v>35</v>
      </c>
      <c r="B167" t="s">
        <v>233</v>
      </c>
      <c r="E167">
        <v>7</v>
      </c>
      <c r="H167" s="5">
        <v>7</v>
      </c>
      <c r="N167" t="s">
        <v>35</v>
      </c>
      <c r="O167" t="s">
        <v>233</v>
      </c>
      <c r="S167" s="5">
        <v>4</v>
      </c>
    </row>
    <row r="168" spans="1:19">
      <c r="A168" t="s">
        <v>35</v>
      </c>
      <c r="B168" t="s">
        <v>234</v>
      </c>
      <c r="E168">
        <v>25</v>
      </c>
      <c r="H168" s="5">
        <v>25</v>
      </c>
      <c r="N168" t="s">
        <v>35</v>
      </c>
      <c r="O168" t="s">
        <v>234</v>
      </c>
      <c r="S168" s="5">
        <v>19</v>
      </c>
    </row>
    <row r="169" spans="1:19">
      <c r="A169" t="s">
        <v>35</v>
      </c>
      <c r="B169" t="s">
        <v>235</v>
      </c>
      <c r="E169">
        <v>25</v>
      </c>
      <c r="H169" s="5">
        <v>25</v>
      </c>
      <c r="N169" t="s">
        <v>35</v>
      </c>
      <c r="O169" t="s">
        <v>235</v>
      </c>
      <c r="S169" s="5">
        <v>19</v>
      </c>
    </row>
    <row r="170" spans="1:19">
      <c r="A170" t="s">
        <v>32</v>
      </c>
      <c r="B170" t="s">
        <v>236</v>
      </c>
      <c r="E170">
        <v>25</v>
      </c>
      <c r="H170" s="5">
        <v>25</v>
      </c>
      <c r="N170" t="s">
        <v>32</v>
      </c>
      <c r="O170" t="s">
        <v>236</v>
      </c>
      <c r="S170" s="5">
        <v>19</v>
      </c>
    </row>
    <row r="171" spans="1:19">
      <c r="A171" t="s">
        <v>25</v>
      </c>
      <c r="B171" t="s">
        <v>237</v>
      </c>
      <c r="E171">
        <v>8</v>
      </c>
      <c r="H171" s="5">
        <v>8</v>
      </c>
      <c r="N171" t="s">
        <v>25</v>
      </c>
      <c r="O171" t="s">
        <v>237</v>
      </c>
      <c r="S171" s="5">
        <v>5</v>
      </c>
    </row>
    <row r="172" spans="1:19">
      <c r="A172" t="s">
        <v>27</v>
      </c>
      <c r="B172" t="s">
        <v>238</v>
      </c>
      <c r="E172">
        <v>27</v>
      </c>
      <c r="H172" s="5">
        <v>27</v>
      </c>
      <c r="N172" t="s">
        <v>27</v>
      </c>
      <c r="O172" t="s">
        <v>238</v>
      </c>
      <c r="S172" s="5">
        <v>21</v>
      </c>
    </row>
    <row r="173" spans="1:19">
      <c r="A173" t="s">
        <v>51</v>
      </c>
      <c r="B173" t="s">
        <v>239</v>
      </c>
      <c r="E173">
        <v>8</v>
      </c>
      <c r="H173" s="5">
        <v>8</v>
      </c>
      <c r="N173" t="s">
        <v>51</v>
      </c>
      <c r="O173" t="s">
        <v>239</v>
      </c>
      <c r="S173" s="5">
        <v>5</v>
      </c>
    </row>
    <row r="174" spans="1:19">
      <c r="A174" t="s">
        <v>158</v>
      </c>
      <c r="B174" t="s">
        <v>240</v>
      </c>
      <c r="E174">
        <v>7</v>
      </c>
      <c r="H174" s="5">
        <v>7</v>
      </c>
      <c r="N174" t="s">
        <v>158</v>
      </c>
      <c r="O174" t="s">
        <v>240</v>
      </c>
      <c r="S174" s="5">
        <v>4</v>
      </c>
    </row>
    <row r="175" spans="1:19">
      <c r="A175" t="s">
        <v>241</v>
      </c>
      <c r="B175" t="s">
        <v>242</v>
      </c>
      <c r="E175">
        <v>7</v>
      </c>
      <c r="H175" s="5">
        <v>7</v>
      </c>
      <c r="N175" t="s">
        <v>241</v>
      </c>
      <c r="O175" t="s">
        <v>242</v>
      </c>
      <c r="S175" s="5">
        <v>4</v>
      </c>
    </row>
    <row r="176" spans="1:19">
      <c r="A176" t="s">
        <v>51</v>
      </c>
      <c r="B176" t="s">
        <v>243</v>
      </c>
      <c r="E176">
        <v>8</v>
      </c>
      <c r="H176" s="5">
        <v>8</v>
      </c>
      <c r="N176" t="s">
        <v>51</v>
      </c>
      <c r="O176" t="s">
        <v>243</v>
      </c>
      <c r="S176" s="5">
        <v>5</v>
      </c>
    </row>
    <row r="177" spans="1:19">
      <c r="A177" t="s">
        <v>244</v>
      </c>
      <c r="B177" t="s">
        <v>245</v>
      </c>
      <c r="E177">
        <v>8</v>
      </c>
      <c r="H177" s="5">
        <v>8</v>
      </c>
      <c r="N177" t="s">
        <v>244</v>
      </c>
      <c r="O177" t="s">
        <v>245</v>
      </c>
      <c r="S177" s="5">
        <v>5</v>
      </c>
    </row>
    <row r="178" spans="1:19">
      <c r="A178" t="s">
        <v>51</v>
      </c>
      <c r="B178" t="s">
        <v>246</v>
      </c>
      <c r="E178">
        <v>8</v>
      </c>
      <c r="H178" s="5">
        <v>8</v>
      </c>
      <c r="N178" t="s">
        <v>51</v>
      </c>
      <c r="O178" t="s">
        <v>246</v>
      </c>
      <c r="S178" s="5">
        <v>5</v>
      </c>
    </row>
    <row r="179" spans="1:19">
      <c r="A179" t="s">
        <v>35</v>
      </c>
      <c r="B179" t="s">
        <v>247</v>
      </c>
      <c r="E179">
        <v>22</v>
      </c>
      <c r="H179" s="5">
        <v>22</v>
      </c>
      <c r="N179" t="s">
        <v>35</v>
      </c>
      <c r="O179" t="s">
        <v>247</v>
      </c>
      <c r="S179" s="5">
        <v>16</v>
      </c>
    </row>
    <row r="180" spans="1:19">
      <c r="A180" t="s">
        <v>68</v>
      </c>
      <c r="B180" t="s">
        <v>248</v>
      </c>
      <c r="E180">
        <v>7</v>
      </c>
      <c r="H180" s="5">
        <v>7</v>
      </c>
      <c r="N180" t="s">
        <v>68</v>
      </c>
      <c r="O180" t="s">
        <v>248</v>
      </c>
      <c r="S180" s="5">
        <v>4</v>
      </c>
    </row>
    <row r="181" spans="1:19">
      <c r="A181" t="s">
        <v>25</v>
      </c>
      <c r="B181" t="s">
        <v>249</v>
      </c>
      <c r="E181">
        <v>8</v>
      </c>
      <c r="H181" s="5">
        <v>8</v>
      </c>
      <c r="N181" t="s">
        <v>25</v>
      </c>
      <c r="O181" t="s">
        <v>249</v>
      </c>
      <c r="S181" s="5">
        <v>5</v>
      </c>
    </row>
    <row r="182" spans="1:19">
      <c r="A182" t="s">
        <v>51</v>
      </c>
      <c r="B182" t="s">
        <v>250</v>
      </c>
      <c r="E182">
        <v>25</v>
      </c>
      <c r="H182" s="5">
        <v>25</v>
      </c>
      <c r="N182" t="s">
        <v>51</v>
      </c>
      <c r="O182" t="s">
        <v>250</v>
      </c>
      <c r="S182" s="5">
        <v>19</v>
      </c>
    </row>
    <row r="183" spans="1:19">
      <c r="A183" t="s">
        <v>51</v>
      </c>
      <c r="B183" t="s">
        <v>251</v>
      </c>
      <c r="E183">
        <v>7</v>
      </c>
      <c r="H183" s="5">
        <v>7</v>
      </c>
      <c r="N183" t="s">
        <v>51</v>
      </c>
      <c r="O183" t="s">
        <v>251</v>
      </c>
      <c r="S183" s="5">
        <v>4</v>
      </c>
    </row>
    <row r="184" spans="1:19">
      <c r="A184" t="s">
        <v>35</v>
      </c>
      <c r="B184" t="s">
        <v>252</v>
      </c>
      <c r="E184">
        <v>8</v>
      </c>
      <c r="H184" s="5">
        <v>8</v>
      </c>
      <c r="N184" t="s">
        <v>35</v>
      </c>
      <c r="O184" t="s">
        <v>252</v>
      </c>
      <c r="S184" s="5">
        <v>5</v>
      </c>
    </row>
    <row r="185" spans="1:19">
      <c r="A185" t="s">
        <v>220</v>
      </c>
      <c r="B185" t="s">
        <v>253</v>
      </c>
      <c r="E185">
        <v>20</v>
      </c>
      <c r="H185" s="5">
        <v>20</v>
      </c>
      <c r="N185" t="s">
        <v>220</v>
      </c>
      <c r="O185" t="s">
        <v>253</v>
      </c>
      <c r="S185" s="5">
        <v>14</v>
      </c>
    </row>
    <row r="186" spans="1:19">
      <c r="A186" t="s">
        <v>254</v>
      </c>
      <c r="B186" t="s">
        <v>255</v>
      </c>
      <c r="E186">
        <v>7</v>
      </c>
      <c r="H186" s="5">
        <v>7</v>
      </c>
      <c r="N186" t="s">
        <v>254</v>
      </c>
      <c r="O186" t="s">
        <v>255</v>
      </c>
      <c r="S186" s="5">
        <v>4</v>
      </c>
    </row>
    <row r="187" spans="1:19">
      <c r="A187" t="s">
        <v>35</v>
      </c>
      <c r="B187" t="s">
        <v>256</v>
      </c>
      <c r="E187">
        <v>22</v>
      </c>
      <c r="H187" s="5">
        <v>22</v>
      </c>
      <c r="N187" t="s">
        <v>35</v>
      </c>
      <c r="O187" t="s">
        <v>256</v>
      </c>
      <c r="S187" s="5">
        <v>16</v>
      </c>
    </row>
    <row r="188" spans="1:19">
      <c r="A188" t="s">
        <v>59</v>
      </c>
      <c r="B188" t="s">
        <v>257</v>
      </c>
      <c r="E188">
        <v>7</v>
      </c>
      <c r="H188" s="5">
        <v>7</v>
      </c>
      <c r="N188" t="s">
        <v>59</v>
      </c>
      <c r="O188" t="s">
        <v>257</v>
      </c>
      <c r="S188" s="5">
        <v>4</v>
      </c>
    </row>
    <row r="189" spans="1:19">
      <c r="A189" t="s">
        <v>51</v>
      </c>
      <c r="B189" t="s">
        <v>258</v>
      </c>
      <c r="E189">
        <v>7</v>
      </c>
      <c r="H189" s="5">
        <v>7</v>
      </c>
      <c r="N189" t="s">
        <v>51</v>
      </c>
      <c r="O189" t="s">
        <v>258</v>
      </c>
      <c r="S189" s="5">
        <v>4</v>
      </c>
    </row>
    <row r="190" spans="1:19">
      <c r="A190" t="s">
        <v>259</v>
      </c>
      <c r="B190" t="s">
        <v>260</v>
      </c>
      <c r="E190">
        <v>8</v>
      </c>
      <c r="H190" s="5">
        <v>8</v>
      </c>
      <c r="N190" t="s">
        <v>259</v>
      </c>
      <c r="O190" t="s">
        <v>260</v>
      </c>
      <c r="S190" s="5">
        <v>5</v>
      </c>
    </row>
    <row r="191" spans="1:19">
      <c r="A191" t="s">
        <v>35</v>
      </c>
      <c r="B191" t="s">
        <v>261</v>
      </c>
      <c r="E191">
        <v>22</v>
      </c>
      <c r="H191" s="5">
        <v>22</v>
      </c>
      <c r="N191" t="s">
        <v>35</v>
      </c>
      <c r="O191" t="s">
        <v>261</v>
      </c>
      <c r="S191" s="5">
        <v>16</v>
      </c>
    </row>
    <row r="192" spans="1:19">
      <c r="A192" t="s">
        <v>93</v>
      </c>
      <c r="B192" t="s">
        <v>262</v>
      </c>
      <c r="E192">
        <v>20</v>
      </c>
      <c r="H192" s="5">
        <v>20</v>
      </c>
      <c r="N192" t="s">
        <v>93</v>
      </c>
      <c r="O192" t="s">
        <v>262</v>
      </c>
      <c r="S192" s="5">
        <v>14</v>
      </c>
    </row>
    <row r="193" spans="1:19">
      <c r="A193" t="s">
        <v>53</v>
      </c>
      <c r="B193" t="s">
        <v>263</v>
      </c>
      <c r="E193">
        <v>7</v>
      </c>
      <c r="H193" s="5">
        <v>7</v>
      </c>
      <c r="N193" t="s">
        <v>53</v>
      </c>
      <c r="O193" t="s">
        <v>263</v>
      </c>
      <c r="S193" s="5">
        <v>4</v>
      </c>
    </row>
    <row r="194" spans="1:19">
      <c r="A194" t="s">
        <v>35</v>
      </c>
      <c r="B194" t="s">
        <v>264</v>
      </c>
      <c r="E194">
        <v>22</v>
      </c>
      <c r="H194" s="5">
        <v>22</v>
      </c>
      <c r="N194" t="s">
        <v>35</v>
      </c>
      <c r="O194" t="s">
        <v>264</v>
      </c>
      <c r="S194" s="5">
        <v>16</v>
      </c>
    </row>
    <row r="195" spans="1:19">
      <c r="A195" t="s">
        <v>35</v>
      </c>
      <c r="B195" t="s">
        <v>265</v>
      </c>
      <c r="E195">
        <v>7</v>
      </c>
      <c r="H195" s="5">
        <v>7</v>
      </c>
      <c r="N195" t="s">
        <v>35</v>
      </c>
      <c r="O195" t="s">
        <v>265</v>
      </c>
      <c r="S195" s="5">
        <v>4</v>
      </c>
    </row>
    <row r="196" spans="1:19">
      <c r="A196" t="s">
        <v>266</v>
      </c>
      <c r="B196" t="s">
        <v>267</v>
      </c>
      <c r="E196">
        <v>8</v>
      </c>
      <c r="H196" s="5">
        <v>8</v>
      </c>
      <c r="N196" t="s">
        <v>266</v>
      </c>
      <c r="O196" t="s">
        <v>267</v>
      </c>
      <c r="S196" s="5">
        <v>5</v>
      </c>
    </row>
    <row r="197" spans="1:19">
      <c r="A197" t="s">
        <v>268</v>
      </c>
      <c r="B197" t="s">
        <v>269</v>
      </c>
      <c r="E197">
        <v>8</v>
      </c>
      <c r="H197" s="5">
        <v>8</v>
      </c>
      <c r="N197" t="s">
        <v>268</v>
      </c>
      <c r="O197" t="s">
        <v>269</v>
      </c>
      <c r="S197" s="5">
        <v>5</v>
      </c>
    </row>
    <row r="198" spans="1:19">
      <c r="A198" t="s">
        <v>43</v>
      </c>
      <c r="B198" t="s">
        <v>270</v>
      </c>
      <c r="E198">
        <v>25</v>
      </c>
      <c r="H198" s="5">
        <v>25</v>
      </c>
      <c r="N198" t="s">
        <v>43</v>
      </c>
      <c r="O198" t="s">
        <v>270</v>
      </c>
      <c r="S198" s="5">
        <v>19</v>
      </c>
    </row>
    <row r="199" spans="1:19">
      <c r="A199" t="s">
        <v>63</v>
      </c>
      <c r="B199" t="s">
        <v>271</v>
      </c>
      <c r="E199">
        <v>22</v>
      </c>
      <c r="H199" s="5">
        <v>22</v>
      </c>
      <c r="N199" t="s">
        <v>63</v>
      </c>
      <c r="O199" t="s">
        <v>271</v>
      </c>
      <c r="S199" s="5">
        <v>16</v>
      </c>
    </row>
    <row r="200" spans="1:19">
      <c r="A200" t="s">
        <v>76</v>
      </c>
      <c r="B200" t="s">
        <v>272</v>
      </c>
      <c r="E200">
        <v>20</v>
      </c>
      <c r="H200" s="5">
        <v>20</v>
      </c>
      <c r="N200" t="s">
        <v>76</v>
      </c>
      <c r="O200" t="s">
        <v>272</v>
      </c>
      <c r="S200" s="5">
        <v>14</v>
      </c>
    </row>
    <row r="201" spans="1:19">
      <c r="A201" t="s">
        <v>27</v>
      </c>
      <c r="B201" t="s">
        <v>273</v>
      </c>
      <c r="E201">
        <v>27</v>
      </c>
      <c r="H201" s="5">
        <v>27</v>
      </c>
      <c r="N201" t="s">
        <v>27</v>
      </c>
      <c r="O201" t="s">
        <v>273</v>
      </c>
      <c r="S201" s="5">
        <v>21</v>
      </c>
    </row>
    <row r="202" spans="1:19">
      <c r="A202" t="s">
        <v>53</v>
      </c>
      <c r="B202" t="s">
        <v>274</v>
      </c>
      <c r="E202">
        <v>7</v>
      </c>
      <c r="H202" s="5">
        <v>7</v>
      </c>
      <c r="N202" t="s">
        <v>53</v>
      </c>
      <c r="O202" t="s">
        <v>274</v>
      </c>
      <c r="S202" s="5">
        <v>4</v>
      </c>
    </row>
    <row r="203" spans="1:19">
      <c r="A203" t="s">
        <v>259</v>
      </c>
      <c r="B203" t="s">
        <v>275</v>
      </c>
      <c r="E203">
        <v>7</v>
      </c>
      <c r="H203" s="5">
        <v>7</v>
      </c>
      <c r="N203" t="s">
        <v>259</v>
      </c>
      <c r="O203" t="s">
        <v>275</v>
      </c>
      <c r="S203" s="5">
        <v>4</v>
      </c>
    </row>
    <row r="204" spans="1:19">
      <c r="A204" t="s">
        <v>276</v>
      </c>
      <c r="B204" t="s">
        <v>277</v>
      </c>
      <c r="E204">
        <v>27</v>
      </c>
      <c r="H204" s="5">
        <v>27</v>
      </c>
      <c r="N204" t="s">
        <v>276</v>
      </c>
      <c r="O204" t="s">
        <v>277</v>
      </c>
      <c r="S204" s="5">
        <v>21</v>
      </c>
    </row>
    <row r="205" spans="1:19">
      <c r="A205" t="s">
        <v>113</v>
      </c>
      <c r="B205" t="s">
        <v>278</v>
      </c>
      <c r="E205">
        <v>20</v>
      </c>
      <c r="H205" s="5">
        <v>20</v>
      </c>
      <c r="N205" t="s">
        <v>113</v>
      </c>
      <c r="O205" t="s">
        <v>278</v>
      </c>
      <c r="S205" s="5">
        <v>14</v>
      </c>
    </row>
    <row r="206" spans="1:19">
      <c r="A206" t="s">
        <v>37</v>
      </c>
      <c r="B206" t="s">
        <v>279</v>
      </c>
      <c r="E206">
        <v>25</v>
      </c>
      <c r="H206" s="5">
        <v>25</v>
      </c>
      <c r="N206" t="s">
        <v>37</v>
      </c>
      <c r="O206" t="s">
        <v>279</v>
      </c>
      <c r="S206" s="5">
        <v>19</v>
      </c>
    </row>
    <row r="207" spans="1:19">
      <c r="A207" t="s">
        <v>35</v>
      </c>
      <c r="B207" t="s">
        <v>280</v>
      </c>
      <c r="E207">
        <v>22</v>
      </c>
      <c r="H207" s="5">
        <v>22</v>
      </c>
      <c r="N207" t="s">
        <v>35</v>
      </c>
      <c r="O207" t="s">
        <v>280</v>
      </c>
      <c r="S207" s="5">
        <v>16</v>
      </c>
    </row>
    <row r="208" spans="1:19">
      <c r="A208" t="s">
        <v>43</v>
      </c>
      <c r="B208" t="s">
        <v>281</v>
      </c>
      <c r="E208">
        <v>25</v>
      </c>
      <c r="H208" s="5">
        <v>25</v>
      </c>
      <c r="N208" t="s">
        <v>43</v>
      </c>
      <c r="O208" t="s">
        <v>281</v>
      </c>
      <c r="S208" s="5">
        <v>19</v>
      </c>
    </row>
    <row r="209" spans="1:19">
      <c r="A209" t="s">
        <v>27</v>
      </c>
      <c r="B209" t="s">
        <v>282</v>
      </c>
      <c r="E209">
        <v>27</v>
      </c>
      <c r="H209" s="5">
        <v>27</v>
      </c>
      <c r="N209" t="s">
        <v>27</v>
      </c>
      <c r="O209" t="s">
        <v>282</v>
      </c>
      <c r="S209" s="5">
        <v>21</v>
      </c>
    </row>
    <row r="210" spans="1:19">
      <c r="A210" t="s">
        <v>27</v>
      </c>
      <c r="B210" t="s">
        <v>283</v>
      </c>
      <c r="E210">
        <v>7</v>
      </c>
      <c r="H210" s="5">
        <v>7</v>
      </c>
      <c r="N210" t="s">
        <v>27</v>
      </c>
      <c r="O210" t="s">
        <v>283</v>
      </c>
      <c r="S210" s="5">
        <v>4</v>
      </c>
    </row>
    <row r="211" spans="1:19">
      <c r="A211" t="s">
        <v>35</v>
      </c>
      <c r="B211" t="s">
        <v>284</v>
      </c>
      <c r="E211">
        <v>25</v>
      </c>
      <c r="H211" s="5">
        <v>25</v>
      </c>
      <c r="N211" t="s">
        <v>35</v>
      </c>
      <c r="O211" t="s">
        <v>284</v>
      </c>
      <c r="S211" s="5">
        <v>19</v>
      </c>
    </row>
    <row r="212" spans="1:19">
      <c r="A212" t="s">
        <v>37</v>
      </c>
      <c r="B212" t="s">
        <v>285</v>
      </c>
      <c r="E212">
        <v>25</v>
      </c>
      <c r="H212" s="5">
        <v>25</v>
      </c>
      <c r="N212" t="s">
        <v>37</v>
      </c>
      <c r="O212" t="s">
        <v>285</v>
      </c>
      <c r="S212" s="5">
        <v>19</v>
      </c>
    </row>
    <row r="213" spans="1:19">
      <c r="A213" t="s">
        <v>68</v>
      </c>
      <c r="B213" t="s">
        <v>286</v>
      </c>
      <c r="E213">
        <v>7</v>
      </c>
      <c r="H213" s="5">
        <v>7</v>
      </c>
      <c r="N213" t="s">
        <v>68</v>
      </c>
      <c r="O213" t="s">
        <v>286</v>
      </c>
      <c r="S213" s="5">
        <v>4</v>
      </c>
    </row>
    <row r="214" spans="1:19">
      <c r="A214" t="s">
        <v>51</v>
      </c>
      <c r="B214" t="s">
        <v>287</v>
      </c>
      <c r="E214">
        <v>7</v>
      </c>
      <c r="H214" s="5">
        <v>7</v>
      </c>
      <c r="N214" t="s">
        <v>51</v>
      </c>
      <c r="O214" t="s">
        <v>287</v>
      </c>
      <c r="S214" s="5">
        <v>4</v>
      </c>
    </row>
    <row r="215" spans="1:19">
      <c r="A215" t="s">
        <v>288</v>
      </c>
      <c r="B215" t="s">
        <v>289</v>
      </c>
      <c r="E215">
        <v>7</v>
      </c>
      <c r="H215" s="5">
        <v>7</v>
      </c>
      <c r="N215" t="s">
        <v>288</v>
      </c>
      <c r="O215" t="s">
        <v>289</v>
      </c>
      <c r="S215" s="5">
        <v>4</v>
      </c>
    </row>
    <row r="216" spans="1:19">
      <c r="A216" t="s">
        <v>35</v>
      </c>
      <c r="B216" t="s">
        <v>290</v>
      </c>
      <c r="E216">
        <v>22</v>
      </c>
      <c r="H216" s="5">
        <v>22</v>
      </c>
      <c r="N216" t="s">
        <v>35</v>
      </c>
      <c r="O216" t="s">
        <v>290</v>
      </c>
      <c r="S216" s="5">
        <v>16</v>
      </c>
    </row>
    <row r="217" spans="1:19">
      <c r="A217" t="s">
        <v>35</v>
      </c>
      <c r="B217" t="s">
        <v>291</v>
      </c>
      <c r="E217">
        <v>22</v>
      </c>
      <c r="H217" s="5">
        <v>22</v>
      </c>
      <c r="N217" t="s">
        <v>35</v>
      </c>
      <c r="O217" t="s">
        <v>291</v>
      </c>
      <c r="S217" s="5">
        <v>16</v>
      </c>
    </row>
    <row r="218" spans="1:19">
      <c r="A218" t="s">
        <v>100</v>
      </c>
      <c r="B218" t="s">
        <v>292</v>
      </c>
      <c r="E218">
        <v>7</v>
      </c>
      <c r="H218" s="5">
        <v>7</v>
      </c>
      <c r="N218" t="s">
        <v>100</v>
      </c>
      <c r="O218" t="s">
        <v>292</v>
      </c>
      <c r="S218" s="5">
        <v>4</v>
      </c>
    </row>
    <row r="219" spans="1:19">
      <c r="A219" t="s">
        <v>27</v>
      </c>
      <c r="B219" t="s">
        <v>293</v>
      </c>
      <c r="E219">
        <v>7</v>
      </c>
      <c r="H219" s="5">
        <v>7</v>
      </c>
      <c r="N219" t="s">
        <v>27</v>
      </c>
      <c r="O219" t="s">
        <v>293</v>
      </c>
      <c r="S219" s="5">
        <v>4</v>
      </c>
    </row>
    <row r="220" spans="1:19">
      <c r="A220" t="s">
        <v>27</v>
      </c>
      <c r="B220" t="s">
        <v>294</v>
      </c>
      <c r="E220">
        <v>7</v>
      </c>
      <c r="H220" s="5">
        <v>7</v>
      </c>
      <c r="N220" t="s">
        <v>27</v>
      </c>
      <c r="O220" t="s">
        <v>294</v>
      </c>
      <c r="S220" s="5">
        <v>4</v>
      </c>
    </row>
    <row r="221" spans="1:19">
      <c r="A221" t="s">
        <v>295</v>
      </c>
      <c r="B221" t="s">
        <v>296</v>
      </c>
      <c r="E221">
        <v>7</v>
      </c>
      <c r="H221" s="5">
        <v>7</v>
      </c>
      <c r="N221" t="s">
        <v>295</v>
      </c>
      <c r="O221" t="s">
        <v>296</v>
      </c>
      <c r="S221" s="5">
        <v>4</v>
      </c>
    </row>
    <row r="222" spans="1:19">
      <c r="A222" t="s">
        <v>35</v>
      </c>
      <c r="B222" t="s">
        <v>297</v>
      </c>
      <c r="E222">
        <v>22</v>
      </c>
      <c r="H222" s="5">
        <v>22</v>
      </c>
      <c r="N222" t="s">
        <v>35</v>
      </c>
      <c r="O222" t="s">
        <v>297</v>
      </c>
      <c r="S222" s="5">
        <v>16</v>
      </c>
    </row>
    <row r="223" spans="1:19">
      <c r="A223" t="s">
        <v>43</v>
      </c>
      <c r="B223" t="s">
        <v>298</v>
      </c>
      <c r="E223">
        <v>20</v>
      </c>
      <c r="H223" s="5">
        <v>20</v>
      </c>
      <c r="N223" t="s">
        <v>43</v>
      </c>
      <c r="O223" t="s">
        <v>298</v>
      </c>
      <c r="S223" s="5">
        <v>14</v>
      </c>
    </row>
    <row r="224" spans="1:19">
      <c r="A224" t="s">
        <v>299</v>
      </c>
      <c r="B224" t="s">
        <v>300</v>
      </c>
      <c r="E224">
        <v>22</v>
      </c>
      <c r="H224" s="5">
        <v>22</v>
      </c>
      <c r="N224" t="s">
        <v>299</v>
      </c>
      <c r="O224" t="s">
        <v>300</v>
      </c>
      <c r="S224" s="5">
        <v>16</v>
      </c>
    </row>
    <row r="225" spans="1:19">
      <c r="A225" t="s">
        <v>35</v>
      </c>
      <c r="B225" t="s">
        <v>301</v>
      </c>
      <c r="E225">
        <v>22</v>
      </c>
      <c r="H225" s="5">
        <v>22</v>
      </c>
      <c r="N225" t="s">
        <v>35</v>
      </c>
      <c r="O225" t="s">
        <v>301</v>
      </c>
      <c r="S225" s="5">
        <v>16</v>
      </c>
    </row>
    <row r="226" spans="1:19">
      <c r="A226" t="s">
        <v>35</v>
      </c>
      <c r="B226" t="s">
        <v>302</v>
      </c>
      <c r="E226">
        <v>22</v>
      </c>
      <c r="H226" s="5">
        <v>22</v>
      </c>
      <c r="N226" t="s">
        <v>35</v>
      </c>
      <c r="O226" t="s">
        <v>302</v>
      </c>
      <c r="S226" s="5">
        <v>16</v>
      </c>
    </row>
    <row r="227" spans="1:19">
      <c r="A227" t="s">
        <v>79</v>
      </c>
      <c r="B227" t="s">
        <v>303</v>
      </c>
      <c r="E227">
        <v>7</v>
      </c>
      <c r="H227" s="5">
        <v>7</v>
      </c>
      <c r="N227" t="s">
        <v>79</v>
      </c>
      <c r="O227" t="s">
        <v>303</v>
      </c>
      <c r="S227" s="5">
        <v>4</v>
      </c>
    </row>
    <row r="228" spans="1:19">
      <c r="A228" t="s">
        <v>35</v>
      </c>
      <c r="B228" t="s">
        <v>304</v>
      </c>
      <c r="E228">
        <v>22</v>
      </c>
      <c r="H228" s="5">
        <v>22</v>
      </c>
      <c r="N228" t="s">
        <v>35</v>
      </c>
      <c r="O228" t="s">
        <v>304</v>
      </c>
      <c r="S228" s="5">
        <v>16</v>
      </c>
    </row>
    <row r="229" spans="1:19">
      <c r="A229" t="s">
        <v>25</v>
      </c>
      <c r="B229" t="s">
        <v>305</v>
      </c>
      <c r="E229">
        <v>7</v>
      </c>
      <c r="H229" s="5">
        <v>7</v>
      </c>
      <c r="N229" t="s">
        <v>25</v>
      </c>
      <c r="O229" t="s">
        <v>305</v>
      </c>
      <c r="S229" s="5">
        <v>4</v>
      </c>
    </row>
    <row r="230" spans="1:19">
      <c r="A230" t="s">
        <v>35</v>
      </c>
      <c r="B230" t="s">
        <v>306</v>
      </c>
      <c r="E230">
        <v>25</v>
      </c>
      <c r="H230" s="5">
        <v>25</v>
      </c>
      <c r="N230" t="s">
        <v>35</v>
      </c>
      <c r="O230" t="s">
        <v>306</v>
      </c>
      <c r="S230" s="5">
        <v>19</v>
      </c>
    </row>
    <row r="231" spans="1:19">
      <c r="A231" t="s">
        <v>35</v>
      </c>
      <c r="B231" t="s">
        <v>307</v>
      </c>
      <c r="E231">
        <v>22</v>
      </c>
      <c r="H231" s="5">
        <v>22</v>
      </c>
      <c r="N231" t="s">
        <v>35</v>
      </c>
      <c r="O231" t="s">
        <v>307</v>
      </c>
      <c r="S231" s="5">
        <v>16</v>
      </c>
    </row>
    <row r="232" spans="1:19">
      <c r="A232" t="s">
        <v>35</v>
      </c>
      <c r="B232" t="s">
        <v>308</v>
      </c>
      <c r="E232">
        <v>22</v>
      </c>
      <c r="H232" s="5">
        <v>22</v>
      </c>
      <c r="N232" t="s">
        <v>35</v>
      </c>
      <c r="O232" t="s">
        <v>308</v>
      </c>
      <c r="S232" s="5">
        <v>16</v>
      </c>
    </row>
    <row r="233" spans="1:19">
      <c r="A233" t="s">
        <v>35</v>
      </c>
      <c r="B233" t="s">
        <v>309</v>
      </c>
      <c r="E233">
        <v>25</v>
      </c>
      <c r="H233" s="5">
        <v>25</v>
      </c>
      <c r="N233" t="s">
        <v>35</v>
      </c>
      <c r="O233" t="s">
        <v>309</v>
      </c>
      <c r="S233" s="5">
        <v>19</v>
      </c>
    </row>
    <row r="234" spans="1:19">
      <c r="A234" t="s">
        <v>43</v>
      </c>
      <c r="B234" t="s">
        <v>310</v>
      </c>
      <c r="E234">
        <v>22</v>
      </c>
      <c r="H234" s="5">
        <v>22</v>
      </c>
      <c r="N234" t="s">
        <v>43</v>
      </c>
      <c r="O234" t="s">
        <v>310</v>
      </c>
      <c r="S234" s="5">
        <v>16</v>
      </c>
    </row>
    <row r="235" spans="1:19">
      <c r="A235" t="s">
        <v>37</v>
      </c>
      <c r="B235" t="s">
        <v>311</v>
      </c>
      <c r="E235">
        <v>22</v>
      </c>
      <c r="H235" s="5">
        <v>22</v>
      </c>
      <c r="N235" t="s">
        <v>37</v>
      </c>
      <c r="O235" t="s">
        <v>311</v>
      </c>
      <c r="S235" s="5">
        <v>16</v>
      </c>
    </row>
    <row r="236" spans="1:19">
      <c r="A236" t="s">
        <v>312</v>
      </c>
      <c r="B236" t="s">
        <v>313</v>
      </c>
      <c r="E236">
        <v>25</v>
      </c>
      <c r="H236" s="5">
        <v>25</v>
      </c>
      <c r="N236" t="s">
        <v>312</v>
      </c>
      <c r="O236" t="s">
        <v>313</v>
      </c>
      <c r="S236" s="5">
        <v>19</v>
      </c>
    </row>
    <row r="237" spans="1:19">
      <c r="A237" t="s">
        <v>35</v>
      </c>
      <c r="B237" t="s">
        <v>314</v>
      </c>
      <c r="E237">
        <v>25</v>
      </c>
      <c r="H237" s="5">
        <v>25</v>
      </c>
      <c r="N237" t="s">
        <v>35</v>
      </c>
      <c r="O237" t="s">
        <v>314</v>
      </c>
      <c r="S237" s="5">
        <v>19</v>
      </c>
    </row>
    <row r="238" spans="1:19">
      <c r="A238" t="s">
        <v>35</v>
      </c>
      <c r="B238" t="s">
        <v>315</v>
      </c>
      <c r="E238">
        <v>25</v>
      </c>
      <c r="H238" s="5">
        <v>25</v>
      </c>
      <c r="N238" t="s">
        <v>35</v>
      </c>
      <c r="O238" t="s">
        <v>315</v>
      </c>
      <c r="S238" s="5">
        <v>19</v>
      </c>
    </row>
    <row r="239" spans="1:19">
      <c r="A239" t="s">
        <v>35</v>
      </c>
      <c r="B239" t="s">
        <v>316</v>
      </c>
      <c r="E239">
        <v>22</v>
      </c>
      <c r="H239" s="5">
        <v>22</v>
      </c>
      <c r="N239" t="s">
        <v>35</v>
      </c>
      <c r="O239" t="s">
        <v>316</v>
      </c>
      <c r="S239" s="5">
        <v>16</v>
      </c>
    </row>
    <row r="240" spans="1:19">
      <c r="A240" t="s">
        <v>27</v>
      </c>
      <c r="B240" t="s">
        <v>317</v>
      </c>
      <c r="E240">
        <v>7</v>
      </c>
      <c r="H240" s="5">
        <v>7</v>
      </c>
      <c r="N240" t="s">
        <v>27</v>
      </c>
      <c r="O240" t="s">
        <v>317</v>
      </c>
      <c r="S240" s="5">
        <v>4</v>
      </c>
    </row>
    <row r="241" spans="1:19">
      <c r="A241" t="s">
        <v>318</v>
      </c>
      <c r="B241" t="s">
        <v>319</v>
      </c>
      <c r="E241">
        <v>7</v>
      </c>
      <c r="H241" s="5">
        <v>7</v>
      </c>
      <c r="N241" t="s">
        <v>318</v>
      </c>
      <c r="O241" t="s">
        <v>319</v>
      </c>
      <c r="S241" s="5">
        <v>4</v>
      </c>
    </row>
    <row r="242" spans="1:19">
      <c r="A242" t="s">
        <v>27</v>
      </c>
      <c r="B242" t="s">
        <v>320</v>
      </c>
      <c r="E242">
        <v>7</v>
      </c>
      <c r="H242" s="5">
        <v>7</v>
      </c>
      <c r="N242" t="s">
        <v>27</v>
      </c>
      <c r="O242" t="s">
        <v>320</v>
      </c>
      <c r="S242" s="5">
        <v>4</v>
      </c>
    </row>
    <row r="243" spans="1:19">
      <c r="A243" t="s">
        <v>35</v>
      </c>
      <c r="B243" t="s">
        <v>321</v>
      </c>
      <c r="E243">
        <v>7</v>
      </c>
      <c r="H243" s="5">
        <v>7</v>
      </c>
      <c r="N243" t="s">
        <v>35</v>
      </c>
      <c r="O243" t="s">
        <v>321</v>
      </c>
      <c r="S243" s="5">
        <v>4</v>
      </c>
    </row>
    <row r="244" spans="1:19">
      <c r="A244" t="s">
        <v>49</v>
      </c>
      <c r="B244" t="s">
        <v>322</v>
      </c>
      <c r="E244">
        <v>22</v>
      </c>
      <c r="H244" s="5">
        <v>22</v>
      </c>
      <c r="N244" t="s">
        <v>49</v>
      </c>
      <c r="O244" t="s">
        <v>322</v>
      </c>
      <c r="S244" s="5">
        <v>16</v>
      </c>
    </row>
    <row r="245" spans="1:19">
      <c r="A245" t="s">
        <v>106</v>
      </c>
      <c r="B245" t="s">
        <v>323</v>
      </c>
      <c r="E245">
        <v>22</v>
      </c>
      <c r="H245" s="5">
        <v>22</v>
      </c>
      <c r="N245" t="s">
        <v>106</v>
      </c>
      <c r="O245" t="s">
        <v>323</v>
      </c>
      <c r="S245" s="5">
        <v>16</v>
      </c>
    </row>
    <row r="246" spans="1:19">
      <c r="A246" t="s">
        <v>27</v>
      </c>
      <c r="B246" t="s">
        <v>324</v>
      </c>
      <c r="E246">
        <v>7</v>
      </c>
      <c r="H246" s="5">
        <v>7</v>
      </c>
      <c r="N246" t="s">
        <v>27</v>
      </c>
      <c r="O246" t="s">
        <v>324</v>
      </c>
      <c r="S246" s="5">
        <v>4</v>
      </c>
    </row>
    <row r="247" spans="1:19">
      <c r="A247" t="s">
        <v>35</v>
      </c>
      <c r="B247" t="s">
        <v>325</v>
      </c>
      <c r="E247">
        <v>22</v>
      </c>
      <c r="H247" s="5">
        <v>22</v>
      </c>
      <c r="N247" t="s">
        <v>35</v>
      </c>
      <c r="O247" t="s">
        <v>325</v>
      </c>
      <c r="S247" s="5">
        <v>16</v>
      </c>
    </row>
    <row r="248" spans="1:19">
      <c r="A248" t="s">
        <v>43</v>
      </c>
      <c r="B248" t="s">
        <v>326</v>
      </c>
      <c r="E248">
        <v>25</v>
      </c>
      <c r="H248" s="5">
        <v>25</v>
      </c>
      <c r="N248" t="s">
        <v>43</v>
      </c>
      <c r="O248" t="s">
        <v>326</v>
      </c>
      <c r="S248" s="5">
        <v>19</v>
      </c>
    </row>
    <row r="249" spans="1:19">
      <c r="A249" t="s">
        <v>35</v>
      </c>
      <c r="B249" t="s">
        <v>327</v>
      </c>
      <c r="E249">
        <v>22</v>
      </c>
      <c r="H249" s="5">
        <v>22</v>
      </c>
      <c r="N249" t="s">
        <v>35</v>
      </c>
      <c r="O249" t="s">
        <v>327</v>
      </c>
      <c r="S249" s="5">
        <v>16</v>
      </c>
    </row>
    <row r="250" spans="1:19">
      <c r="A250" t="s">
        <v>328</v>
      </c>
      <c r="B250" t="s">
        <v>329</v>
      </c>
      <c r="E250">
        <v>22</v>
      </c>
      <c r="H250" s="5">
        <v>22</v>
      </c>
      <c r="N250" t="s">
        <v>328</v>
      </c>
      <c r="O250" t="s">
        <v>329</v>
      </c>
      <c r="S250" s="5">
        <v>16</v>
      </c>
    </row>
    <row r="251" spans="1:19">
      <c r="A251" t="s">
        <v>27</v>
      </c>
      <c r="B251" t="s">
        <v>330</v>
      </c>
      <c r="E251">
        <v>7</v>
      </c>
      <c r="H251" s="5">
        <v>7</v>
      </c>
      <c r="N251" t="s">
        <v>27</v>
      </c>
      <c r="O251" t="s">
        <v>330</v>
      </c>
      <c r="S251" s="5">
        <v>4</v>
      </c>
    </row>
    <row r="252" spans="1:19">
      <c r="A252" t="s">
        <v>51</v>
      </c>
      <c r="B252" t="s">
        <v>331</v>
      </c>
      <c r="E252">
        <v>7</v>
      </c>
      <c r="H252" s="5">
        <v>7</v>
      </c>
      <c r="N252" t="s">
        <v>51</v>
      </c>
      <c r="O252" t="s">
        <v>331</v>
      </c>
      <c r="S252" s="5">
        <v>4</v>
      </c>
    </row>
    <row r="253" spans="1:19">
      <c r="A253" t="s">
        <v>29</v>
      </c>
      <c r="B253" t="s">
        <v>332</v>
      </c>
      <c r="E253">
        <v>25</v>
      </c>
      <c r="H253" s="5">
        <v>25</v>
      </c>
      <c r="N253" t="s">
        <v>29</v>
      </c>
      <c r="O253" t="s">
        <v>332</v>
      </c>
      <c r="S253" s="5">
        <v>19</v>
      </c>
    </row>
    <row r="254" spans="1:19">
      <c r="A254" t="s">
        <v>35</v>
      </c>
      <c r="B254" t="s">
        <v>333</v>
      </c>
      <c r="E254">
        <v>25</v>
      </c>
      <c r="H254" s="5">
        <v>25</v>
      </c>
      <c r="N254" t="s">
        <v>35</v>
      </c>
      <c r="O254" t="s">
        <v>333</v>
      </c>
      <c r="S254" s="5">
        <v>19</v>
      </c>
    </row>
    <row r="255" spans="1:19">
      <c r="A255" t="s">
        <v>76</v>
      </c>
      <c r="B255" t="s">
        <v>334</v>
      </c>
      <c r="E255">
        <v>25</v>
      </c>
      <c r="H255" s="5">
        <v>25</v>
      </c>
      <c r="N255" t="s">
        <v>76</v>
      </c>
      <c r="O255" t="s">
        <v>334</v>
      </c>
      <c r="S255" s="5">
        <v>19</v>
      </c>
    </row>
    <row r="256" spans="1:19">
      <c r="A256" t="s">
        <v>35</v>
      </c>
      <c r="B256" t="s">
        <v>335</v>
      </c>
      <c r="E256">
        <v>22</v>
      </c>
      <c r="H256" s="5">
        <v>22</v>
      </c>
      <c r="N256" t="s">
        <v>35</v>
      </c>
      <c r="O256" t="s">
        <v>335</v>
      </c>
      <c r="S256" s="5">
        <v>16</v>
      </c>
    </row>
    <row r="257" spans="1:19">
      <c r="A257" t="s">
        <v>43</v>
      </c>
      <c r="B257" t="s">
        <v>336</v>
      </c>
      <c r="E257">
        <v>22</v>
      </c>
      <c r="H257" s="5">
        <v>22</v>
      </c>
      <c r="N257" t="s">
        <v>43</v>
      </c>
      <c r="O257" t="s">
        <v>336</v>
      </c>
      <c r="S257" s="5">
        <v>16</v>
      </c>
    </row>
    <row r="258" spans="1:19">
      <c r="A258" t="s">
        <v>43</v>
      </c>
      <c r="B258" t="s">
        <v>337</v>
      </c>
      <c r="E258">
        <v>25</v>
      </c>
      <c r="H258" s="5">
        <v>25</v>
      </c>
      <c r="N258" t="s">
        <v>43</v>
      </c>
      <c r="O258" t="s">
        <v>337</v>
      </c>
      <c r="S258" s="5">
        <v>19</v>
      </c>
    </row>
    <row r="259" spans="1:19">
      <c r="A259" t="s">
        <v>32</v>
      </c>
      <c r="B259" t="s">
        <v>338</v>
      </c>
      <c r="E259">
        <v>25</v>
      </c>
      <c r="H259" s="5">
        <v>25</v>
      </c>
      <c r="N259" t="s">
        <v>32</v>
      </c>
      <c r="O259" t="s">
        <v>338</v>
      </c>
      <c r="S259" s="5">
        <v>19</v>
      </c>
    </row>
    <row r="260" spans="1:19">
      <c r="A260" t="s">
        <v>27</v>
      </c>
      <c r="B260" t="s">
        <v>339</v>
      </c>
      <c r="E260">
        <v>7</v>
      </c>
      <c r="H260" s="5">
        <v>7</v>
      </c>
      <c r="N260" t="s">
        <v>27</v>
      </c>
      <c r="O260" t="s">
        <v>339</v>
      </c>
      <c r="S260" s="5">
        <v>4</v>
      </c>
    </row>
    <row r="261" spans="1:19">
      <c r="A261" t="s">
        <v>27</v>
      </c>
      <c r="B261" t="s">
        <v>340</v>
      </c>
      <c r="E261">
        <v>7</v>
      </c>
      <c r="H261" s="5">
        <v>7</v>
      </c>
      <c r="N261" t="s">
        <v>27</v>
      </c>
      <c r="O261" t="s">
        <v>340</v>
      </c>
      <c r="S261" s="5">
        <v>4</v>
      </c>
    </row>
    <row r="262" spans="1:19">
      <c r="A262" t="s">
        <v>43</v>
      </c>
      <c r="B262" t="s">
        <v>341</v>
      </c>
      <c r="E262">
        <v>25</v>
      </c>
      <c r="H262" s="5">
        <v>25</v>
      </c>
      <c r="N262" t="s">
        <v>43</v>
      </c>
      <c r="O262" t="s">
        <v>341</v>
      </c>
      <c r="S262" s="5">
        <v>19</v>
      </c>
    </row>
    <row r="263" spans="1:19">
      <c r="A263" t="s">
        <v>35</v>
      </c>
      <c r="B263" t="s">
        <v>342</v>
      </c>
      <c r="E263">
        <v>22</v>
      </c>
      <c r="H263" s="5">
        <v>22</v>
      </c>
      <c r="N263" t="s">
        <v>35</v>
      </c>
      <c r="O263" t="s">
        <v>342</v>
      </c>
      <c r="S263" s="5">
        <v>16</v>
      </c>
    </row>
    <row r="264" spans="1:19">
      <c r="A264" t="s">
        <v>35</v>
      </c>
      <c r="B264" t="s">
        <v>343</v>
      </c>
      <c r="E264">
        <v>25</v>
      </c>
      <c r="H264" s="5">
        <v>25</v>
      </c>
      <c r="N264" t="s">
        <v>35</v>
      </c>
      <c r="O264" t="s">
        <v>343</v>
      </c>
      <c r="S264" s="5">
        <v>19</v>
      </c>
    </row>
    <row r="265" spans="1:19">
      <c r="A265" t="s">
        <v>32</v>
      </c>
      <c r="B265" t="s">
        <v>344</v>
      </c>
      <c r="E265">
        <v>25</v>
      </c>
      <c r="H265" s="5">
        <v>25</v>
      </c>
      <c r="N265" t="s">
        <v>32</v>
      </c>
      <c r="O265" t="s">
        <v>344</v>
      </c>
      <c r="S265" s="5">
        <v>19</v>
      </c>
    </row>
    <row r="266" spans="1:19">
      <c r="A266" t="s">
        <v>27</v>
      </c>
      <c r="B266" t="s">
        <v>345</v>
      </c>
      <c r="E266">
        <v>7</v>
      </c>
      <c r="H266" s="5">
        <v>7</v>
      </c>
      <c r="N266" t="s">
        <v>27</v>
      </c>
      <c r="O266" t="s">
        <v>345</v>
      </c>
      <c r="S266" s="5">
        <v>4</v>
      </c>
    </row>
    <row r="267" spans="1:19">
      <c r="A267" t="s">
        <v>49</v>
      </c>
      <c r="B267" t="s">
        <v>346</v>
      </c>
      <c r="E267">
        <v>22</v>
      </c>
      <c r="H267" s="5">
        <v>22</v>
      </c>
      <c r="N267" t="s">
        <v>49</v>
      </c>
      <c r="O267" t="s">
        <v>346</v>
      </c>
      <c r="S267" s="5">
        <v>16</v>
      </c>
    </row>
    <row r="268" spans="1:19">
      <c r="A268" t="s">
        <v>35</v>
      </c>
      <c r="B268" t="s">
        <v>347</v>
      </c>
      <c r="E268">
        <v>22</v>
      </c>
      <c r="H268" s="5">
        <v>22</v>
      </c>
      <c r="N268" t="s">
        <v>35</v>
      </c>
      <c r="O268" t="s">
        <v>347</v>
      </c>
      <c r="S268" s="5">
        <v>16</v>
      </c>
    </row>
    <row r="269" spans="1:19">
      <c r="A269" t="s">
        <v>37</v>
      </c>
      <c r="B269" t="s">
        <v>348</v>
      </c>
      <c r="E269">
        <v>22</v>
      </c>
      <c r="H269" s="5">
        <v>22</v>
      </c>
      <c r="N269" t="s">
        <v>37</v>
      </c>
      <c r="O269" t="s">
        <v>348</v>
      </c>
      <c r="S269" s="5">
        <v>16</v>
      </c>
    </row>
    <row r="270" spans="1:19">
      <c r="A270" t="s">
        <v>89</v>
      </c>
      <c r="B270" t="s">
        <v>349</v>
      </c>
      <c r="E270">
        <v>7</v>
      </c>
      <c r="H270" s="5">
        <v>7</v>
      </c>
      <c r="N270" t="s">
        <v>89</v>
      </c>
      <c r="O270" t="s">
        <v>349</v>
      </c>
      <c r="S270" s="5">
        <v>4</v>
      </c>
    </row>
    <row r="271" spans="1:19">
      <c r="A271" t="s">
        <v>350</v>
      </c>
      <c r="B271" t="s">
        <v>351</v>
      </c>
      <c r="E271">
        <v>22</v>
      </c>
      <c r="H271" s="5">
        <v>22</v>
      </c>
      <c r="N271" t="s">
        <v>350</v>
      </c>
      <c r="O271" t="s">
        <v>351</v>
      </c>
      <c r="S271" s="5">
        <v>16</v>
      </c>
    </row>
    <row r="272" spans="1:19">
      <c r="A272" t="s">
        <v>35</v>
      </c>
      <c r="B272" t="s">
        <v>352</v>
      </c>
      <c r="E272">
        <v>25</v>
      </c>
      <c r="H272" s="5">
        <v>25</v>
      </c>
      <c r="N272" t="s">
        <v>35</v>
      </c>
      <c r="O272" t="s">
        <v>352</v>
      </c>
      <c r="S272" s="5">
        <v>19</v>
      </c>
    </row>
    <row r="273" spans="1:19">
      <c r="A273" t="s">
        <v>43</v>
      </c>
      <c r="B273" t="s">
        <v>353</v>
      </c>
      <c r="E273">
        <v>25</v>
      </c>
      <c r="H273" s="5">
        <v>25</v>
      </c>
      <c r="N273" t="s">
        <v>43</v>
      </c>
      <c r="O273" t="s">
        <v>353</v>
      </c>
      <c r="S273" s="5">
        <v>19</v>
      </c>
    </row>
    <row r="274" spans="1:19">
      <c r="A274" t="s">
        <v>35</v>
      </c>
      <c r="B274" t="s">
        <v>354</v>
      </c>
      <c r="E274">
        <v>22</v>
      </c>
      <c r="H274" s="5">
        <v>22</v>
      </c>
      <c r="N274" t="s">
        <v>35</v>
      </c>
      <c r="O274" t="s">
        <v>354</v>
      </c>
      <c r="S274" s="5">
        <v>16</v>
      </c>
    </row>
    <row r="275" spans="1:19">
      <c r="A275" t="s">
        <v>43</v>
      </c>
      <c r="B275" t="s">
        <v>355</v>
      </c>
      <c r="E275">
        <v>25</v>
      </c>
      <c r="H275" s="5">
        <v>25</v>
      </c>
      <c r="N275" t="s">
        <v>43</v>
      </c>
      <c r="O275" t="s">
        <v>355</v>
      </c>
      <c r="S275" s="5">
        <v>19</v>
      </c>
    </row>
    <row r="276" spans="1:19">
      <c r="A276" t="s">
        <v>27</v>
      </c>
      <c r="B276" t="s">
        <v>356</v>
      </c>
      <c r="E276">
        <v>7</v>
      </c>
      <c r="H276" s="5">
        <v>7</v>
      </c>
      <c r="N276" t="s">
        <v>27</v>
      </c>
      <c r="O276" t="s">
        <v>356</v>
      </c>
      <c r="S276" s="5">
        <v>4</v>
      </c>
    </row>
    <row r="277" spans="1:19">
      <c r="A277" t="s">
        <v>35</v>
      </c>
      <c r="B277" t="s">
        <v>357</v>
      </c>
      <c r="E277">
        <v>22</v>
      </c>
      <c r="H277" s="5">
        <v>22</v>
      </c>
      <c r="N277" t="s">
        <v>35</v>
      </c>
      <c r="O277" t="s">
        <v>357</v>
      </c>
      <c r="S277" s="5">
        <v>16</v>
      </c>
    </row>
    <row r="278" spans="1:19">
      <c r="A278" t="s">
        <v>358</v>
      </c>
      <c r="B278" t="s">
        <v>359</v>
      </c>
      <c r="E278">
        <v>7</v>
      </c>
      <c r="H278" s="5">
        <v>7</v>
      </c>
      <c r="N278" t="s">
        <v>358</v>
      </c>
      <c r="O278" t="s">
        <v>359</v>
      </c>
      <c r="S278" s="5">
        <v>4</v>
      </c>
    </row>
    <row r="279" spans="1:19">
      <c r="A279" t="s">
        <v>37</v>
      </c>
      <c r="B279" t="s">
        <v>360</v>
      </c>
      <c r="E279">
        <v>25</v>
      </c>
      <c r="H279" s="5">
        <v>25</v>
      </c>
      <c r="N279" t="s">
        <v>37</v>
      </c>
      <c r="O279" t="s">
        <v>360</v>
      </c>
      <c r="S279" s="5">
        <v>19</v>
      </c>
    </row>
    <row r="280" spans="1:19">
      <c r="A280" t="s">
        <v>27</v>
      </c>
      <c r="B280" t="s">
        <v>361</v>
      </c>
      <c r="E280">
        <v>7</v>
      </c>
      <c r="H280" s="5">
        <v>7</v>
      </c>
      <c r="N280" t="s">
        <v>27</v>
      </c>
      <c r="O280" t="s">
        <v>361</v>
      </c>
      <c r="S280" s="5">
        <v>4</v>
      </c>
    </row>
    <row r="281" spans="1:19">
      <c r="A281" t="s">
        <v>59</v>
      </c>
      <c r="B281" t="s">
        <v>362</v>
      </c>
      <c r="E281">
        <v>22</v>
      </c>
      <c r="H281" s="5">
        <v>22</v>
      </c>
      <c r="N281" t="s">
        <v>59</v>
      </c>
      <c r="O281" t="s">
        <v>362</v>
      </c>
      <c r="S281" s="5">
        <v>16</v>
      </c>
    </row>
    <row r="282" spans="1:19">
      <c r="A282" t="s">
        <v>363</v>
      </c>
      <c r="B282" t="s">
        <v>364</v>
      </c>
      <c r="E282">
        <v>7</v>
      </c>
      <c r="H282" s="5">
        <v>7</v>
      </c>
      <c r="N282" t="s">
        <v>363</v>
      </c>
      <c r="O282" t="s">
        <v>364</v>
      </c>
      <c r="S282" s="5">
        <v>4</v>
      </c>
    </row>
    <row r="283" spans="1:19">
      <c r="A283" t="s">
        <v>35</v>
      </c>
      <c r="B283" t="s">
        <v>365</v>
      </c>
      <c r="E283">
        <v>22</v>
      </c>
      <c r="H283" s="5">
        <v>22</v>
      </c>
      <c r="N283" t="s">
        <v>35</v>
      </c>
      <c r="O283" t="s">
        <v>365</v>
      </c>
      <c r="S283" s="5">
        <v>16</v>
      </c>
    </row>
    <row r="284" spans="1:19">
      <c r="A284" t="s">
        <v>35</v>
      </c>
      <c r="B284" t="s">
        <v>366</v>
      </c>
      <c r="E284">
        <v>22</v>
      </c>
      <c r="H284" s="5">
        <v>22</v>
      </c>
      <c r="N284" t="s">
        <v>35</v>
      </c>
      <c r="O284" t="s">
        <v>366</v>
      </c>
      <c r="S284" s="5">
        <v>16</v>
      </c>
    </row>
    <row r="285" spans="1:19">
      <c r="A285" t="s">
        <v>51</v>
      </c>
      <c r="B285" t="s">
        <v>367</v>
      </c>
      <c r="E285">
        <v>25</v>
      </c>
      <c r="H285" s="5">
        <v>25</v>
      </c>
      <c r="N285" t="s">
        <v>51</v>
      </c>
      <c r="O285" t="s">
        <v>367</v>
      </c>
      <c r="S285" s="5">
        <v>19</v>
      </c>
    </row>
    <row r="286" spans="1:19">
      <c r="A286" t="s">
        <v>27</v>
      </c>
      <c r="B286" t="s">
        <v>368</v>
      </c>
      <c r="E286">
        <v>7</v>
      </c>
      <c r="H286" s="5">
        <v>7</v>
      </c>
      <c r="N286" t="s">
        <v>27</v>
      </c>
      <c r="O286" t="s">
        <v>368</v>
      </c>
      <c r="S286" s="5">
        <v>4</v>
      </c>
    </row>
    <row r="287" spans="1:19">
      <c r="A287" t="s">
        <v>53</v>
      </c>
      <c r="B287" t="s">
        <v>369</v>
      </c>
      <c r="E287">
        <v>7</v>
      </c>
      <c r="H287" s="5">
        <v>7</v>
      </c>
      <c r="N287" t="s">
        <v>53</v>
      </c>
      <c r="O287" t="s">
        <v>369</v>
      </c>
      <c r="S287" s="5">
        <v>4</v>
      </c>
    </row>
    <row r="288" spans="1:19">
      <c r="A288" t="s">
        <v>35</v>
      </c>
      <c r="B288" t="s">
        <v>370</v>
      </c>
      <c r="E288">
        <v>20</v>
      </c>
      <c r="H288" s="5">
        <v>20</v>
      </c>
      <c r="N288" t="s">
        <v>35</v>
      </c>
      <c r="O288" t="s">
        <v>370</v>
      </c>
      <c r="S288" s="5">
        <v>14</v>
      </c>
    </row>
    <row r="289" spans="1:19">
      <c r="A289" t="s">
        <v>35</v>
      </c>
      <c r="B289" t="s">
        <v>371</v>
      </c>
      <c r="E289">
        <v>25</v>
      </c>
      <c r="H289" s="5">
        <v>25</v>
      </c>
      <c r="N289" t="s">
        <v>35</v>
      </c>
      <c r="O289" t="s">
        <v>371</v>
      </c>
      <c r="S289" s="5">
        <v>19</v>
      </c>
    </row>
    <row r="290" spans="1:19">
      <c r="A290" t="s">
        <v>35</v>
      </c>
      <c r="B290" t="s">
        <v>372</v>
      </c>
      <c r="E290">
        <v>22</v>
      </c>
      <c r="H290" s="5">
        <v>22</v>
      </c>
      <c r="N290" t="s">
        <v>35</v>
      </c>
      <c r="O290" t="s">
        <v>372</v>
      </c>
      <c r="S290" s="5">
        <v>16</v>
      </c>
    </row>
    <row r="291" spans="1:19">
      <c r="A291" t="s">
        <v>27</v>
      </c>
      <c r="B291" t="s">
        <v>373</v>
      </c>
      <c r="E291">
        <v>7</v>
      </c>
      <c r="H291" s="5">
        <v>7</v>
      </c>
      <c r="N291" t="s">
        <v>27</v>
      </c>
      <c r="O291" t="s">
        <v>373</v>
      </c>
      <c r="S291" s="5">
        <v>4</v>
      </c>
    </row>
    <row r="292" spans="1:19">
      <c r="A292" t="s">
        <v>51</v>
      </c>
      <c r="B292" t="s">
        <v>374</v>
      </c>
      <c r="E292">
        <v>22</v>
      </c>
      <c r="H292" s="5">
        <v>22</v>
      </c>
      <c r="N292" t="s">
        <v>51</v>
      </c>
      <c r="O292" t="s">
        <v>374</v>
      </c>
      <c r="S292" s="5">
        <v>16</v>
      </c>
    </row>
    <row r="293" spans="1:19">
      <c r="A293" t="s">
        <v>68</v>
      </c>
      <c r="B293" t="s">
        <v>375</v>
      </c>
      <c r="E293">
        <v>22</v>
      </c>
      <c r="H293" s="5">
        <v>22</v>
      </c>
      <c r="N293" t="s">
        <v>68</v>
      </c>
      <c r="O293" t="s">
        <v>375</v>
      </c>
      <c r="S293" s="5">
        <v>16</v>
      </c>
    </row>
    <row r="294" spans="1:19">
      <c r="A294" t="s">
        <v>29</v>
      </c>
      <c r="B294" t="s">
        <v>376</v>
      </c>
      <c r="E294">
        <v>22</v>
      </c>
      <c r="H294" s="5">
        <v>22</v>
      </c>
      <c r="N294" t="s">
        <v>29</v>
      </c>
      <c r="O294" t="s">
        <v>376</v>
      </c>
      <c r="S294" s="5">
        <v>16</v>
      </c>
    </row>
    <row r="295" spans="1:19">
      <c r="A295" t="s">
        <v>139</v>
      </c>
      <c r="B295" t="s">
        <v>377</v>
      </c>
      <c r="E295">
        <v>25</v>
      </c>
      <c r="H295" s="5">
        <v>25</v>
      </c>
      <c r="N295" t="s">
        <v>139</v>
      </c>
      <c r="O295" t="s">
        <v>377</v>
      </c>
      <c r="S295" s="5">
        <v>19</v>
      </c>
    </row>
    <row r="296" spans="1:19">
      <c r="A296" t="s">
        <v>35</v>
      </c>
      <c r="B296" t="s">
        <v>378</v>
      </c>
      <c r="E296">
        <v>22</v>
      </c>
      <c r="H296" s="5">
        <v>22</v>
      </c>
      <c r="N296" t="s">
        <v>35</v>
      </c>
      <c r="O296" t="s">
        <v>378</v>
      </c>
      <c r="S296" s="5">
        <v>16</v>
      </c>
    </row>
    <row r="297" spans="1:19">
      <c r="A297" t="s">
        <v>35</v>
      </c>
      <c r="B297" t="s">
        <v>379</v>
      </c>
      <c r="E297">
        <v>7</v>
      </c>
      <c r="H297" s="5">
        <v>7</v>
      </c>
      <c r="N297" t="s">
        <v>35</v>
      </c>
      <c r="O297" t="s">
        <v>379</v>
      </c>
      <c r="S297" s="5">
        <v>4</v>
      </c>
    </row>
    <row r="298" spans="1:19">
      <c r="A298" t="s">
        <v>380</v>
      </c>
      <c r="B298" t="s">
        <v>381</v>
      </c>
      <c r="E298">
        <v>22</v>
      </c>
      <c r="H298" s="5">
        <v>22</v>
      </c>
      <c r="N298" t="s">
        <v>380</v>
      </c>
      <c r="O298" t="s">
        <v>381</v>
      </c>
      <c r="S298" s="5">
        <v>16</v>
      </c>
    </row>
    <row r="299" spans="1:19">
      <c r="A299" t="s">
        <v>25</v>
      </c>
      <c r="B299" t="s">
        <v>382</v>
      </c>
      <c r="E299">
        <v>22</v>
      </c>
      <c r="H299" s="5">
        <v>22</v>
      </c>
      <c r="N299" t="s">
        <v>25</v>
      </c>
      <c r="O299" t="s">
        <v>382</v>
      </c>
      <c r="S299" s="5">
        <v>16</v>
      </c>
    </row>
    <row r="300" spans="1:19">
      <c r="A300" t="s">
        <v>37</v>
      </c>
      <c r="B300" t="s">
        <v>383</v>
      </c>
      <c r="E300">
        <v>25</v>
      </c>
      <c r="H300" s="5">
        <v>25</v>
      </c>
      <c r="N300" t="s">
        <v>37</v>
      </c>
      <c r="O300" t="s">
        <v>383</v>
      </c>
      <c r="S300" s="5">
        <v>19</v>
      </c>
    </row>
    <row r="301" spans="1:19">
      <c r="A301" t="s">
        <v>68</v>
      </c>
      <c r="B301" t="s">
        <v>384</v>
      </c>
      <c r="E301">
        <v>22</v>
      </c>
      <c r="H301" s="5">
        <v>22</v>
      </c>
      <c r="N301" t="s">
        <v>68</v>
      </c>
      <c r="O301" t="s">
        <v>384</v>
      </c>
      <c r="S301" s="5">
        <v>16</v>
      </c>
    </row>
    <row r="302" spans="1:19">
      <c r="A302" t="s">
        <v>385</v>
      </c>
      <c r="B302" t="s">
        <v>386</v>
      </c>
      <c r="E302">
        <v>25</v>
      </c>
      <c r="H302" s="5">
        <v>25</v>
      </c>
      <c r="N302" t="s">
        <v>385</v>
      </c>
      <c r="O302" t="s">
        <v>386</v>
      </c>
      <c r="S302" s="5">
        <v>19</v>
      </c>
    </row>
    <row r="303" spans="1:19">
      <c r="A303" t="s">
        <v>113</v>
      </c>
      <c r="B303" t="s">
        <v>387</v>
      </c>
      <c r="E303">
        <v>20</v>
      </c>
      <c r="H303" s="5">
        <v>20</v>
      </c>
      <c r="N303" t="s">
        <v>113</v>
      </c>
      <c r="O303" t="s">
        <v>387</v>
      </c>
      <c r="S303" s="5">
        <v>14</v>
      </c>
    </row>
    <row r="304" spans="1:19">
      <c r="A304" t="s">
        <v>25</v>
      </c>
      <c r="B304" t="s">
        <v>388</v>
      </c>
      <c r="E304">
        <v>22</v>
      </c>
      <c r="H304" s="5">
        <v>22</v>
      </c>
      <c r="N304" t="s">
        <v>25</v>
      </c>
      <c r="O304" t="s">
        <v>388</v>
      </c>
      <c r="S304" s="5">
        <v>16</v>
      </c>
    </row>
    <row r="305" spans="1:19">
      <c r="A305" t="s">
        <v>43</v>
      </c>
      <c r="B305" t="s">
        <v>389</v>
      </c>
      <c r="E305">
        <v>20</v>
      </c>
      <c r="H305" s="5">
        <v>20</v>
      </c>
      <c r="N305" t="s">
        <v>43</v>
      </c>
      <c r="O305" t="s">
        <v>389</v>
      </c>
      <c r="S305" s="5">
        <v>14</v>
      </c>
    </row>
    <row r="306" spans="1:19">
      <c r="A306" t="s">
        <v>390</v>
      </c>
      <c r="B306" t="s">
        <v>391</v>
      </c>
      <c r="E306">
        <v>8</v>
      </c>
      <c r="H306" s="5">
        <v>8</v>
      </c>
      <c r="N306" t="s">
        <v>390</v>
      </c>
      <c r="O306" t="s">
        <v>391</v>
      </c>
      <c r="S306" s="5">
        <v>5</v>
      </c>
    </row>
    <row r="307" spans="1:19">
      <c r="A307" t="s">
        <v>35</v>
      </c>
      <c r="B307" t="s">
        <v>392</v>
      </c>
      <c r="E307">
        <v>25</v>
      </c>
      <c r="H307" s="5">
        <v>25</v>
      </c>
      <c r="N307" t="s">
        <v>35</v>
      </c>
      <c r="O307" t="s">
        <v>392</v>
      </c>
      <c r="S307" s="5">
        <v>19</v>
      </c>
    </row>
    <row r="308" spans="1:19">
      <c r="A308" t="s">
        <v>393</v>
      </c>
      <c r="B308" t="s">
        <v>394</v>
      </c>
      <c r="E308">
        <v>22</v>
      </c>
      <c r="H308" s="5">
        <v>22</v>
      </c>
      <c r="N308" t="s">
        <v>393</v>
      </c>
      <c r="O308" t="s">
        <v>394</v>
      </c>
      <c r="S308" s="5">
        <v>16</v>
      </c>
    </row>
    <row r="309" spans="1:19">
      <c r="A309" t="s">
        <v>43</v>
      </c>
      <c r="B309" t="s">
        <v>395</v>
      </c>
      <c r="E309">
        <v>25</v>
      </c>
      <c r="H309" s="5">
        <v>25</v>
      </c>
      <c r="N309" t="s">
        <v>43</v>
      </c>
      <c r="O309" t="s">
        <v>395</v>
      </c>
      <c r="S309" s="5">
        <v>19</v>
      </c>
    </row>
    <row r="310" spans="1:19">
      <c r="A310" t="s">
        <v>68</v>
      </c>
      <c r="B310" t="s">
        <v>396</v>
      </c>
      <c r="E310">
        <v>7</v>
      </c>
      <c r="H310" s="5">
        <v>7</v>
      </c>
      <c r="N310" t="s">
        <v>68</v>
      </c>
      <c r="O310" t="s">
        <v>396</v>
      </c>
      <c r="S310" s="5">
        <v>4</v>
      </c>
    </row>
    <row r="311" spans="1:19">
      <c r="A311" t="s">
        <v>35</v>
      </c>
      <c r="B311" t="s">
        <v>397</v>
      </c>
      <c r="E311">
        <v>25</v>
      </c>
      <c r="H311" s="5">
        <v>25</v>
      </c>
      <c r="N311" t="s">
        <v>35</v>
      </c>
      <c r="O311" t="s">
        <v>397</v>
      </c>
      <c r="S311" s="5">
        <v>19</v>
      </c>
    </row>
    <row r="312" spans="1:19">
      <c r="A312" t="s">
        <v>398</v>
      </c>
      <c r="B312" t="s">
        <v>399</v>
      </c>
      <c r="E312">
        <v>22</v>
      </c>
      <c r="H312" s="5">
        <v>22</v>
      </c>
      <c r="N312" t="s">
        <v>398</v>
      </c>
      <c r="O312" t="s">
        <v>399</v>
      </c>
      <c r="S312" s="5">
        <v>16</v>
      </c>
    </row>
    <row r="313" spans="1:19">
      <c r="A313" t="s">
        <v>89</v>
      </c>
      <c r="B313" t="s">
        <v>400</v>
      </c>
      <c r="E313">
        <v>7</v>
      </c>
      <c r="H313" s="5">
        <v>7</v>
      </c>
      <c r="N313" t="s">
        <v>89</v>
      </c>
      <c r="O313" t="s">
        <v>400</v>
      </c>
      <c r="S313" s="5">
        <v>4</v>
      </c>
    </row>
    <row r="314" spans="1:19">
      <c r="A314" t="s">
        <v>35</v>
      </c>
      <c r="B314" t="s">
        <v>401</v>
      </c>
      <c r="E314">
        <v>25</v>
      </c>
      <c r="H314" s="5">
        <v>25</v>
      </c>
      <c r="N314" t="s">
        <v>35</v>
      </c>
      <c r="O314" t="s">
        <v>401</v>
      </c>
      <c r="S314" s="5">
        <v>19</v>
      </c>
    </row>
    <row r="315" spans="1:19">
      <c r="A315" t="s">
        <v>43</v>
      </c>
      <c r="B315" t="s">
        <v>402</v>
      </c>
      <c r="E315">
        <v>20</v>
      </c>
      <c r="H315" s="5">
        <v>20</v>
      </c>
      <c r="N315" t="s">
        <v>43</v>
      </c>
      <c r="O315" t="s">
        <v>402</v>
      </c>
      <c r="S315" s="5">
        <v>14</v>
      </c>
    </row>
    <row r="316" spans="1:19">
      <c r="A316" t="s">
        <v>29</v>
      </c>
      <c r="B316" t="s">
        <v>403</v>
      </c>
      <c r="E316">
        <v>25</v>
      </c>
      <c r="H316" s="5">
        <v>25</v>
      </c>
      <c r="N316" t="s">
        <v>29</v>
      </c>
      <c r="O316" t="s">
        <v>403</v>
      </c>
      <c r="S316" s="5">
        <v>19</v>
      </c>
    </row>
    <row r="317" spans="1:19">
      <c r="A317" t="s">
        <v>404</v>
      </c>
      <c r="B317" t="s">
        <v>405</v>
      </c>
      <c r="E317">
        <v>20</v>
      </c>
      <c r="H317" s="5">
        <v>20</v>
      </c>
      <c r="N317" t="s">
        <v>404</v>
      </c>
      <c r="O317" t="s">
        <v>405</v>
      </c>
      <c r="S317" s="5">
        <v>14</v>
      </c>
    </row>
    <row r="318" spans="1:19">
      <c r="A318" t="s">
        <v>53</v>
      </c>
      <c r="B318" t="s">
        <v>406</v>
      </c>
      <c r="E318">
        <v>7</v>
      </c>
      <c r="H318" s="5">
        <v>7</v>
      </c>
      <c r="N318" t="s">
        <v>53</v>
      </c>
      <c r="O318" t="s">
        <v>406</v>
      </c>
      <c r="S318" s="5">
        <v>4</v>
      </c>
    </row>
    <row r="319" spans="1:19">
      <c r="A319" t="s">
        <v>53</v>
      </c>
      <c r="B319" t="s">
        <v>407</v>
      </c>
      <c r="E319">
        <v>7</v>
      </c>
      <c r="H319" s="5">
        <v>7</v>
      </c>
      <c r="N319" t="s">
        <v>53</v>
      </c>
      <c r="O319" t="s">
        <v>407</v>
      </c>
      <c r="S319" s="5">
        <v>4</v>
      </c>
    </row>
    <row r="320" spans="1:19">
      <c r="A320" t="s">
        <v>35</v>
      </c>
      <c r="B320" t="s">
        <v>408</v>
      </c>
      <c r="E320">
        <v>25</v>
      </c>
      <c r="H320" s="5">
        <v>25</v>
      </c>
      <c r="N320" t="s">
        <v>35</v>
      </c>
      <c r="O320" t="s">
        <v>408</v>
      </c>
      <c r="S320" s="5">
        <v>19</v>
      </c>
    </row>
    <row r="321" spans="1:19">
      <c r="A321" t="s">
        <v>37</v>
      </c>
      <c r="B321" t="s">
        <v>409</v>
      </c>
      <c r="E321">
        <v>22</v>
      </c>
      <c r="H321" s="5">
        <v>22</v>
      </c>
      <c r="N321" t="s">
        <v>37</v>
      </c>
      <c r="O321" t="s">
        <v>409</v>
      </c>
      <c r="S321" s="5">
        <v>16</v>
      </c>
    </row>
    <row r="322" spans="1:19">
      <c r="A322" t="s">
        <v>35</v>
      </c>
      <c r="B322" t="s">
        <v>410</v>
      </c>
      <c r="E322">
        <v>7</v>
      </c>
      <c r="H322" s="5">
        <v>7</v>
      </c>
      <c r="N322" t="s">
        <v>35</v>
      </c>
      <c r="O322" t="s">
        <v>410</v>
      </c>
      <c r="S322" s="5">
        <v>4</v>
      </c>
    </row>
    <row r="323" spans="1:19">
      <c r="A323" t="s">
        <v>35</v>
      </c>
      <c r="B323" t="s">
        <v>411</v>
      </c>
      <c r="E323">
        <v>22</v>
      </c>
      <c r="H323" s="5">
        <v>22</v>
      </c>
      <c r="N323" t="s">
        <v>35</v>
      </c>
      <c r="O323" t="s">
        <v>411</v>
      </c>
      <c r="S323" s="5">
        <v>16</v>
      </c>
    </row>
    <row r="324" spans="1:19">
      <c r="A324" t="s">
        <v>35</v>
      </c>
      <c r="B324" t="s">
        <v>412</v>
      </c>
      <c r="E324">
        <v>25</v>
      </c>
      <c r="H324" s="5">
        <v>25</v>
      </c>
      <c r="N324" t="s">
        <v>35</v>
      </c>
      <c r="O324" t="s">
        <v>412</v>
      </c>
      <c r="S324" s="5">
        <v>19</v>
      </c>
    </row>
    <row r="325" spans="1:19">
      <c r="A325" t="s">
        <v>35</v>
      </c>
      <c r="B325" t="s">
        <v>413</v>
      </c>
      <c r="E325">
        <v>25</v>
      </c>
      <c r="H325" s="5">
        <v>25</v>
      </c>
      <c r="N325" t="s">
        <v>35</v>
      </c>
      <c r="O325" t="s">
        <v>413</v>
      </c>
      <c r="S325" s="5">
        <v>19</v>
      </c>
    </row>
    <row r="326" spans="1:19">
      <c r="A326" t="s">
        <v>53</v>
      </c>
      <c r="B326" t="s">
        <v>414</v>
      </c>
      <c r="E326">
        <v>7</v>
      </c>
      <c r="H326" s="5">
        <v>7</v>
      </c>
      <c r="N326" t="s">
        <v>53</v>
      </c>
      <c r="O326" t="s">
        <v>414</v>
      </c>
      <c r="S326" s="5">
        <v>4</v>
      </c>
    </row>
    <row r="327" spans="1:19">
      <c r="A327" t="s">
        <v>254</v>
      </c>
      <c r="B327" t="s">
        <v>415</v>
      </c>
      <c r="E327">
        <v>7</v>
      </c>
      <c r="H327" s="5">
        <v>7</v>
      </c>
      <c r="N327" t="s">
        <v>254</v>
      </c>
      <c r="O327" t="s">
        <v>415</v>
      </c>
      <c r="S327" s="5">
        <v>4</v>
      </c>
    </row>
    <row r="328" spans="1:19">
      <c r="A328" t="s">
        <v>49</v>
      </c>
      <c r="B328" t="s">
        <v>416</v>
      </c>
      <c r="E328">
        <v>22</v>
      </c>
      <c r="H328" s="5">
        <v>22</v>
      </c>
      <c r="N328" t="s">
        <v>49</v>
      </c>
      <c r="O328" t="s">
        <v>416</v>
      </c>
      <c r="S328" s="5">
        <v>16</v>
      </c>
    </row>
    <row r="329" spans="1:19">
      <c r="A329" t="s">
        <v>35</v>
      </c>
      <c r="B329" t="s">
        <v>417</v>
      </c>
      <c r="E329">
        <v>22</v>
      </c>
      <c r="H329" s="5">
        <v>22</v>
      </c>
      <c r="N329" t="s">
        <v>35</v>
      </c>
      <c r="O329" t="s">
        <v>417</v>
      </c>
      <c r="S329" s="5">
        <v>16</v>
      </c>
    </row>
    <row r="330" spans="1:19">
      <c r="A330" t="s">
        <v>418</v>
      </c>
      <c r="B330" t="s">
        <v>419</v>
      </c>
      <c r="E330">
        <v>22</v>
      </c>
      <c r="H330" s="5">
        <v>22</v>
      </c>
      <c r="N330" t="s">
        <v>418</v>
      </c>
      <c r="O330" t="s">
        <v>419</v>
      </c>
      <c r="S330" s="5">
        <v>16</v>
      </c>
    </row>
    <row r="331" spans="1:19">
      <c r="A331" t="s">
        <v>29</v>
      </c>
      <c r="B331" t="s">
        <v>420</v>
      </c>
      <c r="E331">
        <v>25</v>
      </c>
      <c r="H331" s="5">
        <v>25</v>
      </c>
      <c r="N331" t="s">
        <v>29</v>
      </c>
      <c r="O331" t="s">
        <v>420</v>
      </c>
      <c r="S331" s="5">
        <v>19</v>
      </c>
    </row>
    <row r="332" spans="1:19">
      <c r="A332" t="s">
        <v>35</v>
      </c>
      <c r="B332" t="s">
        <v>421</v>
      </c>
      <c r="E332">
        <v>22</v>
      </c>
      <c r="H332" s="5">
        <v>22</v>
      </c>
      <c r="N332" t="s">
        <v>35</v>
      </c>
      <c r="O332" t="s">
        <v>421</v>
      </c>
      <c r="S332" s="5">
        <v>16</v>
      </c>
    </row>
    <row r="333" spans="1:19">
      <c r="A333" t="s">
        <v>422</v>
      </c>
      <c r="B333" t="s">
        <v>423</v>
      </c>
      <c r="E333">
        <v>15</v>
      </c>
      <c r="H333" s="5">
        <v>15</v>
      </c>
      <c r="N333" t="s">
        <v>422</v>
      </c>
      <c r="O333" t="s">
        <v>423</v>
      </c>
      <c r="S333" s="5">
        <v>10</v>
      </c>
    </row>
    <row r="334" spans="1:19">
      <c r="A334" t="s">
        <v>43</v>
      </c>
      <c r="B334" t="s">
        <v>424</v>
      </c>
      <c r="E334">
        <v>20</v>
      </c>
      <c r="H334" s="5">
        <v>20</v>
      </c>
      <c r="N334" t="s">
        <v>43</v>
      </c>
      <c r="O334" t="s">
        <v>424</v>
      </c>
      <c r="S334" s="5">
        <v>14</v>
      </c>
    </row>
    <row r="335" spans="1:19">
      <c r="A335" t="s">
        <v>53</v>
      </c>
      <c r="B335" t="s">
        <v>425</v>
      </c>
      <c r="E335">
        <v>7</v>
      </c>
      <c r="H335" s="5">
        <v>7</v>
      </c>
      <c r="N335" t="s">
        <v>53</v>
      </c>
      <c r="O335" t="s">
        <v>425</v>
      </c>
      <c r="S335" s="5">
        <v>4</v>
      </c>
    </row>
    <row r="336" spans="1:19">
      <c r="A336" t="s">
        <v>51</v>
      </c>
      <c r="B336" t="s">
        <v>426</v>
      </c>
      <c r="E336">
        <v>22</v>
      </c>
      <c r="H336" s="5">
        <v>22</v>
      </c>
      <c r="N336" t="s">
        <v>51</v>
      </c>
      <c r="O336" t="s">
        <v>426</v>
      </c>
      <c r="S336" s="5">
        <v>16</v>
      </c>
    </row>
    <row r="337" spans="1:19">
      <c r="A337" t="s">
        <v>43</v>
      </c>
      <c r="B337" t="s">
        <v>427</v>
      </c>
      <c r="E337">
        <v>20</v>
      </c>
      <c r="H337" s="5">
        <v>20</v>
      </c>
      <c r="N337" t="s">
        <v>43</v>
      </c>
      <c r="O337" t="s">
        <v>427</v>
      </c>
      <c r="S337" s="5">
        <v>14</v>
      </c>
    </row>
    <row r="338" spans="1:19">
      <c r="A338" t="s">
        <v>35</v>
      </c>
      <c r="B338" t="s">
        <v>428</v>
      </c>
      <c r="E338">
        <v>7</v>
      </c>
      <c r="H338" s="5">
        <v>7</v>
      </c>
      <c r="N338" t="s">
        <v>35</v>
      </c>
      <c r="O338" t="s">
        <v>428</v>
      </c>
      <c r="S338" s="5">
        <v>4</v>
      </c>
    </row>
    <row r="339" spans="1:19">
      <c r="A339" t="s">
        <v>266</v>
      </c>
      <c r="B339" t="s">
        <v>429</v>
      </c>
      <c r="E339">
        <v>27</v>
      </c>
      <c r="H339" s="5">
        <v>27</v>
      </c>
      <c r="N339" t="s">
        <v>266</v>
      </c>
      <c r="O339" t="s">
        <v>429</v>
      </c>
      <c r="S339" s="5">
        <v>21</v>
      </c>
    </row>
    <row r="340" spans="1:19">
      <c r="A340" t="s">
        <v>35</v>
      </c>
      <c r="B340" t="s">
        <v>430</v>
      </c>
      <c r="E340">
        <v>22</v>
      </c>
      <c r="H340" s="5">
        <v>22</v>
      </c>
      <c r="N340" t="s">
        <v>35</v>
      </c>
      <c r="O340" t="s">
        <v>430</v>
      </c>
      <c r="S340" s="5">
        <v>16</v>
      </c>
    </row>
    <row r="341" spans="1:19">
      <c r="A341" t="s">
        <v>35</v>
      </c>
      <c r="B341" t="s">
        <v>431</v>
      </c>
      <c r="E341">
        <v>22</v>
      </c>
      <c r="H341" s="5">
        <v>22</v>
      </c>
      <c r="N341" t="s">
        <v>35</v>
      </c>
      <c r="O341" t="s">
        <v>431</v>
      </c>
      <c r="S341" s="5">
        <v>16</v>
      </c>
    </row>
    <row r="342" spans="1:19">
      <c r="A342" t="s">
        <v>89</v>
      </c>
      <c r="B342" t="s">
        <v>432</v>
      </c>
      <c r="E342">
        <v>7</v>
      </c>
      <c r="H342" s="5">
        <v>7</v>
      </c>
      <c r="N342" t="s">
        <v>89</v>
      </c>
      <c r="O342" t="s">
        <v>432</v>
      </c>
      <c r="S342" s="5">
        <v>4</v>
      </c>
    </row>
    <row r="343" spans="1:19">
      <c r="A343" t="s">
        <v>151</v>
      </c>
      <c r="B343" t="s">
        <v>433</v>
      </c>
      <c r="E343">
        <v>22</v>
      </c>
      <c r="H343" s="5">
        <v>22</v>
      </c>
      <c r="N343" t="s">
        <v>151</v>
      </c>
      <c r="O343" t="s">
        <v>433</v>
      </c>
      <c r="S343" s="5">
        <v>16</v>
      </c>
    </row>
    <row r="344" spans="1:19">
      <c r="A344" t="s">
        <v>43</v>
      </c>
      <c r="B344" t="s">
        <v>434</v>
      </c>
      <c r="E344">
        <v>22</v>
      </c>
      <c r="H344" s="5">
        <v>22</v>
      </c>
      <c r="N344" t="s">
        <v>43</v>
      </c>
      <c r="O344" t="s">
        <v>434</v>
      </c>
      <c r="S344" s="5">
        <v>16</v>
      </c>
    </row>
    <row r="345" spans="1:19">
      <c r="A345" t="s">
        <v>35</v>
      </c>
      <c r="B345" t="s">
        <v>435</v>
      </c>
      <c r="E345">
        <v>20</v>
      </c>
      <c r="H345" s="5">
        <v>20</v>
      </c>
      <c r="N345" t="s">
        <v>35</v>
      </c>
      <c r="O345" t="s">
        <v>435</v>
      </c>
      <c r="S345" s="5">
        <v>14</v>
      </c>
    </row>
    <row r="346" spans="1:19">
      <c r="A346" t="s">
        <v>35</v>
      </c>
      <c r="B346" t="s">
        <v>436</v>
      </c>
      <c r="E346">
        <v>22</v>
      </c>
      <c r="H346" s="5">
        <v>22</v>
      </c>
      <c r="N346" t="s">
        <v>35</v>
      </c>
      <c r="O346" t="s">
        <v>436</v>
      </c>
      <c r="S346" s="5">
        <v>16</v>
      </c>
    </row>
    <row r="347" spans="1:19">
      <c r="A347" t="s">
        <v>35</v>
      </c>
      <c r="B347" t="s">
        <v>437</v>
      </c>
      <c r="E347">
        <v>22</v>
      </c>
      <c r="H347" s="5">
        <v>22</v>
      </c>
      <c r="N347" t="s">
        <v>35</v>
      </c>
      <c r="O347" t="s">
        <v>437</v>
      </c>
      <c r="S347" s="5">
        <v>16</v>
      </c>
    </row>
    <row r="348" spans="1:19">
      <c r="A348" t="s">
        <v>35</v>
      </c>
      <c r="B348" t="s">
        <v>438</v>
      </c>
      <c r="E348">
        <v>22</v>
      </c>
      <c r="H348" s="5">
        <v>22</v>
      </c>
      <c r="N348" t="s">
        <v>35</v>
      </c>
      <c r="O348" t="s">
        <v>438</v>
      </c>
      <c r="S348" s="5">
        <v>16</v>
      </c>
    </row>
    <row r="349" spans="1:19">
      <c r="A349" t="s">
        <v>106</v>
      </c>
      <c r="B349" t="s">
        <v>439</v>
      </c>
      <c r="E349">
        <v>22</v>
      </c>
      <c r="H349" s="5">
        <v>22</v>
      </c>
      <c r="N349" t="s">
        <v>106</v>
      </c>
      <c r="O349" t="s">
        <v>439</v>
      </c>
      <c r="S349" s="5">
        <v>16</v>
      </c>
    </row>
    <row r="350" spans="1:19">
      <c r="A350" t="s">
        <v>63</v>
      </c>
      <c r="B350" t="s">
        <v>440</v>
      </c>
      <c r="E350">
        <v>22</v>
      </c>
      <c r="H350" s="5">
        <v>22</v>
      </c>
      <c r="N350" t="s">
        <v>63</v>
      </c>
      <c r="O350" t="s">
        <v>440</v>
      </c>
      <c r="S350" s="5">
        <v>16</v>
      </c>
    </row>
    <row r="351" spans="1:19">
      <c r="A351" t="s">
        <v>76</v>
      </c>
      <c r="B351" t="s">
        <v>441</v>
      </c>
      <c r="E351">
        <v>25</v>
      </c>
      <c r="H351" s="5">
        <v>25</v>
      </c>
      <c r="N351" t="s">
        <v>76</v>
      </c>
      <c r="O351" t="s">
        <v>441</v>
      </c>
      <c r="S351" s="5">
        <v>19</v>
      </c>
    </row>
    <row r="352" spans="1:19">
      <c r="A352" t="s">
        <v>442</v>
      </c>
      <c r="B352" t="s">
        <v>443</v>
      </c>
      <c r="E352">
        <v>22</v>
      </c>
      <c r="H352" s="5">
        <v>22</v>
      </c>
      <c r="N352" t="s">
        <v>442</v>
      </c>
      <c r="O352" t="s">
        <v>443</v>
      </c>
      <c r="S352" s="5">
        <v>16</v>
      </c>
    </row>
    <row r="353" spans="1:19">
      <c r="A353" t="s">
        <v>86</v>
      </c>
      <c r="B353" t="s">
        <v>444</v>
      </c>
      <c r="E353">
        <v>22</v>
      </c>
      <c r="H353" s="5">
        <v>22</v>
      </c>
      <c r="N353" t="s">
        <v>86</v>
      </c>
      <c r="O353" t="s">
        <v>444</v>
      </c>
      <c r="S353" s="5">
        <v>16</v>
      </c>
    </row>
    <row r="354" spans="1:19">
      <c r="A354" t="s">
        <v>35</v>
      </c>
      <c r="B354" t="s">
        <v>445</v>
      </c>
      <c r="E354">
        <v>22</v>
      </c>
      <c r="H354" s="5">
        <v>22</v>
      </c>
      <c r="N354" t="s">
        <v>35</v>
      </c>
      <c r="O354" t="s">
        <v>445</v>
      </c>
      <c r="S354" s="5">
        <v>16</v>
      </c>
    </row>
    <row r="355" spans="1:19">
      <c r="A355" t="s">
        <v>25</v>
      </c>
      <c r="B355" t="s">
        <v>446</v>
      </c>
      <c r="E355">
        <v>22</v>
      </c>
      <c r="H355" s="5">
        <v>22</v>
      </c>
      <c r="N355" t="s">
        <v>25</v>
      </c>
      <c r="O355" t="s">
        <v>446</v>
      </c>
      <c r="S355" s="5">
        <v>16</v>
      </c>
    </row>
    <row r="356" spans="1:19">
      <c r="A356" t="s">
        <v>35</v>
      </c>
      <c r="B356" t="s">
        <v>447</v>
      </c>
      <c r="E356">
        <v>22</v>
      </c>
      <c r="H356" s="5">
        <v>22</v>
      </c>
      <c r="N356" t="s">
        <v>35</v>
      </c>
      <c r="O356" t="s">
        <v>447</v>
      </c>
      <c r="S356" s="5">
        <v>16</v>
      </c>
    </row>
    <row r="357" spans="1:19">
      <c r="A357" t="s">
        <v>448</v>
      </c>
      <c r="B357" t="s">
        <v>449</v>
      </c>
      <c r="E357">
        <v>22</v>
      </c>
      <c r="H357" s="5">
        <v>22</v>
      </c>
      <c r="N357" t="s">
        <v>448</v>
      </c>
      <c r="O357" t="s">
        <v>449</v>
      </c>
      <c r="S357" s="5">
        <v>16</v>
      </c>
    </row>
    <row r="358" spans="1:19">
      <c r="A358" t="s">
        <v>49</v>
      </c>
      <c r="B358" t="s">
        <v>450</v>
      </c>
      <c r="E358">
        <v>22</v>
      </c>
      <c r="H358" s="5">
        <v>22</v>
      </c>
      <c r="N358" t="s">
        <v>49</v>
      </c>
      <c r="O358" t="s">
        <v>450</v>
      </c>
      <c r="S358" s="5">
        <v>16</v>
      </c>
    </row>
    <row r="359" spans="1:19">
      <c r="A359" t="s">
        <v>451</v>
      </c>
      <c r="B359" t="s">
        <v>452</v>
      </c>
      <c r="E359">
        <v>25</v>
      </c>
      <c r="H359" s="5">
        <v>25</v>
      </c>
      <c r="N359" t="s">
        <v>451</v>
      </c>
      <c r="O359" t="s">
        <v>452</v>
      </c>
      <c r="S359" s="5">
        <v>19</v>
      </c>
    </row>
    <row r="360" spans="1:19">
      <c r="A360" t="s">
        <v>43</v>
      </c>
      <c r="B360" t="s">
        <v>453</v>
      </c>
      <c r="E360">
        <v>20</v>
      </c>
      <c r="H360" s="5">
        <v>20</v>
      </c>
      <c r="N360" t="s">
        <v>43</v>
      </c>
      <c r="O360" t="s">
        <v>453</v>
      </c>
      <c r="S360" s="5">
        <v>14</v>
      </c>
    </row>
    <row r="361" spans="1:19">
      <c r="A361" t="s">
        <v>35</v>
      </c>
      <c r="B361" t="s">
        <v>454</v>
      </c>
      <c r="E361">
        <v>22</v>
      </c>
      <c r="H361" s="5">
        <v>22</v>
      </c>
      <c r="N361" t="s">
        <v>35</v>
      </c>
      <c r="O361" t="s">
        <v>454</v>
      </c>
      <c r="S361" s="5">
        <v>16</v>
      </c>
    </row>
    <row r="362" spans="1:19">
      <c r="A362" t="s">
        <v>43</v>
      </c>
      <c r="B362" t="s">
        <v>455</v>
      </c>
      <c r="E362">
        <v>22</v>
      </c>
      <c r="H362" s="5">
        <v>22</v>
      </c>
      <c r="N362" t="s">
        <v>43</v>
      </c>
      <c r="O362" t="s">
        <v>455</v>
      </c>
      <c r="S362" s="5">
        <v>16</v>
      </c>
    </row>
    <row r="363" spans="1:19">
      <c r="A363" t="s">
        <v>35</v>
      </c>
      <c r="B363" t="s">
        <v>456</v>
      </c>
      <c r="E363">
        <v>22</v>
      </c>
      <c r="H363" s="5">
        <v>22</v>
      </c>
      <c r="N363" t="s">
        <v>35</v>
      </c>
      <c r="O363" t="s">
        <v>456</v>
      </c>
      <c r="S363" s="5">
        <v>16</v>
      </c>
    </row>
    <row r="364" spans="1:19">
      <c r="A364" t="s">
        <v>63</v>
      </c>
      <c r="B364" t="s">
        <v>457</v>
      </c>
      <c r="E364">
        <v>22</v>
      </c>
      <c r="H364" s="5">
        <v>22</v>
      </c>
      <c r="N364" t="s">
        <v>63</v>
      </c>
      <c r="O364" t="s">
        <v>457</v>
      </c>
      <c r="S364" s="5">
        <v>16</v>
      </c>
    </row>
    <row r="365" spans="1:19">
      <c r="A365" t="s">
        <v>35</v>
      </c>
      <c r="B365" t="s">
        <v>458</v>
      </c>
      <c r="E365">
        <v>22</v>
      </c>
      <c r="H365" s="5">
        <v>22</v>
      </c>
      <c r="N365" t="s">
        <v>35</v>
      </c>
      <c r="O365" t="s">
        <v>458</v>
      </c>
      <c r="S365" s="5">
        <v>16</v>
      </c>
    </row>
    <row r="366" spans="1:19">
      <c r="A366" t="s">
        <v>139</v>
      </c>
      <c r="B366" t="s">
        <v>459</v>
      </c>
      <c r="E366">
        <v>22</v>
      </c>
      <c r="H366" s="5">
        <v>22</v>
      </c>
      <c r="N366" t="s">
        <v>139</v>
      </c>
      <c r="O366" t="s">
        <v>459</v>
      </c>
      <c r="S366" s="5">
        <v>16</v>
      </c>
    </row>
    <row r="367" spans="1:19">
      <c r="A367" t="s">
        <v>43</v>
      </c>
      <c r="B367" t="s">
        <v>460</v>
      </c>
      <c r="E367">
        <v>15</v>
      </c>
      <c r="H367" s="5">
        <v>15</v>
      </c>
      <c r="N367" t="s">
        <v>43</v>
      </c>
      <c r="O367" t="s">
        <v>460</v>
      </c>
      <c r="S367" s="5">
        <v>10</v>
      </c>
    </row>
    <row r="368" spans="1:19">
      <c r="A368" t="s">
        <v>29</v>
      </c>
      <c r="B368" t="s">
        <v>461</v>
      </c>
      <c r="E368">
        <v>25</v>
      </c>
      <c r="H368" s="5">
        <v>25</v>
      </c>
      <c r="N368" t="s">
        <v>29</v>
      </c>
      <c r="O368" t="s">
        <v>461</v>
      </c>
      <c r="S368" s="5">
        <v>19</v>
      </c>
    </row>
    <row r="369" spans="1:19">
      <c r="A369" t="s">
        <v>32</v>
      </c>
      <c r="B369" t="s">
        <v>462</v>
      </c>
      <c r="E369">
        <v>25</v>
      </c>
      <c r="H369" s="5">
        <v>25</v>
      </c>
      <c r="N369" t="s">
        <v>32</v>
      </c>
      <c r="O369" t="s">
        <v>462</v>
      </c>
      <c r="S369" s="5">
        <v>19</v>
      </c>
    </row>
    <row r="370" spans="1:19">
      <c r="A370" t="s">
        <v>59</v>
      </c>
      <c r="B370" t="s">
        <v>463</v>
      </c>
      <c r="E370">
        <v>22</v>
      </c>
      <c r="H370" s="5">
        <v>22</v>
      </c>
      <c r="N370" t="s">
        <v>59</v>
      </c>
      <c r="O370" t="s">
        <v>463</v>
      </c>
      <c r="S370" s="5">
        <v>16</v>
      </c>
    </row>
    <row r="371" spans="1:19">
      <c r="A371" t="s">
        <v>49</v>
      </c>
      <c r="B371" t="s">
        <v>464</v>
      </c>
      <c r="E371">
        <v>22</v>
      </c>
      <c r="H371" s="5">
        <v>22</v>
      </c>
      <c r="N371" t="s">
        <v>49</v>
      </c>
      <c r="O371" t="s">
        <v>464</v>
      </c>
      <c r="S371" s="5">
        <v>16</v>
      </c>
    </row>
    <row r="372" spans="1:19">
      <c r="A372" t="s">
        <v>35</v>
      </c>
      <c r="B372" t="s">
        <v>465</v>
      </c>
      <c r="E372">
        <v>22</v>
      </c>
      <c r="H372" s="5">
        <v>22</v>
      </c>
      <c r="N372" t="s">
        <v>35</v>
      </c>
      <c r="O372" t="s">
        <v>465</v>
      </c>
      <c r="S372" s="5">
        <v>16</v>
      </c>
    </row>
    <row r="373" spans="1:19">
      <c r="A373" t="s">
        <v>76</v>
      </c>
      <c r="B373" t="s">
        <v>466</v>
      </c>
      <c r="E373">
        <v>25</v>
      </c>
      <c r="H373" s="5">
        <v>25</v>
      </c>
      <c r="N373" t="s">
        <v>76</v>
      </c>
      <c r="O373" t="s">
        <v>466</v>
      </c>
      <c r="S373" s="5">
        <v>19</v>
      </c>
    </row>
    <row r="374" spans="1:19">
      <c r="A374" t="s">
        <v>59</v>
      </c>
      <c r="B374" t="s">
        <v>467</v>
      </c>
      <c r="E374">
        <v>22</v>
      </c>
      <c r="H374" s="5">
        <v>22</v>
      </c>
      <c r="N374" t="s">
        <v>59</v>
      </c>
      <c r="O374" t="s">
        <v>467</v>
      </c>
      <c r="S374" s="5">
        <v>16</v>
      </c>
    </row>
    <row r="375" spans="1:19">
      <c r="A375" t="s">
        <v>35</v>
      </c>
      <c r="B375" t="s">
        <v>468</v>
      </c>
      <c r="E375">
        <v>20</v>
      </c>
      <c r="H375" s="5">
        <v>20</v>
      </c>
      <c r="N375" t="s">
        <v>35</v>
      </c>
      <c r="O375" t="s">
        <v>468</v>
      </c>
      <c r="S375" s="5">
        <v>14</v>
      </c>
    </row>
    <row r="376" spans="1:19">
      <c r="A376" t="s">
        <v>35</v>
      </c>
      <c r="B376" t="s">
        <v>469</v>
      </c>
      <c r="E376">
        <v>22</v>
      </c>
      <c r="H376" s="5">
        <v>22</v>
      </c>
      <c r="N376" t="s">
        <v>35</v>
      </c>
      <c r="O376" t="s">
        <v>469</v>
      </c>
      <c r="S376" s="5">
        <v>16</v>
      </c>
    </row>
    <row r="377" spans="1:19">
      <c r="A377" t="s">
        <v>72</v>
      </c>
      <c r="B377" t="s">
        <v>470</v>
      </c>
      <c r="E377">
        <v>7</v>
      </c>
      <c r="H377" s="5">
        <v>7</v>
      </c>
      <c r="N377" t="s">
        <v>72</v>
      </c>
      <c r="O377" t="s">
        <v>470</v>
      </c>
      <c r="S377" s="5">
        <v>4</v>
      </c>
    </row>
    <row r="378" spans="1:19">
      <c r="A378" t="s">
        <v>113</v>
      </c>
      <c r="B378" t="s">
        <v>471</v>
      </c>
      <c r="E378">
        <v>25</v>
      </c>
      <c r="H378" s="5">
        <v>25</v>
      </c>
      <c r="N378" t="s">
        <v>113</v>
      </c>
      <c r="O378" t="s">
        <v>471</v>
      </c>
      <c r="S378" s="5">
        <v>19</v>
      </c>
    </row>
    <row r="379" spans="1:19">
      <c r="A379" t="s">
        <v>35</v>
      </c>
      <c r="B379" t="s">
        <v>472</v>
      </c>
      <c r="E379">
        <v>22</v>
      </c>
      <c r="H379" s="5">
        <v>22</v>
      </c>
      <c r="N379" t="s">
        <v>35</v>
      </c>
      <c r="O379" t="s">
        <v>472</v>
      </c>
      <c r="S379" s="5">
        <v>16</v>
      </c>
    </row>
    <row r="380" spans="1:19">
      <c r="A380" t="s">
        <v>118</v>
      </c>
      <c r="B380" t="s">
        <v>473</v>
      </c>
      <c r="E380">
        <v>15</v>
      </c>
      <c r="H380" s="5">
        <v>15</v>
      </c>
      <c r="N380" t="s">
        <v>118</v>
      </c>
      <c r="O380" t="s">
        <v>473</v>
      </c>
      <c r="S380" s="5">
        <v>10</v>
      </c>
    </row>
    <row r="381" spans="1:19">
      <c r="A381" t="s">
        <v>43</v>
      </c>
      <c r="B381" t="s">
        <v>474</v>
      </c>
      <c r="E381">
        <v>25</v>
      </c>
      <c r="H381" s="5">
        <v>25</v>
      </c>
      <c r="N381" t="s">
        <v>43</v>
      </c>
      <c r="O381" t="s">
        <v>474</v>
      </c>
      <c r="S381" s="5">
        <v>19</v>
      </c>
    </row>
    <row r="382" spans="1:19">
      <c r="A382" t="s">
        <v>35</v>
      </c>
      <c r="B382" t="s">
        <v>475</v>
      </c>
      <c r="E382">
        <v>25</v>
      </c>
      <c r="H382" s="5">
        <v>25</v>
      </c>
      <c r="N382" t="s">
        <v>35</v>
      </c>
      <c r="O382" t="s">
        <v>475</v>
      </c>
      <c r="S382" s="5">
        <v>19</v>
      </c>
    </row>
    <row r="383" spans="1:19">
      <c r="A383" t="s">
        <v>86</v>
      </c>
      <c r="B383" t="s">
        <v>476</v>
      </c>
      <c r="E383">
        <v>22</v>
      </c>
      <c r="H383" s="5">
        <v>22</v>
      </c>
      <c r="N383" t="s">
        <v>86</v>
      </c>
      <c r="O383" t="s">
        <v>476</v>
      </c>
      <c r="S383" s="5">
        <v>16</v>
      </c>
    </row>
    <row r="384" spans="1:19">
      <c r="A384" t="s">
        <v>35</v>
      </c>
      <c r="B384" t="s">
        <v>477</v>
      </c>
      <c r="E384">
        <v>22</v>
      </c>
      <c r="H384" s="5">
        <v>22</v>
      </c>
      <c r="N384" t="s">
        <v>35</v>
      </c>
      <c r="O384" t="s">
        <v>477</v>
      </c>
      <c r="S384" s="5">
        <v>16</v>
      </c>
    </row>
    <row r="385" spans="1:19">
      <c r="A385" t="s">
        <v>35</v>
      </c>
      <c r="B385" t="s">
        <v>478</v>
      </c>
      <c r="E385">
        <v>25</v>
      </c>
      <c r="H385" s="5">
        <v>25</v>
      </c>
      <c r="N385" t="s">
        <v>35</v>
      </c>
      <c r="O385" t="s">
        <v>478</v>
      </c>
      <c r="S385" s="5">
        <v>19</v>
      </c>
    </row>
    <row r="386" spans="1:19">
      <c r="A386" t="s">
        <v>35</v>
      </c>
      <c r="B386" t="s">
        <v>479</v>
      </c>
      <c r="E386">
        <v>25</v>
      </c>
      <c r="H386" s="5">
        <v>25</v>
      </c>
      <c r="N386" t="s">
        <v>35</v>
      </c>
      <c r="O386" t="s">
        <v>479</v>
      </c>
      <c r="S386" s="5">
        <v>19</v>
      </c>
    </row>
    <row r="387" spans="1:19">
      <c r="A387" t="s">
        <v>43</v>
      </c>
      <c r="B387" t="s">
        <v>480</v>
      </c>
      <c r="E387">
        <v>20</v>
      </c>
      <c r="H387" s="5">
        <v>20</v>
      </c>
      <c r="N387" t="s">
        <v>43</v>
      </c>
      <c r="O387" t="s">
        <v>480</v>
      </c>
      <c r="S387" s="5">
        <v>14</v>
      </c>
    </row>
    <row r="388" spans="1:19">
      <c r="A388" t="s">
        <v>29</v>
      </c>
      <c r="B388" t="s">
        <v>481</v>
      </c>
      <c r="E388">
        <v>22</v>
      </c>
      <c r="H388" s="5">
        <v>22</v>
      </c>
      <c r="N388" t="s">
        <v>29</v>
      </c>
      <c r="O388" t="s">
        <v>481</v>
      </c>
      <c r="S388" s="5">
        <v>16</v>
      </c>
    </row>
    <row r="389" spans="1:19">
      <c r="A389" t="s">
        <v>35</v>
      </c>
      <c r="B389" t="s">
        <v>482</v>
      </c>
      <c r="E389">
        <v>22</v>
      </c>
      <c r="H389" s="5">
        <v>22</v>
      </c>
      <c r="N389" t="s">
        <v>35</v>
      </c>
      <c r="O389" t="s">
        <v>482</v>
      </c>
      <c r="S389" s="5">
        <v>16</v>
      </c>
    </row>
    <row r="390" spans="1:19">
      <c r="A390" t="s">
        <v>72</v>
      </c>
      <c r="B390" t="s">
        <v>483</v>
      </c>
      <c r="E390">
        <v>7</v>
      </c>
      <c r="H390" s="5">
        <v>7</v>
      </c>
      <c r="N390" t="s">
        <v>72</v>
      </c>
      <c r="O390" t="s">
        <v>483</v>
      </c>
      <c r="S390" s="5">
        <v>4</v>
      </c>
    </row>
    <row r="391" spans="1:19">
      <c r="A391" t="s">
        <v>32</v>
      </c>
      <c r="B391" t="s">
        <v>484</v>
      </c>
      <c r="E391">
        <v>22</v>
      </c>
      <c r="H391" s="5">
        <v>22</v>
      </c>
      <c r="N391" t="s">
        <v>32</v>
      </c>
      <c r="O391" t="s">
        <v>484</v>
      </c>
      <c r="S391" s="5">
        <v>16</v>
      </c>
    </row>
    <row r="392" spans="1:19">
      <c r="A392" t="s">
        <v>35</v>
      </c>
      <c r="B392" t="s">
        <v>485</v>
      </c>
      <c r="E392">
        <v>25</v>
      </c>
      <c r="H392" s="5">
        <v>25</v>
      </c>
      <c r="N392" t="s">
        <v>35</v>
      </c>
      <c r="O392" t="s">
        <v>485</v>
      </c>
      <c r="S392" s="5">
        <v>19</v>
      </c>
    </row>
    <row r="393" spans="1:19">
      <c r="A393" t="s">
        <v>35</v>
      </c>
      <c r="B393" t="s">
        <v>486</v>
      </c>
      <c r="E393">
        <v>22</v>
      </c>
      <c r="H393" s="5">
        <v>22</v>
      </c>
      <c r="N393" t="s">
        <v>35</v>
      </c>
      <c r="O393" t="s">
        <v>486</v>
      </c>
      <c r="S393" s="5">
        <v>16</v>
      </c>
    </row>
    <row r="394" spans="1:19">
      <c r="A394" t="s">
        <v>35</v>
      </c>
      <c r="B394" t="s">
        <v>487</v>
      </c>
      <c r="E394">
        <v>25</v>
      </c>
      <c r="H394" s="5">
        <v>25</v>
      </c>
      <c r="N394" t="s">
        <v>35</v>
      </c>
      <c r="O394" t="s">
        <v>487</v>
      </c>
      <c r="S394" s="5">
        <v>19</v>
      </c>
    </row>
    <row r="395" spans="1:19">
      <c r="A395" t="s">
        <v>79</v>
      </c>
      <c r="B395" t="s">
        <v>488</v>
      </c>
      <c r="E395">
        <v>22</v>
      </c>
      <c r="H395" s="5">
        <v>22</v>
      </c>
      <c r="N395" t="s">
        <v>79</v>
      </c>
      <c r="O395" t="s">
        <v>488</v>
      </c>
      <c r="S395" s="5">
        <v>16</v>
      </c>
    </row>
    <row r="396" spans="1:19">
      <c r="A396" t="s">
        <v>29</v>
      </c>
      <c r="B396" t="s">
        <v>489</v>
      </c>
      <c r="E396">
        <v>22</v>
      </c>
      <c r="H396" s="5">
        <v>22</v>
      </c>
      <c r="N396" t="s">
        <v>29</v>
      </c>
      <c r="O396" t="s">
        <v>489</v>
      </c>
      <c r="S396" s="5">
        <v>16</v>
      </c>
    </row>
    <row r="397" spans="1:19">
      <c r="A397" t="s">
        <v>43</v>
      </c>
      <c r="B397" t="s">
        <v>490</v>
      </c>
      <c r="E397">
        <v>20</v>
      </c>
      <c r="H397" s="5">
        <v>20</v>
      </c>
      <c r="N397" t="s">
        <v>43</v>
      </c>
      <c r="O397" t="s">
        <v>490</v>
      </c>
      <c r="S397" s="5">
        <v>14</v>
      </c>
    </row>
    <row r="398" spans="1:19">
      <c r="A398" t="s">
        <v>35</v>
      </c>
      <c r="B398" t="s">
        <v>491</v>
      </c>
      <c r="E398">
        <v>25</v>
      </c>
      <c r="H398" s="5">
        <v>25</v>
      </c>
      <c r="N398" t="s">
        <v>35</v>
      </c>
      <c r="O398" t="s">
        <v>491</v>
      </c>
      <c r="S398" s="5">
        <v>19</v>
      </c>
    </row>
    <row r="399" spans="1:19">
      <c r="A399" t="s">
        <v>25</v>
      </c>
      <c r="B399" t="s">
        <v>492</v>
      </c>
      <c r="E399">
        <v>22</v>
      </c>
      <c r="H399" s="5">
        <v>22</v>
      </c>
      <c r="N399" t="s">
        <v>25</v>
      </c>
      <c r="O399" t="s">
        <v>492</v>
      </c>
      <c r="S399" s="5">
        <v>16</v>
      </c>
    </row>
    <row r="400" spans="1:19">
      <c r="A400" t="s">
        <v>72</v>
      </c>
      <c r="B400" t="s">
        <v>493</v>
      </c>
      <c r="E400">
        <v>7</v>
      </c>
      <c r="H400" s="5">
        <v>7</v>
      </c>
      <c r="N400" t="s">
        <v>72</v>
      </c>
      <c r="O400" t="s">
        <v>493</v>
      </c>
      <c r="S400" s="5">
        <v>4</v>
      </c>
    </row>
    <row r="401" spans="1:19">
      <c r="A401" t="s">
        <v>35</v>
      </c>
      <c r="B401" t="s">
        <v>494</v>
      </c>
      <c r="E401">
        <v>25</v>
      </c>
      <c r="H401" s="5">
        <v>25</v>
      </c>
      <c r="N401" t="s">
        <v>35</v>
      </c>
      <c r="O401" t="s">
        <v>494</v>
      </c>
      <c r="S401" s="5">
        <v>19</v>
      </c>
    </row>
    <row r="402" spans="1:19">
      <c r="A402" t="s">
        <v>35</v>
      </c>
      <c r="B402" t="s">
        <v>495</v>
      </c>
      <c r="E402">
        <v>22</v>
      </c>
      <c r="H402" s="5">
        <v>22</v>
      </c>
      <c r="N402" t="s">
        <v>35</v>
      </c>
      <c r="O402" t="s">
        <v>495</v>
      </c>
      <c r="S402" s="5">
        <v>16</v>
      </c>
    </row>
    <row r="403" spans="1:19">
      <c r="A403" t="s">
        <v>35</v>
      </c>
      <c r="B403" t="s">
        <v>496</v>
      </c>
      <c r="E403">
        <v>22</v>
      </c>
      <c r="H403" s="5">
        <v>22</v>
      </c>
      <c r="N403" t="s">
        <v>35</v>
      </c>
      <c r="O403" t="s">
        <v>496</v>
      </c>
      <c r="S403" s="5">
        <v>16</v>
      </c>
    </row>
    <row r="404" spans="1:19">
      <c r="A404" t="s">
        <v>35</v>
      </c>
      <c r="B404" t="s">
        <v>497</v>
      </c>
      <c r="E404">
        <v>22</v>
      </c>
      <c r="H404" s="5">
        <v>22</v>
      </c>
      <c r="N404" t="s">
        <v>35</v>
      </c>
      <c r="O404" t="s">
        <v>497</v>
      </c>
      <c r="S404" s="5">
        <v>16</v>
      </c>
    </row>
    <row r="405" spans="1:19">
      <c r="A405" t="s">
        <v>59</v>
      </c>
      <c r="B405" t="s">
        <v>498</v>
      </c>
      <c r="E405">
        <v>22</v>
      </c>
      <c r="H405" s="5">
        <v>22</v>
      </c>
      <c r="N405" t="s">
        <v>59</v>
      </c>
      <c r="O405" t="s">
        <v>498</v>
      </c>
      <c r="S405" s="5">
        <v>16</v>
      </c>
    </row>
    <row r="406" spans="1:19">
      <c r="A406" t="s">
        <v>35</v>
      </c>
      <c r="B406" t="s">
        <v>499</v>
      </c>
      <c r="E406">
        <v>22</v>
      </c>
      <c r="H406" s="5">
        <v>22</v>
      </c>
      <c r="N406" t="s">
        <v>35</v>
      </c>
      <c r="O406" t="s">
        <v>499</v>
      </c>
      <c r="S406" s="5">
        <v>16</v>
      </c>
    </row>
    <row r="407" spans="1:19">
      <c r="A407" t="s">
        <v>500</v>
      </c>
      <c r="B407" t="s">
        <v>501</v>
      </c>
      <c r="E407">
        <v>22</v>
      </c>
      <c r="H407" s="5">
        <v>22</v>
      </c>
      <c r="N407" t="s">
        <v>500</v>
      </c>
      <c r="O407" t="s">
        <v>501</v>
      </c>
      <c r="S407" s="5">
        <v>16</v>
      </c>
    </row>
    <row r="408" spans="1:19">
      <c r="A408" t="s">
        <v>43</v>
      </c>
      <c r="B408" t="s">
        <v>502</v>
      </c>
      <c r="E408">
        <v>25</v>
      </c>
      <c r="H408" s="5">
        <v>25</v>
      </c>
      <c r="N408" t="s">
        <v>43</v>
      </c>
      <c r="O408" t="s">
        <v>502</v>
      </c>
      <c r="S408" s="5">
        <v>19</v>
      </c>
    </row>
    <row r="409" spans="1:19">
      <c r="A409" t="s">
        <v>35</v>
      </c>
      <c r="B409" t="s">
        <v>503</v>
      </c>
      <c r="E409">
        <v>20</v>
      </c>
      <c r="H409" s="5">
        <v>20</v>
      </c>
      <c r="N409" t="s">
        <v>35</v>
      </c>
      <c r="O409" t="s">
        <v>503</v>
      </c>
      <c r="S409" s="5">
        <v>14</v>
      </c>
    </row>
    <row r="410" spans="1:19">
      <c r="A410" t="s">
        <v>35</v>
      </c>
      <c r="B410" t="s">
        <v>504</v>
      </c>
      <c r="E410">
        <v>22</v>
      </c>
      <c r="H410" s="5">
        <v>22</v>
      </c>
      <c r="N410" t="s">
        <v>35</v>
      </c>
      <c r="O410" t="s">
        <v>504</v>
      </c>
      <c r="S410" s="5">
        <v>16</v>
      </c>
    </row>
    <row r="411" spans="1:19">
      <c r="A411" t="s">
        <v>276</v>
      </c>
      <c r="B411" t="s">
        <v>505</v>
      </c>
      <c r="E411">
        <v>22</v>
      </c>
      <c r="H411" s="5">
        <v>22</v>
      </c>
      <c r="N411" t="s">
        <v>276</v>
      </c>
      <c r="O411" t="s">
        <v>505</v>
      </c>
      <c r="S411" s="5">
        <v>16</v>
      </c>
    </row>
    <row r="412" spans="1:19">
      <c r="A412" t="s">
        <v>35</v>
      </c>
      <c r="B412" t="s">
        <v>506</v>
      </c>
      <c r="E412">
        <v>25</v>
      </c>
      <c r="H412" s="5">
        <v>25</v>
      </c>
      <c r="N412" t="s">
        <v>35</v>
      </c>
      <c r="O412" t="s">
        <v>506</v>
      </c>
      <c r="S412" s="5">
        <v>19</v>
      </c>
    </row>
    <row r="413" spans="1:19">
      <c r="A413" t="s">
        <v>43</v>
      </c>
      <c r="B413" t="s">
        <v>507</v>
      </c>
      <c r="E413">
        <v>25</v>
      </c>
      <c r="H413" s="5">
        <v>25</v>
      </c>
      <c r="N413" t="s">
        <v>43</v>
      </c>
      <c r="O413" t="s">
        <v>507</v>
      </c>
      <c r="S413" s="5">
        <v>19</v>
      </c>
    </row>
    <row r="414" spans="1:19">
      <c r="A414" t="s">
        <v>29</v>
      </c>
      <c r="B414" t="s">
        <v>508</v>
      </c>
      <c r="E414">
        <v>22</v>
      </c>
      <c r="H414" s="5">
        <v>22</v>
      </c>
      <c r="N414" t="s">
        <v>29</v>
      </c>
      <c r="O414" t="s">
        <v>508</v>
      </c>
      <c r="S414" s="5">
        <v>16</v>
      </c>
    </row>
    <row r="415" spans="1:19">
      <c r="A415" t="s">
        <v>29</v>
      </c>
      <c r="B415" t="s">
        <v>509</v>
      </c>
      <c r="E415">
        <v>20</v>
      </c>
      <c r="H415" s="5">
        <v>20</v>
      </c>
      <c r="N415" t="s">
        <v>29</v>
      </c>
      <c r="O415" t="s">
        <v>509</v>
      </c>
      <c r="S415" s="5">
        <v>14</v>
      </c>
    </row>
    <row r="416" spans="1:19">
      <c r="A416" t="s">
        <v>35</v>
      </c>
      <c r="B416" t="s">
        <v>510</v>
      </c>
      <c r="E416">
        <v>22</v>
      </c>
      <c r="H416" s="5">
        <v>22</v>
      </c>
      <c r="N416" t="s">
        <v>35</v>
      </c>
      <c r="O416" t="s">
        <v>510</v>
      </c>
      <c r="S416" s="5">
        <v>16</v>
      </c>
    </row>
    <row r="417" spans="1:19">
      <c r="A417" t="s">
        <v>451</v>
      </c>
      <c r="B417" t="s">
        <v>511</v>
      </c>
      <c r="E417">
        <v>22</v>
      </c>
      <c r="H417" s="5">
        <v>22</v>
      </c>
      <c r="N417" t="s">
        <v>451</v>
      </c>
      <c r="O417" t="s">
        <v>511</v>
      </c>
      <c r="S417" s="5">
        <v>16</v>
      </c>
    </row>
    <row r="418" spans="1:19">
      <c r="A418" t="s">
        <v>512</v>
      </c>
      <c r="B418" t="s">
        <v>513</v>
      </c>
      <c r="E418">
        <v>7</v>
      </c>
      <c r="H418" s="5">
        <v>7</v>
      </c>
      <c r="N418" t="s">
        <v>512</v>
      </c>
      <c r="O418" t="s">
        <v>513</v>
      </c>
      <c r="S418" s="5">
        <v>4</v>
      </c>
    </row>
    <row r="419" spans="1:19">
      <c r="A419" t="s">
        <v>35</v>
      </c>
      <c r="B419" t="s">
        <v>514</v>
      </c>
      <c r="E419">
        <v>22</v>
      </c>
      <c r="H419" s="5">
        <v>22</v>
      </c>
      <c r="N419" t="s">
        <v>35</v>
      </c>
      <c r="O419" t="s">
        <v>514</v>
      </c>
      <c r="S419" s="5">
        <v>16</v>
      </c>
    </row>
    <row r="420" spans="1:19">
      <c r="A420" t="s">
        <v>35</v>
      </c>
      <c r="B420" t="s">
        <v>515</v>
      </c>
      <c r="E420">
        <v>22</v>
      </c>
      <c r="H420" s="5">
        <v>22</v>
      </c>
      <c r="N420" t="s">
        <v>35</v>
      </c>
      <c r="O420" t="s">
        <v>515</v>
      </c>
      <c r="S420" s="5">
        <v>16</v>
      </c>
    </row>
    <row r="421" spans="1:19">
      <c r="A421" t="s">
        <v>35</v>
      </c>
      <c r="B421" t="s">
        <v>516</v>
      </c>
      <c r="E421">
        <v>22</v>
      </c>
      <c r="H421" s="5">
        <v>22</v>
      </c>
      <c r="N421" t="s">
        <v>35</v>
      </c>
      <c r="O421" t="s">
        <v>516</v>
      </c>
      <c r="S421" s="5">
        <v>16</v>
      </c>
    </row>
    <row r="422" spans="1:19">
      <c r="A422" t="s">
        <v>35</v>
      </c>
      <c r="B422" t="s">
        <v>517</v>
      </c>
      <c r="E422">
        <v>22</v>
      </c>
      <c r="H422" s="5">
        <v>22</v>
      </c>
      <c r="N422" t="s">
        <v>35</v>
      </c>
      <c r="O422" t="s">
        <v>517</v>
      </c>
      <c r="S422" s="5">
        <v>16</v>
      </c>
    </row>
    <row r="423" spans="1:19">
      <c r="A423" t="s">
        <v>49</v>
      </c>
      <c r="B423" t="s">
        <v>518</v>
      </c>
      <c r="E423">
        <v>22</v>
      </c>
      <c r="H423" s="5">
        <v>22</v>
      </c>
      <c r="N423" t="s">
        <v>49</v>
      </c>
      <c r="O423" t="s">
        <v>518</v>
      </c>
      <c r="S423" s="5">
        <v>16</v>
      </c>
    </row>
    <row r="424" spans="1:19">
      <c r="A424" t="s">
        <v>35</v>
      </c>
      <c r="B424" t="s">
        <v>519</v>
      </c>
      <c r="E424">
        <v>22</v>
      </c>
      <c r="H424" s="5">
        <v>22</v>
      </c>
      <c r="N424" t="s">
        <v>35</v>
      </c>
      <c r="O424" t="s">
        <v>519</v>
      </c>
      <c r="S424" s="5">
        <v>16</v>
      </c>
    </row>
    <row r="425" spans="1:19">
      <c r="A425" t="s">
        <v>59</v>
      </c>
      <c r="B425" t="s">
        <v>520</v>
      </c>
      <c r="E425">
        <v>22</v>
      </c>
      <c r="H425" s="5">
        <v>22</v>
      </c>
      <c r="N425" t="s">
        <v>59</v>
      </c>
      <c r="O425" t="s">
        <v>520</v>
      </c>
      <c r="S425" s="5">
        <v>16</v>
      </c>
    </row>
    <row r="426" spans="1:19">
      <c r="A426" t="s">
        <v>43</v>
      </c>
      <c r="B426" t="s">
        <v>521</v>
      </c>
      <c r="E426">
        <v>25</v>
      </c>
      <c r="H426" s="5">
        <v>25</v>
      </c>
      <c r="N426" t="s">
        <v>43</v>
      </c>
      <c r="O426" t="s">
        <v>521</v>
      </c>
      <c r="S426" s="5">
        <v>19</v>
      </c>
    </row>
    <row r="427" spans="1:19">
      <c r="A427" t="s">
        <v>522</v>
      </c>
      <c r="B427" t="s">
        <v>523</v>
      </c>
      <c r="E427">
        <v>22</v>
      </c>
      <c r="H427" s="5">
        <v>22</v>
      </c>
      <c r="N427" t="s">
        <v>522</v>
      </c>
      <c r="O427" t="s">
        <v>523</v>
      </c>
      <c r="S427" s="5">
        <v>16</v>
      </c>
    </row>
    <row r="428" spans="1:19">
      <c r="A428" t="s">
        <v>524</v>
      </c>
      <c r="B428" t="s">
        <v>525</v>
      </c>
      <c r="E428">
        <v>22</v>
      </c>
      <c r="H428" s="5">
        <v>22</v>
      </c>
      <c r="N428" t="s">
        <v>524</v>
      </c>
      <c r="O428" t="s">
        <v>525</v>
      </c>
      <c r="S428" s="5">
        <v>16</v>
      </c>
    </row>
    <row r="429" spans="1:19">
      <c r="A429" t="s">
        <v>35</v>
      </c>
      <c r="B429" t="s">
        <v>526</v>
      </c>
      <c r="E429">
        <v>22</v>
      </c>
      <c r="H429" s="5">
        <v>22</v>
      </c>
      <c r="N429" t="s">
        <v>35</v>
      </c>
      <c r="O429" t="s">
        <v>526</v>
      </c>
      <c r="S429" s="5">
        <v>16</v>
      </c>
    </row>
    <row r="430" spans="1:19">
      <c r="A430" t="s">
        <v>288</v>
      </c>
      <c r="B430" t="s">
        <v>527</v>
      </c>
      <c r="E430">
        <v>7</v>
      </c>
      <c r="H430" s="5">
        <v>7</v>
      </c>
      <c r="N430" t="s">
        <v>288</v>
      </c>
      <c r="O430" t="s">
        <v>527</v>
      </c>
      <c r="S430" s="5">
        <v>4</v>
      </c>
    </row>
    <row r="431" spans="1:19">
      <c r="A431" t="s">
        <v>35</v>
      </c>
      <c r="B431" t="s">
        <v>528</v>
      </c>
      <c r="E431">
        <v>22</v>
      </c>
      <c r="H431" s="5">
        <v>22</v>
      </c>
      <c r="N431" t="s">
        <v>35</v>
      </c>
      <c r="O431" t="s">
        <v>528</v>
      </c>
      <c r="S431" s="5">
        <v>16</v>
      </c>
    </row>
    <row r="432" spans="1:19">
      <c r="A432" t="s">
        <v>35</v>
      </c>
      <c r="B432" t="s">
        <v>529</v>
      </c>
      <c r="E432">
        <v>25</v>
      </c>
      <c r="H432" s="5">
        <v>25</v>
      </c>
      <c r="N432" t="s">
        <v>35</v>
      </c>
      <c r="O432" t="s">
        <v>529</v>
      </c>
      <c r="S432" s="5">
        <v>19</v>
      </c>
    </row>
    <row r="433" spans="1:19">
      <c r="A433" t="s">
        <v>35</v>
      </c>
      <c r="B433" t="s">
        <v>530</v>
      </c>
      <c r="E433">
        <v>20</v>
      </c>
      <c r="H433" s="5">
        <v>20</v>
      </c>
      <c r="N433" t="s">
        <v>35</v>
      </c>
      <c r="O433" t="s">
        <v>530</v>
      </c>
      <c r="S433" s="5">
        <v>14</v>
      </c>
    </row>
    <row r="434" spans="1:19">
      <c r="A434" t="s">
        <v>43</v>
      </c>
      <c r="B434" t="s">
        <v>531</v>
      </c>
      <c r="E434">
        <v>25</v>
      </c>
      <c r="H434" s="5">
        <v>25</v>
      </c>
      <c r="N434" t="s">
        <v>43</v>
      </c>
      <c r="O434" t="s">
        <v>531</v>
      </c>
      <c r="S434" s="5">
        <v>19</v>
      </c>
    </row>
    <row r="435" spans="1:19">
      <c r="A435" t="s">
        <v>51</v>
      </c>
      <c r="B435" t="s">
        <v>532</v>
      </c>
      <c r="E435">
        <v>22</v>
      </c>
      <c r="H435" s="5">
        <v>22</v>
      </c>
      <c r="N435" t="s">
        <v>51</v>
      </c>
      <c r="O435" t="s">
        <v>532</v>
      </c>
      <c r="S435" s="5">
        <v>16</v>
      </c>
    </row>
    <row r="436" spans="1:19">
      <c r="A436" t="s">
        <v>35</v>
      </c>
      <c r="B436" t="s">
        <v>533</v>
      </c>
      <c r="E436">
        <v>22</v>
      </c>
      <c r="H436" s="5">
        <v>22</v>
      </c>
      <c r="N436" t="s">
        <v>35</v>
      </c>
      <c r="O436" t="s">
        <v>533</v>
      </c>
      <c r="S436" s="5">
        <v>16</v>
      </c>
    </row>
    <row r="437" spans="1:19">
      <c r="A437" t="s">
        <v>35</v>
      </c>
      <c r="B437" t="s">
        <v>534</v>
      </c>
      <c r="E437">
        <v>25</v>
      </c>
      <c r="H437" s="5">
        <v>25</v>
      </c>
      <c r="N437" t="s">
        <v>35</v>
      </c>
      <c r="O437" t="s">
        <v>534</v>
      </c>
      <c r="S437" s="5">
        <v>19</v>
      </c>
    </row>
    <row r="438" spans="1:19">
      <c r="A438" t="s">
        <v>535</v>
      </c>
      <c r="B438" t="s">
        <v>536</v>
      </c>
      <c r="E438">
        <v>22</v>
      </c>
      <c r="H438" s="5">
        <v>22</v>
      </c>
      <c r="N438" t="s">
        <v>535</v>
      </c>
      <c r="O438" t="s">
        <v>536</v>
      </c>
      <c r="S438" s="5">
        <v>16</v>
      </c>
    </row>
    <row r="439" spans="1:19">
      <c r="A439" t="s">
        <v>35</v>
      </c>
      <c r="B439" t="s">
        <v>537</v>
      </c>
      <c r="E439">
        <v>22</v>
      </c>
      <c r="H439" s="5">
        <v>22</v>
      </c>
      <c r="N439" t="s">
        <v>35</v>
      </c>
      <c r="O439" t="s">
        <v>537</v>
      </c>
      <c r="S439" s="5">
        <v>16</v>
      </c>
    </row>
    <row r="440" spans="1:19">
      <c r="A440" t="s">
        <v>49</v>
      </c>
      <c r="B440" t="s">
        <v>538</v>
      </c>
      <c r="E440">
        <v>22</v>
      </c>
      <c r="H440" s="5">
        <v>22</v>
      </c>
      <c r="N440" t="s">
        <v>49</v>
      </c>
      <c r="O440" t="s">
        <v>538</v>
      </c>
      <c r="S440" s="5">
        <v>16</v>
      </c>
    </row>
    <row r="441" spans="1:19">
      <c r="A441" t="s">
        <v>35</v>
      </c>
      <c r="B441" t="s">
        <v>539</v>
      </c>
      <c r="E441">
        <v>22</v>
      </c>
      <c r="H441" s="5">
        <v>22</v>
      </c>
      <c r="N441" t="s">
        <v>35</v>
      </c>
      <c r="O441" t="s">
        <v>539</v>
      </c>
      <c r="S441" s="5">
        <v>16</v>
      </c>
    </row>
    <row r="442" spans="1:19">
      <c r="A442" t="s">
        <v>43</v>
      </c>
      <c r="B442" t="s">
        <v>540</v>
      </c>
      <c r="E442">
        <v>25</v>
      </c>
      <c r="H442" s="5">
        <v>25</v>
      </c>
      <c r="N442" t="s">
        <v>43</v>
      </c>
      <c r="O442" t="s">
        <v>540</v>
      </c>
      <c r="S442" s="5">
        <v>19</v>
      </c>
    </row>
    <row r="443" spans="1:19">
      <c r="A443" t="s">
        <v>184</v>
      </c>
      <c r="B443" t="s">
        <v>541</v>
      </c>
      <c r="E443">
        <v>25</v>
      </c>
      <c r="H443" s="5">
        <v>25</v>
      </c>
      <c r="N443" t="s">
        <v>184</v>
      </c>
      <c r="O443" t="s">
        <v>541</v>
      </c>
      <c r="S443" s="5">
        <v>19</v>
      </c>
    </row>
    <row r="444" spans="1:19">
      <c r="A444" t="s">
        <v>35</v>
      </c>
      <c r="B444" t="s">
        <v>542</v>
      </c>
      <c r="E444">
        <v>25</v>
      </c>
      <c r="H444" s="5">
        <v>25</v>
      </c>
      <c r="N444" t="s">
        <v>35</v>
      </c>
      <c r="O444" t="s">
        <v>542</v>
      </c>
      <c r="S444" s="5">
        <v>19</v>
      </c>
    </row>
    <row r="445" spans="1:19">
      <c r="A445" t="s">
        <v>25</v>
      </c>
      <c r="B445" t="s">
        <v>543</v>
      </c>
      <c r="E445">
        <v>22</v>
      </c>
      <c r="H445" s="5">
        <v>22</v>
      </c>
      <c r="N445" t="s">
        <v>25</v>
      </c>
      <c r="O445" t="s">
        <v>543</v>
      </c>
      <c r="S445" s="5">
        <v>16</v>
      </c>
    </row>
    <row r="446" spans="1:19">
      <c r="A446" t="s">
        <v>35</v>
      </c>
      <c r="B446" t="s">
        <v>544</v>
      </c>
      <c r="E446">
        <v>22</v>
      </c>
      <c r="H446" s="5">
        <v>22</v>
      </c>
      <c r="N446" t="s">
        <v>35</v>
      </c>
      <c r="O446" t="s">
        <v>544</v>
      </c>
      <c r="S446" s="5">
        <v>16</v>
      </c>
    </row>
    <row r="447" spans="1:19">
      <c r="A447" t="s">
        <v>43</v>
      </c>
      <c r="B447" t="s">
        <v>545</v>
      </c>
      <c r="E447">
        <v>25</v>
      </c>
      <c r="H447" s="5">
        <v>25</v>
      </c>
      <c r="N447" t="s">
        <v>43</v>
      </c>
      <c r="O447" t="s">
        <v>545</v>
      </c>
      <c r="S447" s="5">
        <v>19</v>
      </c>
    </row>
    <row r="448" spans="1:19">
      <c r="A448" t="s">
        <v>29</v>
      </c>
      <c r="B448" t="s">
        <v>546</v>
      </c>
      <c r="E448">
        <v>22</v>
      </c>
      <c r="H448" s="5">
        <v>22</v>
      </c>
      <c r="N448" t="s">
        <v>29</v>
      </c>
      <c r="O448" t="s">
        <v>546</v>
      </c>
      <c r="S448" s="5">
        <v>16</v>
      </c>
    </row>
    <row r="449" spans="1:19">
      <c r="A449" t="s">
        <v>35</v>
      </c>
      <c r="B449" t="s">
        <v>547</v>
      </c>
      <c r="E449">
        <v>22</v>
      </c>
      <c r="H449" s="5">
        <v>22</v>
      </c>
      <c r="N449" t="s">
        <v>35</v>
      </c>
      <c r="O449" t="s">
        <v>547</v>
      </c>
      <c r="S449" s="5">
        <v>16</v>
      </c>
    </row>
    <row r="450" spans="1:19">
      <c r="A450" t="s">
        <v>35</v>
      </c>
      <c r="B450" t="s">
        <v>548</v>
      </c>
      <c r="E450">
        <v>25</v>
      </c>
      <c r="H450" s="5">
        <v>25</v>
      </c>
      <c r="N450" t="s">
        <v>35</v>
      </c>
      <c r="O450" t="s">
        <v>548</v>
      </c>
      <c r="S450" s="5">
        <v>19</v>
      </c>
    </row>
    <row r="451" spans="1:19">
      <c r="A451" t="s">
        <v>47</v>
      </c>
      <c r="B451" t="s">
        <v>549</v>
      </c>
      <c r="E451">
        <v>25</v>
      </c>
      <c r="H451" s="5">
        <v>25</v>
      </c>
      <c r="N451" t="s">
        <v>47</v>
      </c>
      <c r="O451" t="s">
        <v>549</v>
      </c>
      <c r="S451" s="5">
        <v>19</v>
      </c>
    </row>
    <row r="452" spans="1:19">
      <c r="A452" t="s">
        <v>43</v>
      </c>
      <c r="B452" t="s">
        <v>550</v>
      </c>
      <c r="E452">
        <v>20</v>
      </c>
      <c r="H452" s="5">
        <v>20</v>
      </c>
      <c r="N452" t="s">
        <v>43</v>
      </c>
      <c r="O452" t="s">
        <v>550</v>
      </c>
      <c r="S452" s="5">
        <v>14</v>
      </c>
    </row>
    <row r="453" spans="1:19">
      <c r="A453" t="s">
        <v>35</v>
      </c>
      <c r="B453" t="s">
        <v>551</v>
      </c>
      <c r="E453">
        <v>22</v>
      </c>
      <c r="H453" s="5">
        <v>22</v>
      </c>
      <c r="N453" t="s">
        <v>35</v>
      </c>
      <c r="O453" t="s">
        <v>551</v>
      </c>
      <c r="S453" s="5">
        <v>16</v>
      </c>
    </row>
    <row r="454" spans="1:19">
      <c r="A454" t="s">
        <v>35</v>
      </c>
      <c r="B454" t="s">
        <v>552</v>
      </c>
      <c r="E454">
        <v>25</v>
      </c>
      <c r="H454" s="5">
        <v>25</v>
      </c>
      <c r="N454" t="s">
        <v>35</v>
      </c>
      <c r="O454" t="s">
        <v>552</v>
      </c>
      <c r="S454" s="5">
        <v>19</v>
      </c>
    </row>
    <row r="455" spans="1:19">
      <c r="A455" t="s">
        <v>35</v>
      </c>
      <c r="B455" t="s">
        <v>553</v>
      </c>
      <c r="E455">
        <v>22</v>
      </c>
      <c r="H455" s="5">
        <v>22</v>
      </c>
      <c r="N455" t="s">
        <v>35</v>
      </c>
      <c r="O455" t="s">
        <v>553</v>
      </c>
      <c r="S455" s="5">
        <v>16</v>
      </c>
    </row>
    <row r="456" spans="1:19">
      <c r="A456" t="s">
        <v>220</v>
      </c>
      <c r="B456" t="s">
        <v>554</v>
      </c>
      <c r="E456">
        <v>22</v>
      </c>
      <c r="H456" s="5">
        <v>22</v>
      </c>
      <c r="N456" t="s">
        <v>220</v>
      </c>
      <c r="O456" t="s">
        <v>554</v>
      </c>
      <c r="S456" s="5">
        <v>16</v>
      </c>
    </row>
    <row r="457" spans="1:19">
      <c r="A457" t="s">
        <v>35</v>
      </c>
      <c r="B457" t="s">
        <v>555</v>
      </c>
      <c r="E457">
        <v>22</v>
      </c>
      <c r="H457" s="5">
        <v>22</v>
      </c>
      <c r="N457" t="s">
        <v>35</v>
      </c>
      <c r="O457" t="s">
        <v>555</v>
      </c>
      <c r="S457" s="5">
        <v>16</v>
      </c>
    </row>
    <row r="458" spans="1:19">
      <c r="A458" t="s">
        <v>35</v>
      </c>
      <c r="B458" t="s">
        <v>556</v>
      </c>
      <c r="E458">
        <v>22</v>
      </c>
      <c r="H458" s="5">
        <v>22</v>
      </c>
      <c r="N458" t="s">
        <v>35</v>
      </c>
      <c r="O458" t="s">
        <v>556</v>
      </c>
      <c r="S458" s="5">
        <v>16</v>
      </c>
    </row>
    <row r="459" spans="1:19">
      <c r="A459" t="s">
        <v>43</v>
      </c>
      <c r="B459" t="s">
        <v>557</v>
      </c>
      <c r="E459">
        <v>20</v>
      </c>
      <c r="H459" s="5">
        <v>20</v>
      </c>
      <c r="N459" t="s">
        <v>43</v>
      </c>
      <c r="O459" t="s">
        <v>557</v>
      </c>
      <c r="S459" s="5">
        <v>14</v>
      </c>
    </row>
    <row r="460" spans="1:19">
      <c r="A460" t="s">
        <v>259</v>
      </c>
      <c r="B460" t="s">
        <v>558</v>
      </c>
      <c r="E460">
        <v>22</v>
      </c>
      <c r="H460" s="5">
        <v>22</v>
      </c>
      <c r="N460" t="s">
        <v>259</v>
      </c>
      <c r="O460" t="s">
        <v>558</v>
      </c>
      <c r="S460" s="5">
        <v>16</v>
      </c>
    </row>
    <row r="461" spans="1:19">
      <c r="A461" t="s">
        <v>76</v>
      </c>
      <c r="B461" t="s">
        <v>559</v>
      </c>
      <c r="E461">
        <v>22</v>
      </c>
      <c r="H461" s="5">
        <v>22</v>
      </c>
      <c r="N461" t="s">
        <v>76</v>
      </c>
      <c r="O461" t="s">
        <v>559</v>
      </c>
      <c r="S461" s="5">
        <v>16</v>
      </c>
    </row>
    <row r="462" spans="1:19">
      <c r="A462" t="s">
        <v>363</v>
      </c>
      <c r="B462" t="s">
        <v>560</v>
      </c>
      <c r="E462">
        <v>22</v>
      </c>
      <c r="H462" s="5">
        <v>22</v>
      </c>
      <c r="N462" t="s">
        <v>363</v>
      </c>
      <c r="O462" t="s">
        <v>560</v>
      </c>
      <c r="S462" s="5">
        <v>16</v>
      </c>
    </row>
    <row r="463" spans="1:19">
      <c r="A463" t="s">
        <v>35</v>
      </c>
      <c r="B463" t="s">
        <v>561</v>
      </c>
      <c r="E463">
        <v>22</v>
      </c>
      <c r="H463" s="5">
        <v>22</v>
      </c>
      <c r="N463" t="s">
        <v>35</v>
      </c>
      <c r="O463" t="s">
        <v>561</v>
      </c>
      <c r="S463" s="5">
        <v>16</v>
      </c>
    </row>
    <row r="464" spans="1:19">
      <c r="A464" t="s">
        <v>35</v>
      </c>
      <c r="B464" t="s">
        <v>562</v>
      </c>
      <c r="E464">
        <v>22</v>
      </c>
      <c r="H464" s="5">
        <v>22</v>
      </c>
      <c r="N464" t="s">
        <v>35</v>
      </c>
      <c r="O464" t="s">
        <v>562</v>
      </c>
      <c r="S464" s="5">
        <v>16</v>
      </c>
    </row>
    <row r="465" spans="1:19">
      <c r="A465" t="s">
        <v>35</v>
      </c>
      <c r="B465" t="s">
        <v>563</v>
      </c>
      <c r="E465">
        <v>25</v>
      </c>
      <c r="H465" s="5">
        <v>25</v>
      </c>
      <c r="N465" t="s">
        <v>35</v>
      </c>
      <c r="O465" t="s">
        <v>563</v>
      </c>
      <c r="S465" s="5">
        <v>19</v>
      </c>
    </row>
    <row r="466" spans="1:19">
      <c r="A466" t="s">
        <v>201</v>
      </c>
      <c r="B466" t="s">
        <v>564</v>
      </c>
      <c r="E466">
        <v>20</v>
      </c>
      <c r="H466" s="5">
        <v>20</v>
      </c>
      <c r="N466" t="s">
        <v>201</v>
      </c>
      <c r="O466" t="s">
        <v>564</v>
      </c>
      <c r="S466" s="5">
        <v>14</v>
      </c>
    </row>
    <row r="467" spans="1:19">
      <c r="A467" t="s">
        <v>51</v>
      </c>
      <c r="B467" t="s">
        <v>565</v>
      </c>
      <c r="E467">
        <v>7</v>
      </c>
      <c r="H467" s="5">
        <v>7</v>
      </c>
      <c r="N467" t="s">
        <v>51</v>
      </c>
      <c r="O467" t="s">
        <v>565</v>
      </c>
      <c r="S467" s="5">
        <v>4</v>
      </c>
    </row>
    <row r="468" spans="1:19">
      <c r="A468" t="s">
        <v>49</v>
      </c>
      <c r="B468" t="s">
        <v>566</v>
      </c>
      <c r="E468">
        <v>22</v>
      </c>
      <c r="H468" s="5">
        <v>22</v>
      </c>
      <c r="N468" t="s">
        <v>49</v>
      </c>
      <c r="O468" t="s">
        <v>566</v>
      </c>
      <c r="S468" s="5">
        <v>16</v>
      </c>
    </row>
    <row r="469" spans="1:19">
      <c r="A469" t="s">
        <v>43</v>
      </c>
      <c r="B469" t="s">
        <v>567</v>
      </c>
      <c r="E469">
        <v>15</v>
      </c>
      <c r="H469" s="5">
        <v>15</v>
      </c>
      <c r="N469" t="s">
        <v>43</v>
      </c>
      <c r="O469" t="s">
        <v>567</v>
      </c>
      <c r="S469" s="5">
        <v>10</v>
      </c>
    </row>
    <row r="470" spans="1:19">
      <c r="A470" t="s">
        <v>51</v>
      </c>
      <c r="B470" t="s">
        <v>568</v>
      </c>
      <c r="E470">
        <v>22</v>
      </c>
      <c r="H470" s="5">
        <v>22</v>
      </c>
      <c r="N470" t="s">
        <v>51</v>
      </c>
      <c r="O470" t="s">
        <v>568</v>
      </c>
      <c r="S470" s="5">
        <v>16</v>
      </c>
    </row>
    <row r="471" spans="1:19">
      <c r="A471" t="s">
        <v>49</v>
      </c>
      <c r="B471" t="s">
        <v>569</v>
      </c>
      <c r="E471">
        <v>22</v>
      </c>
      <c r="H471" s="5">
        <v>22</v>
      </c>
      <c r="N471" t="s">
        <v>49</v>
      </c>
      <c r="O471" t="s">
        <v>569</v>
      </c>
      <c r="S471" s="5">
        <v>16</v>
      </c>
    </row>
    <row r="472" spans="1:19">
      <c r="A472" t="s">
        <v>35</v>
      </c>
      <c r="B472" t="s">
        <v>570</v>
      </c>
      <c r="E472">
        <v>25</v>
      </c>
      <c r="H472" s="5">
        <v>25</v>
      </c>
      <c r="N472" t="s">
        <v>35</v>
      </c>
      <c r="O472" t="s">
        <v>570</v>
      </c>
      <c r="S472" s="5">
        <v>19</v>
      </c>
    </row>
    <row r="473" spans="1:19">
      <c r="A473" t="s">
        <v>35</v>
      </c>
      <c r="B473" t="s">
        <v>571</v>
      </c>
      <c r="E473">
        <v>22</v>
      </c>
      <c r="H473" s="5">
        <v>22</v>
      </c>
      <c r="N473" t="s">
        <v>35</v>
      </c>
      <c r="O473" t="s">
        <v>571</v>
      </c>
      <c r="S473" s="5">
        <v>16</v>
      </c>
    </row>
    <row r="474" spans="1:19">
      <c r="A474" t="s">
        <v>35</v>
      </c>
      <c r="B474" t="s">
        <v>572</v>
      </c>
      <c r="E474">
        <v>25</v>
      </c>
      <c r="H474" s="5">
        <v>25</v>
      </c>
      <c r="N474" t="s">
        <v>35</v>
      </c>
      <c r="O474" t="s">
        <v>572</v>
      </c>
      <c r="S474" s="5">
        <v>19</v>
      </c>
    </row>
    <row r="475" spans="1:19">
      <c r="A475" t="s">
        <v>106</v>
      </c>
      <c r="B475" t="s">
        <v>573</v>
      </c>
      <c r="E475">
        <v>22</v>
      </c>
      <c r="H475" s="5">
        <v>22</v>
      </c>
      <c r="N475" t="s">
        <v>106</v>
      </c>
      <c r="O475" t="s">
        <v>573</v>
      </c>
      <c r="S475" s="5">
        <v>16</v>
      </c>
    </row>
    <row r="476" spans="1:19">
      <c r="A476" t="s">
        <v>43</v>
      </c>
      <c r="B476" t="s">
        <v>574</v>
      </c>
      <c r="E476">
        <v>22</v>
      </c>
      <c r="H476" s="5">
        <v>22</v>
      </c>
      <c r="N476" t="s">
        <v>43</v>
      </c>
      <c r="O476" t="s">
        <v>574</v>
      </c>
      <c r="S476" s="5">
        <v>16</v>
      </c>
    </row>
    <row r="477" spans="1:19">
      <c r="A477" t="s">
        <v>35</v>
      </c>
      <c r="B477" t="s">
        <v>575</v>
      </c>
      <c r="E477">
        <v>22</v>
      </c>
      <c r="H477" s="5">
        <v>22</v>
      </c>
      <c r="N477" t="s">
        <v>35</v>
      </c>
      <c r="O477" t="s">
        <v>575</v>
      </c>
      <c r="S477" s="5">
        <v>16</v>
      </c>
    </row>
    <row r="478" spans="1:19">
      <c r="A478" t="s">
        <v>35</v>
      </c>
      <c r="B478" t="s">
        <v>576</v>
      </c>
      <c r="E478">
        <v>25</v>
      </c>
      <c r="H478" s="5">
        <v>25</v>
      </c>
      <c r="N478" t="s">
        <v>35</v>
      </c>
      <c r="O478" t="s">
        <v>576</v>
      </c>
      <c r="S478" s="5">
        <v>19</v>
      </c>
    </row>
    <row r="479" spans="1:19">
      <c r="A479" t="s">
        <v>35</v>
      </c>
      <c r="B479" t="s">
        <v>577</v>
      </c>
      <c r="E479">
        <v>22</v>
      </c>
      <c r="H479" s="5">
        <v>22</v>
      </c>
      <c r="N479" t="s">
        <v>35</v>
      </c>
      <c r="O479" t="s">
        <v>577</v>
      </c>
      <c r="S479" s="5">
        <v>16</v>
      </c>
    </row>
    <row r="480" spans="1:19">
      <c r="A480" t="s">
        <v>43</v>
      </c>
      <c r="B480" t="s">
        <v>578</v>
      </c>
      <c r="E480">
        <v>20</v>
      </c>
      <c r="H480" s="5">
        <v>20</v>
      </c>
      <c r="N480" t="s">
        <v>43</v>
      </c>
      <c r="O480" t="s">
        <v>578</v>
      </c>
      <c r="S480" s="5">
        <v>14</v>
      </c>
    </row>
    <row r="481" spans="1:19">
      <c r="A481" t="s">
        <v>29</v>
      </c>
      <c r="B481" t="s">
        <v>579</v>
      </c>
      <c r="E481">
        <v>25</v>
      </c>
      <c r="H481" s="5">
        <v>25</v>
      </c>
      <c r="N481" t="s">
        <v>29</v>
      </c>
      <c r="O481" t="s">
        <v>579</v>
      </c>
      <c r="S481" s="5">
        <v>19</v>
      </c>
    </row>
    <row r="482" spans="1:19">
      <c r="A482" t="s">
        <v>35</v>
      </c>
      <c r="B482" t="s">
        <v>580</v>
      </c>
      <c r="E482">
        <v>22</v>
      </c>
      <c r="H482" s="5">
        <v>22</v>
      </c>
      <c r="N482" t="s">
        <v>35</v>
      </c>
      <c r="O482" t="s">
        <v>580</v>
      </c>
      <c r="S482" s="5">
        <v>16</v>
      </c>
    </row>
    <row r="483" spans="1:19">
      <c r="A483" t="s">
        <v>43</v>
      </c>
      <c r="B483" t="s">
        <v>581</v>
      </c>
      <c r="E483">
        <v>25</v>
      </c>
      <c r="H483" s="5">
        <v>25</v>
      </c>
      <c r="N483" t="s">
        <v>43</v>
      </c>
      <c r="O483" t="s">
        <v>581</v>
      </c>
      <c r="S483" s="5">
        <v>19</v>
      </c>
    </row>
    <row r="484" spans="1:19">
      <c r="A484" t="s">
        <v>35</v>
      </c>
      <c r="B484" t="s">
        <v>582</v>
      </c>
      <c r="E484">
        <v>22</v>
      </c>
      <c r="H484" s="5">
        <v>22</v>
      </c>
      <c r="N484" t="s">
        <v>35</v>
      </c>
      <c r="O484" t="s">
        <v>582</v>
      </c>
      <c r="S484" s="5">
        <v>16</v>
      </c>
    </row>
    <row r="485" spans="1:19">
      <c r="A485" t="s">
        <v>49</v>
      </c>
      <c r="B485" t="s">
        <v>583</v>
      </c>
      <c r="E485">
        <v>22</v>
      </c>
      <c r="H485" s="5">
        <v>22</v>
      </c>
      <c r="N485" t="s">
        <v>49</v>
      </c>
      <c r="O485" t="s">
        <v>583</v>
      </c>
      <c r="S485" s="5">
        <v>16</v>
      </c>
    </row>
    <row r="486" spans="1:19">
      <c r="A486" t="s">
        <v>35</v>
      </c>
      <c r="B486" t="s">
        <v>584</v>
      </c>
      <c r="E486">
        <v>22</v>
      </c>
      <c r="H486" s="5">
        <v>22</v>
      </c>
      <c r="N486" t="s">
        <v>35</v>
      </c>
      <c r="O486" t="s">
        <v>584</v>
      </c>
      <c r="S486" s="5">
        <v>16</v>
      </c>
    </row>
    <row r="487" spans="1:19">
      <c r="A487" t="s">
        <v>35</v>
      </c>
      <c r="B487" t="s">
        <v>585</v>
      </c>
      <c r="E487">
        <v>22</v>
      </c>
      <c r="H487" s="5">
        <v>22</v>
      </c>
      <c r="N487" t="s">
        <v>35</v>
      </c>
      <c r="O487" t="s">
        <v>585</v>
      </c>
      <c r="S487" s="5">
        <v>16</v>
      </c>
    </row>
    <row r="488" spans="1:19">
      <c r="A488" t="s">
        <v>43</v>
      </c>
      <c r="B488" t="s">
        <v>586</v>
      </c>
      <c r="E488">
        <v>25</v>
      </c>
      <c r="H488" s="5">
        <v>25</v>
      </c>
      <c r="N488" t="s">
        <v>43</v>
      </c>
      <c r="O488" t="s">
        <v>586</v>
      </c>
      <c r="S488" s="5">
        <v>19</v>
      </c>
    </row>
    <row r="489" spans="1:19">
      <c r="A489" t="s">
        <v>276</v>
      </c>
      <c r="B489" t="s">
        <v>587</v>
      </c>
      <c r="E489">
        <v>7</v>
      </c>
      <c r="H489" s="5">
        <v>7</v>
      </c>
      <c r="N489" t="s">
        <v>276</v>
      </c>
      <c r="O489" t="s">
        <v>587</v>
      </c>
      <c r="S489" s="5">
        <v>4</v>
      </c>
    </row>
    <row r="490" spans="1:19">
      <c r="A490" t="s">
        <v>35</v>
      </c>
      <c r="B490" t="s">
        <v>588</v>
      </c>
      <c r="E490">
        <v>22</v>
      </c>
      <c r="H490" s="5">
        <v>22</v>
      </c>
      <c r="N490" t="s">
        <v>35</v>
      </c>
      <c r="O490" t="s">
        <v>588</v>
      </c>
      <c r="S490" s="5">
        <v>16</v>
      </c>
    </row>
    <row r="491" spans="1:19">
      <c r="A491" t="s">
        <v>35</v>
      </c>
      <c r="B491" t="s">
        <v>589</v>
      </c>
      <c r="E491">
        <v>22</v>
      </c>
      <c r="H491" s="5">
        <v>22</v>
      </c>
      <c r="N491" t="s">
        <v>35</v>
      </c>
      <c r="O491" t="s">
        <v>589</v>
      </c>
      <c r="S491" s="5">
        <v>16</v>
      </c>
    </row>
    <row r="492" spans="1:19">
      <c r="A492" t="s">
        <v>35</v>
      </c>
      <c r="B492" t="s">
        <v>590</v>
      </c>
      <c r="E492">
        <v>7</v>
      </c>
      <c r="H492" s="5">
        <v>7</v>
      </c>
      <c r="N492" t="s">
        <v>35</v>
      </c>
      <c r="O492" t="s">
        <v>590</v>
      </c>
      <c r="S492" s="5">
        <v>4</v>
      </c>
    </row>
    <row r="493" spans="1:19">
      <c r="A493" t="s">
        <v>193</v>
      </c>
      <c r="B493" t="s">
        <v>591</v>
      </c>
      <c r="E493">
        <v>22</v>
      </c>
      <c r="H493" s="5">
        <v>22</v>
      </c>
      <c r="N493" t="s">
        <v>193</v>
      </c>
      <c r="O493" t="s">
        <v>591</v>
      </c>
      <c r="S493" s="5">
        <v>16</v>
      </c>
    </row>
    <row r="494" spans="1:19">
      <c r="A494" t="s">
        <v>35</v>
      </c>
      <c r="B494" t="s">
        <v>592</v>
      </c>
      <c r="E494">
        <v>22</v>
      </c>
      <c r="H494" s="5">
        <v>22</v>
      </c>
      <c r="N494" t="s">
        <v>35</v>
      </c>
      <c r="O494" t="s">
        <v>592</v>
      </c>
      <c r="S494" s="5">
        <v>16</v>
      </c>
    </row>
    <row r="495" spans="1:19">
      <c r="A495" t="s">
        <v>43</v>
      </c>
      <c r="B495" t="s">
        <v>593</v>
      </c>
      <c r="E495">
        <v>20</v>
      </c>
      <c r="H495" s="5">
        <v>20</v>
      </c>
      <c r="N495" t="s">
        <v>43</v>
      </c>
      <c r="O495" t="s">
        <v>593</v>
      </c>
      <c r="S495" s="5">
        <v>14</v>
      </c>
    </row>
    <row r="496" spans="1:19">
      <c r="A496" t="s">
        <v>43</v>
      </c>
      <c r="B496" t="s">
        <v>594</v>
      </c>
      <c r="E496">
        <v>20</v>
      </c>
      <c r="H496" s="5">
        <v>20</v>
      </c>
      <c r="N496" t="s">
        <v>43</v>
      </c>
      <c r="O496" t="s">
        <v>594</v>
      </c>
      <c r="S496" s="5">
        <v>14</v>
      </c>
    </row>
    <row r="497" spans="1:19">
      <c r="A497" t="s">
        <v>25</v>
      </c>
      <c r="B497" t="s">
        <v>595</v>
      </c>
      <c r="E497">
        <v>7</v>
      </c>
      <c r="H497" s="5">
        <v>7</v>
      </c>
      <c r="N497" t="s">
        <v>25</v>
      </c>
      <c r="O497" t="s">
        <v>595</v>
      </c>
      <c r="S497" s="5">
        <v>4</v>
      </c>
    </row>
    <row r="498" spans="1:19">
      <c r="A498" t="s">
        <v>35</v>
      </c>
      <c r="B498" t="s">
        <v>596</v>
      </c>
      <c r="E498">
        <v>20</v>
      </c>
      <c r="H498" s="5">
        <v>20</v>
      </c>
      <c r="N498" t="s">
        <v>35</v>
      </c>
      <c r="O498" t="s">
        <v>596</v>
      </c>
      <c r="S498" s="5">
        <v>14</v>
      </c>
    </row>
    <row r="499" spans="1:19">
      <c r="A499" t="s">
        <v>35</v>
      </c>
      <c r="B499" t="s">
        <v>597</v>
      </c>
      <c r="E499">
        <v>25</v>
      </c>
      <c r="H499" s="5">
        <v>25</v>
      </c>
      <c r="N499" t="s">
        <v>35</v>
      </c>
      <c r="O499" t="s">
        <v>597</v>
      </c>
      <c r="S499" s="5">
        <v>19</v>
      </c>
    </row>
    <row r="500" spans="1:19">
      <c r="A500" t="s">
        <v>35</v>
      </c>
      <c r="B500" t="s">
        <v>598</v>
      </c>
      <c r="E500">
        <v>22</v>
      </c>
      <c r="H500" s="5">
        <v>22</v>
      </c>
      <c r="N500" t="s">
        <v>35</v>
      </c>
      <c r="O500" t="s">
        <v>598</v>
      </c>
      <c r="S500" s="5">
        <v>16</v>
      </c>
    </row>
    <row r="501" spans="1:19">
      <c r="A501" t="s">
        <v>43</v>
      </c>
      <c r="B501" t="s">
        <v>599</v>
      </c>
      <c r="E501">
        <v>20</v>
      </c>
      <c r="H501" s="5">
        <v>20</v>
      </c>
      <c r="N501" t="s">
        <v>43</v>
      </c>
      <c r="O501" t="s">
        <v>599</v>
      </c>
      <c r="S501" s="5">
        <v>14</v>
      </c>
    </row>
    <row r="502" spans="1:19">
      <c r="A502" t="s">
        <v>600</v>
      </c>
      <c r="B502" t="s">
        <v>601</v>
      </c>
      <c r="E502">
        <v>7</v>
      </c>
      <c r="H502" s="5">
        <v>7</v>
      </c>
      <c r="N502" t="s">
        <v>600</v>
      </c>
      <c r="O502" t="s">
        <v>601</v>
      </c>
      <c r="S502" s="5">
        <v>4</v>
      </c>
    </row>
    <row r="503" spans="1:19">
      <c r="A503" t="s">
        <v>35</v>
      </c>
      <c r="B503" t="s">
        <v>602</v>
      </c>
      <c r="E503">
        <v>22</v>
      </c>
      <c r="H503" s="5">
        <v>22</v>
      </c>
      <c r="N503" t="s">
        <v>35</v>
      </c>
      <c r="O503" t="s">
        <v>602</v>
      </c>
      <c r="S503" s="5">
        <v>16</v>
      </c>
    </row>
    <row r="504" spans="1:19">
      <c r="A504" t="s">
        <v>35</v>
      </c>
      <c r="B504" t="s">
        <v>603</v>
      </c>
      <c r="E504">
        <v>22</v>
      </c>
      <c r="H504" s="5">
        <v>22</v>
      </c>
      <c r="N504" t="s">
        <v>35</v>
      </c>
      <c r="O504" t="s">
        <v>603</v>
      </c>
      <c r="S504" s="5">
        <v>16</v>
      </c>
    </row>
    <row r="505" spans="1:19">
      <c r="A505" t="s">
        <v>35</v>
      </c>
      <c r="B505" t="s">
        <v>604</v>
      </c>
      <c r="E505">
        <v>25</v>
      </c>
      <c r="H505" s="5">
        <v>25</v>
      </c>
      <c r="N505" t="s">
        <v>35</v>
      </c>
      <c r="O505" t="s">
        <v>604</v>
      </c>
      <c r="S505" s="5">
        <v>19</v>
      </c>
    </row>
    <row r="506" spans="1:19">
      <c r="A506" t="s">
        <v>49</v>
      </c>
      <c r="B506" t="s">
        <v>605</v>
      </c>
      <c r="E506">
        <v>22</v>
      </c>
      <c r="H506" s="5">
        <v>22</v>
      </c>
      <c r="N506" t="s">
        <v>49</v>
      </c>
      <c r="O506" t="s">
        <v>605</v>
      </c>
      <c r="S506" s="5">
        <v>16</v>
      </c>
    </row>
    <row r="507" spans="1:19">
      <c r="A507" t="s">
        <v>51</v>
      </c>
      <c r="B507" t="s">
        <v>606</v>
      </c>
      <c r="E507">
        <v>22</v>
      </c>
      <c r="H507" s="5">
        <v>22</v>
      </c>
      <c r="N507" t="s">
        <v>51</v>
      </c>
      <c r="O507" t="s">
        <v>606</v>
      </c>
      <c r="S507" s="5">
        <v>16</v>
      </c>
    </row>
    <row r="508" spans="1:19">
      <c r="A508" t="s">
        <v>43</v>
      </c>
      <c r="B508" t="s">
        <v>607</v>
      </c>
      <c r="E508">
        <v>25</v>
      </c>
      <c r="H508" s="5">
        <v>25</v>
      </c>
      <c r="N508" t="s">
        <v>43</v>
      </c>
      <c r="O508" t="s">
        <v>607</v>
      </c>
      <c r="S508" s="5">
        <v>19</v>
      </c>
    </row>
    <row r="509" spans="1:19">
      <c r="A509" t="s">
        <v>608</v>
      </c>
      <c r="B509" t="s">
        <v>609</v>
      </c>
      <c r="E509">
        <v>25</v>
      </c>
      <c r="H509" s="5">
        <v>25</v>
      </c>
      <c r="N509" t="s">
        <v>608</v>
      </c>
      <c r="O509" t="s">
        <v>609</v>
      </c>
      <c r="S509" s="5">
        <v>19</v>
      </c>
    </row>
    <row r="510" spans="1:19">
      <c r="A510" t="s">
        <v>35</v>
      </c>
      <c r="B510" t="s">
        <v>610</v>
      </c>
      <c r="E510">
        <v>22</v>
      </c>
      <c r="H510" s="5">
        <v>22</v>
      </c>
      <c r="N510" t="s">
        <v>35</v>
      </c>
      <c r="O510" t="s">
        <v>610</v>
      </c>
      <c r="S510" s="5">
        <v>16</v>
      </c>
    </row>
    <row r="511" spans="1:19">
      <c r="A511" t="s">
        <v>72</v>
      </c>
      <c r="B511" t="s">
        <v>611</v>
      </c>
      <c r="E511">
        <v>7</v>
      </c>
      <c r="H511" s="5">
        <v>7</v>
      </c>
      <c r="N511" t="s">
        <v>72</v>
      </c>
      <c r="O511" t="s">
        <v>611</v>
      </c>
      <c r="S511" s="5">
        <v>4</v>
      </c>
    </row>
    <row r="512" spans="1:19">
      <c r="A512" t="s">
        <v>276</v>
      </c>
      <c r="B512" t="s">
        <v>612</v>
      </c>
      <c r="E512">
        <v>7</v>
      </c>
      <c r="H512" s="5">
        <v>7</v>
      </c>
      <c r="N512" t="s">
        <v>276</v>
      </c>
      <c r="O512" t="s">
        <v>612</v>
      </c>
      <c r="S512" s="5">
        <v>4</v>
      </c>
    </row>
    <row r="513" spans="1:19">
      <c r="A513" t="s">
        <v>29</v>
      </c>
      <c r="B513" t="s">
        <v>613</v>
      </c>
      <c r="E513">
        <v>20</v>
      </c>
      <c r="H513" s="5">
        <v>20</v>
      </c>
      <c r="N513" t="s">
        <v>29</v>
      </c>
      <c r="O513" t="s">
        <v>613</v>
      </c>
      <c r="S513" s="5">
        <v>14</v>
      </c>
    </row>
    <row r="514" spans="1:19">
      <c r="A514" t="s">
        <v>35</v>
      </c>
      <c r="B514" t="s">
        <v>614</v>
      </c>
      <c r="E514">
        <v>22</v>
      </c>
      <c r="H514" s="5">
        <v>22</v>
      </c>
      <c r="N514" t="s">
        <v>35</v>
      </c>
      <c r="O514" t="s">
        <v>614</v>
      </c>
      <c r="S514" s="5">
        <v>16</v>
      </c>
    </row>
    <row r="515" spans="1:19">
      <c r="A515" t="s">
        <v>35</v>
      </c>
      <c r="B515" t="s">
        <v>615</v>
      </c>
      <c r="E515">
        <v>22</v>
      </c>
      <c r="H515" s="5">
        <v>22</v>
      </c>
      <c r="N515" t="s">
        <v>35</v>
      </c>
      <c r="O515" t="s">
        <v>615</v>
      </c>
      <c r="S515" s="5">
        <v>16</v>
      </c>
    </row>
    <row r="516" spans="1:19">
      <c r="A516" t="s">
        <v>35</v>
      </c>
      <c r="B516" t="s">
        <v>616</v>
      </c>
      <c r="E516">
        <v>22</v>
      </c>
      <c r="H516" s="5">
        <v>22</v>
      </c>
      <c r="N516" t="s">
        <v>35</v>
      </c>
      <c r="O516" t="s">
        <v>616</v>
      </c>
      <c r="S516" s="5">
        <v>16</v>
      </c>
    </row>
    <row r="517" spans="1:19">
      <c r="A517" t="s">
        <v>35</v>
      </c>
      <c r="B517" t="s">
        <v>617</v>
      </c>
      <c r="E517">
        <v>22</v>
      </c>
      <c r="H517" s="5">
        <v>22</v>
      </c>
      <c r="N517" t="s">
        <v>35</v>
      </c>
      <c r="O517" t="s">
        <v>617</v>
      </c>
      <c r="S517" s="5">
        <v>16</v>
      </c>
    </row>
    <row r="518" spans="1:19">
      <c r="A518" t="s">
        <v>618</v>
      </c>
      <c r="B518" t="s">
        <v>619</v>
      </c>
      <c r="E518">
        <v>22</v>
      </c>
      <c r="H518" s="5">
        <v>22</v>
      </c>
      <c r="N518" t="s">
        <v>618</v>
      </c>
      <c r="O518" t="s">
        <v>619</v>
      </c>
      <c r="S518" s="5">
        <v>16</v>
      </c>
    </row>
    <row r="519" spans="1:19">
      <c r="A519" t="s">
        <v>363</v>
      </c>
      <c r="B519" t="s">
        <v>620</v>
      </c>
      <c r="E519">
        <v>7</v>
      </c>
      <c r="H519" s="5">
        <v>7</v>
      </c>
      <c r="N519" t="s">
        <v>363</v>
      </c>
      <c r="O519" t="s">
        <v>620</v>
      </c>
      <c r="S519" s="5">
        <v>4</v>
      </c>
    </row>
    <row r="520" spans="1:19">
      <c r="A520" t="s">
        <v>35</v>
      </c>
      <c r="B520" t="s">
        <v>621</v>
      </c>
      <c r="E520">
        <v>22</v>
      </c>
      <c r="H520" s="5">
        <v>22</v>
      </c>
      <c r="N520" t="s">
        <v>35</v>
      </c>
      <c r="O520" t="s">
        <v>621</v>
      </c>
      <c r="S520" s="5">
        <v>16</v>
      </c>
    </row>
    <row r="521" spans="1:19">
      <c r="A521" t="s">
        <v>29</v>
      </c>
      <c r="B521" t="s">
        <v>622</v>
      </c>
      <c r="E521">
        <v>25</v>
      </c>
      <c r="H521" s="5">
        <v>25</v>
      </c>
      <c r="N521" t="s">
        <v>29</v>
      </c>
      <c r="O521" t="s">
        <v>622</v>
      </c>
      <c r="S521" s="5">
        <v>19</v>
      </c>
    </row>
    <row r="522" spans="1:19">
      <c r="A522" t="s">
        <v>398</v>
      </c>
      <c r="B522" t="s">
        <v>623</v>
      </c>
      <c r="E522">
        <v>22</v>
      </c>
      <c r="H522" s="5">
        <v>22</v>
      </c>
      <c r="N522" t="s">
        <v>398</v>
      </c>
      <c r="O522" t="s">
        <v>623</v>
      </c>
      <c r="S522" s="5">
        <v>16</v>
      </c>
    </row>
    <row r="523" spans="1:19">
      <c r="A523" t="s">
        <v>72</v>
      </c>
      <c r="B523" t="s">
        <v>624</v>
      </c>
      <c r="E523">
        <v>22</v>
      </c>
      <c r="H523" s="5">
        <v>22</v>
      </c>
      <c r="N523" t="s">
        <v>72</v>
      </c>
      <c r="O523" t="s">
        <v>624</v>
      </c>
      <c r="S523" s="5">
        <v>16</v>
      </c>
    </row>
    <row r="524" spans="1:19">
      <c r="A524" t="s">
        <v>259</v>
      </c>
      <c r="B524" t="s">
        <v>625</v>
      </c>
      <c r="E524">
        <v>22</v>
      </c>
      <c r="H524" s="5">
        <v>22</v>
      </c>
      <c r="N524" t="s">
        <v>259</v>
      </c>
      <c r="O524" t="s">
        <v>625</v>
      </c>
      <c r="S524" s="5">
        <v>16</v>
      </c>
    </row>
    <row r="525" spans="1:19">
      <c r="A525" t="s">
        <v>29</v>
      </c>
      <c r="B525" t="s">
        <v>626</v>
      </c>
      <c r="E525">
        <v>25</v>
      </c>
      <c r="H525" s="5">
        <v>25</v>
      </c>
      <c r="N525" t="s">
        <v>29</v>
      </c>
      <c r="O525" t="s">
        <v>626</v>
      </c>
      <c r="S525" s="5">
        <v>19</v>
      </c>
    </row>
    <row r="526" spans="1:19">
      <c r="A526" t="s">
        <v>72</v>
      </c>
      <c r="B526" t="s">
        <v>627</v>
      </c>
      <c r="E526">
        <v>7</v>
      </c>
      <c r="H526" s="5">
        <v>7</v>
      </c>
      <c r="N526" t="s">
        <v>72</v>
      </c>
      <c r="O526" t="s">
        <v>627</v>
      </c>
      <c r="S526" s="5">
        <v>4</v>
      </c>
    </row>
    <row r="527" spans="1:19">
      <c r="A527" t="s">
        <v>76</v>
      </c>
      <c r="B527" t="s">
        <v>628</v>
      </c>
      <c r="E527">
        <v>25</v>
      </c>
      <c r="H527" s="5">
        <v>25</v>
      </c>
      <c r="N527" t="s">
        <v>76</v>
      </c>
      <c r="O527" t="s">
        <v>628</v>
      </c>
      <c r="S527" s="5">
        <v>19</v>
      </c>
    </row>
    <row r="528" spans="1:19">
      <c r="A528" t="s">
        <v>72</v>
      </c>
      <c r="B528" t="s">
        <v>629</v>
      </c>
      <c r="E528">
        <v>22</v>
      </c>
      <c r="H528" s="5">
        <v>22</v>
      </c>
      <c r="N528" t="s">
        <v>72</v>
      </c>
      <c r="O528" t="s">
        <v>629</v>
      </c>
      <c r="S528" s="5">
        <v>16</v>
      </c>
    </row>
    <row r="529" spans="1:19">
      <c r="A529" t="s">
        <v>118</v>
      </c>
      <c r="B529" t="s">
        <v>630</v>
      </c>
      <c r="E529">
        <v>20</v>
      </c>
      <c r="H529" s="5">
        <v>20</v>
      </c>
      <c r="N529" t="s">
        <v>118</v>
      </c>
      <c r="O529" t="s">
        <v>630</v>
      </c>
      <c r="S529" s="5">
        <v>14</v>
      </c>
    </row>
    <row r="530" spans="1:19">
      <c r="A530" t="s">
        <v>631</v>
      </c>
      <c r="B530" t="s">
        <v>632</v>
      </c>
      <c r="E530">
        <v>25</v>
      </c>
      <c r="H530" s="5">
        <v>25</v>
      </c>
      <c r="N530" t="s">
        <v>631</v>
      </c>
      <c r="O530" t="s">
        <v>632</v>
      </c>
      <c r="S530" s="5">
        <v>19</v>
      </c>
    </row>
    <row r="531" spans="1:19">
      <c r="A531" t="s">
        <v>51</v>
      </c>
      <c r="B531" t="s">
        <v>633</v>
      </c>
      <c r="E531">
        <v>25</v>
      </c>
      <c r="H531" s="5">
        <v>25</v>
      </c>
      <c r="N531" t="s">
        <v>51</v>
      </c>
      <c r="O531" t="s">
        <v>633</v>
      </c>
      <c r="S531" s="5">
        <v>19</v>
      </c>
    </row>
    <row r="532" spans="1:19">
      <c r="A532" t="s">
        <v>51</v>
      </c>
      <c r="B532" t="s">
        <v>634</v>
      </c>
      <c r="E532">
        <v>22</v>
      </c>
      <c r="H532" s="5">
        <v>22</v>
      </c>
      <c r="N532" t="s">
        <v>51</v>
      </c>
      <c r="O532" t="s">
        <v>634</v>
      </c>
      <c r="S532" s="5">
        <v>16</v>
      </c>
    </row>
    <row r="533" spans="1:19">
      <c r="A533" t="s">
        <v>72</v>
      </c>
      <c r="B533" t="s">
        <v>635</v>
      </c>
      <c r="E533">
        <v>22</v>
      </c>
      <c r="H533" s="5">
        <v>22</v>
      </c>
      <c r="N533" t="s">
        <v>72</v>
      </c>
      <c r="O533" t="s">
        <v>635</v>
      </c>
      <c r="S533" s="5">
        <v>16</v>
      </c>
    </row>
    <row r="534" spans="1:19">
      <c r="A534" t="s">
        <v>43</v>
      </c>
      <c r="B534" t="s">
        <v>636</v>
      </c>
      <c r="E534">
        <v>20</v>
      </c>
      <c r="H534" s="5">
        <v>20</v>
      </c>
      <c r="N534" t="s">
        <v>43</v>
      </c>
      <c r="O534" t="s">
        <v>636</v>
      </c>
      <c r="S534" s="5">
        <v>14</v>
      </c>
    </row>
    <row r="535" spans="1:19">
      <c r="A535" t="s">
        <v>72</v>
      </c>
      <c r="B535" t="s">
        <v>637</v>
      </c>
      <c r="E535">
        <v>22</v>
      </c>
      <c r="H535" s="5">
        <v>22</v>
      </c>
      <c r="N535" t="s">
        <v>72</v>
      </c>
      <c r="O535" t="s">
        <v>637</v>
      </c>
      <c r="S535" s="5">
        <v>16</v>
      </c>
    </row>
    <row r="536" spans="1:19">
      <c r="A536" t="s">
        <v>43</v>
      </c>
      <c r="B536" t="s">
        <v>638</v>
      </c>
      <c r="E536">
        <v>22</v>
      </c>
      <c r="H536" s="5">
        <v>22</v>
      </c>
      <c r="N536" t="s">
        <v>43</v>
      </c>
      <c r="O536" t="s">
        <v>638</v>
      </c>
      <c r="S536" s="5">
        <v>16</v>
      </c>
    </row>
    <row r="537" spans="1:19">
      <c r="A537" t="s">
        <v>49</v>
      </c>
      <c r="B537" t="s">
        <v>639</v>
      </c>
      <c r="E537">
        <v>22</v>
      </c>
      <c r="H537" s="5">
        <v>22</v>
      </c>
      <c r="N537" t="s">
        <v>49</v>
      </c>
      <c r="O537" t="s">
        <v>639</v>
      </c>
      <c r="S537" s="5">
        <v>16</v>
      </c>
    </row>
    <row r="538" spans="1:19">
      <c r="A538" t="s">
        <v>151</v>
      </c>
      <c r="B538" t="s">
        <v>640</v>
      </c>
      <c r="E538">
        <v>22</v>
      </c>
      <c r="H538" s="5">
        <v>22</v>
      </c>
      <c r="N538" t="s">
        <v>151</v>
      </c>
      <c r="O538" t="s">
        <v>640</v>
      </c>
      <c r="S538" s="5">
        <v>16</v>
      </c>
    </row>
    <row r="539" spans="1:19">
      <c r="A539" t="s">
        <v>641</v>
      </c>
      <c r="B539" t="s">
        <v>641</v>
      </c>
      <c r="E539">
        <v>27</v>
      </c>
      <c r="H539" s="5">
        <v>27</v>
      </c>
      <c r="N539" t="s">
        <v>641</v>
      </c>
      <c r="O539" t="s">
        <v>641</v>
      </c>
      <c r="S539" s="5">
        <v>21</v>
      </c>
    </row>
    <row r="540" spans="1:19">
      <c r="A540" t="s">
        <v>642</v>
      </c>
      <c r="B540" t="s">
        <v>643</v>
      </c>
      <c r="E540">
        <v>22</v>
      </c>
      <c r="H540" s="5">
        <v>22</v>
      </c>
      <c r="N540" t="s">
        <v>642</v>
      </c>
      <c r="O540" t="s">
        <v>643</v>
      </c>
      <c r="S540" s="5">
        <v>16</v>
      </c>
    </row>
    <row r="541" spans="1:19">
      <c r="A541" t="s">
        <v>59</v>
      </c>
      <c r="B541" t="s">
        <v>644</v>
      </c>
      <c r="E541">
        <v>22</v>
      </c>
      <c r="H541" s="5">
        <v>22</v>
      </c>
      <c r="N541" t="s">
        <v>59</v>
      </c>
      <c r="O541" t="s">
        <v>644</v>
      </c>
      <c r="S541" s="5">
        <v>16</v>
      </c>
    </row>
    <row r="542" spans="1:19">
      <c r="A542" t="s">
        <v>393</v>
      </c>
      <c r="B542" t="s">
        <v>645</v>
      </c>
      <c r="E542">
        <v>22</v>
      </c>
      <c r="H542" s="5">
        <v>22</v>
      </c>
      <c r="N542" t="s">
        <v>393</v>
      </c>
      <c r="O542" t="s">
        <v>645</v>
      </c>
      <c r="S542" s="5">
        <v>16</v>
      </c>
    </row>
    <row r="543" spans="1:19">
      <c r="A543" t="s">
        <v>646</v>
      </c>
      <c r="B543" t="s">
        <v>647</v>
      </c>
      <c r="E543">
        <v>25</v>
      </c>
      <c r="H543" s="5">
        <v>25</v>
      </c>
      <c r="N543" t="s">
        <v>646</v>
      </c>
      <c r="O543" t="s">
        <v>647</v>
      </c>
      <c r="S543" s="5">
        <v>19</v>
      </c>
    </row>
    <row r="544" spans="1:19">
      <c r="A544" t="s">
        <v>648</v>
      </c>
      <c r="B544" t="s">
        <v>649</v>
      </c>
      <c r="E544">
        <v>25</v>
      </c>
      <c r="H544" s="5">
        <v>25</v>
      </c>
      <c r="N544" t="s">
        <v>648</v>
      </c>
      <c r="O544" t="s">
        <v>649</v>
      </c>
      <c r="S544" s="5">
        <v>19</v>
      </c>
    </row>
    <row r="545" spans="1:19">
      <c r="A545" t="s">
        <v>650</v>
      </c>
      <c r="B545" t="s">
        <v>651</v>
      </c>
      <c r="E545">
        <v>25</v>
      </c>
      <c r="H545" s="5">
        <v>25</v>
      </c>
      <c r="N545" t="s">
        <v>650</v>
      </c>
      <c r="O545" t="s">
        <v>651</v>
      </c>
      <c r="S545" s="5">
        <v>19</v>
      </c>
    </row>
    <row r="546" spans="1:19">
      <c r="S54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aanand</cp:lastModifiedBy>
  <cp:revision/>
  <dcterms:created xsi:type="dcterms:W3CDTF">2020-09-01T12:22:13Z</dcterms:created>
  <dcterms:modified xsi:type="dcterms:W3CDTF">2020-09-28T19:30:33Z</dcterms:modified>
  <cp:category/>
  <cp:contentStatus/>
</cp:coreProperties>
</file>