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i Gupta\Downloads\Datas\"/>
    </mc:Choice>
  </mc:AlternateContent>
  <xr:revisionPtr revIDLastSave="0" documentId="8_{A1AE5B7B-4E27-48FE-AADF-CD2105A31E74}" xr6:coauthVersionLast="47" xr6:coauthVersionMax="47" xr10:uidLastSave="{00000000-0000-0000-0000-000000000000}"/>
  <bookViews>
    <workbookView xWindow="-120" yWindow="-120" windowWidth="20730" windowHeight="11040" xr2:uid="{CA00C14B-973C-4B2A-BA21-B7E21CACA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82" i="1" s="1"/>
  <c r="N48" i="1" s="1"/>
  <c r="D80" i="1"/>
  <c r="E80" i="1"/>
  <c r="F80" i="1"/>
  <c r="G80" i="1"/>
  <c r="H80" i="1"/>
  <c r="H82" i="1" s="1"/>
  <c r="I80" i="1"/>
  <c r="I82" i="1" s="1"/>
  <c r="U3" i="1" s="1"/>
  <c r="J80" i="1"/>
  <c r="K80" i="1"/>
  <c r="C81" i="1"/>
  <c r="D81" i="1"/>
  <c r="E81" i="1"/>
  <c r="F81" i="1"/>
  <c r="G81" i="1"/>
  <c r="H81" i="1"/>
  <c r="I81" i="1"/>
  <c r="U4" i="1" s="1"/>
  <c r="J81" i="1"/>
  <c r="K81" i="1"/>
  <c r="K82" i="1" s="1"/>
  <c r="W3" i="1" s="1"/>
  <c r="B81" i="1"/>
  <c r="B80" i="1"/>
  <c r="B82" i="1" s="1"/>
  <c r="W75" i="1" l="1"/>
  <c r="W72" i="1"/>
  <c r="W69" i="1"/>
  <c r="W66" i="1"/>
  <c r="W63" i="1"/>
  <c r="W60" i="1"/>
  <c r="W57" i="1"/>
  <c r="W54" i="1"/>
  <c r="W51" i="1"/>
  <c r="W48" i="1"/>
  <c r="W45" i="1"/>
  <c r="W42" i="1"/>
  <c r="W39" i="1"/>
  <c r="W36" i="1"/>
  <c r="W33" i="1"/>
  <c r="W30" i="1"/>
  <c r="W27" i="1"/>
  <c r="W24" i="1"/>
  <c r="W21" i="1"/>
  <c r="W18" i="1"/>
  <c r="W15" i="1"/>
  <c r="W12" i="1"/>
  <c r="W9" i="1"/>
  <c r="W6" i="1"/>
  <c r="V57" i="1"/>
  <c r="V54" i="1"/>
  <c r="V21" i="1"/>
  <c r="V18" i="1"/>
  <c r="U75" i="1"/>
  <c r="U72" i="1"/>
  <c r="U69" i="1"/>
  <c r="U66" i="1"/>
  <c r="U63" i="1"/>
  <c r="U60" i="1"/>
  <c r="U57" i="1"/>
  <c r="U54" i="1"/>
  <c r="U51" i="1"/>
  <c r="U48" i="1"/>
  <c r="U45" i="1"/>
  <c r="U42" i="1"/>
  <c r="U39" i="1"/>
  <c r="U36" i="1"/>
  <c r="U33" i="1"/>
  <c r="U30" i="1"/>
  <c r="U27" i="1"/>
  <c r="U24" i="1"/>
  <c r="U21" i="1"/>
  <c r="U18" i="1"/>
  <c r="U15" i="1"/>
  <c r="U12" i="1"/>
  <c r="U9" i="1"/>
  <c r="U6" i="1"/>
  <c r="W77" i="1"/>
  <c r="W74" i="1"/>
  <c r="W71" i="1"/>
  <c r="W68" i="1"/>
  <c r="W65" i="1"/>
  <c r="W62" i="1"/>
  <c r="W59" i="1"/>
  <c r="W56" i="1"/>
  <c r="W53" i="1"/>
  <c r="W50" i="1"/>
  <c r="W47" i="1"/>
  <c r="W44" i="1"/>
  <c r="W41" i="1"/>
  <c r="W38" i="1"/>
  <c r="W35" i="1"/>
  <c r="W32" i="1"/>
  <c r="W29" i="1"/>
  <c r="W26" i="1"/>
  <c r="W23" i="1"/>
  <c r="W20" i="1"/>
  <c r="W17" i="1"/>
  <c r="W14" i="1"/>
  <c r="W11" i="1"/>
  <c r="W8" i="1"/>
  <c r="W5" i="1"/>
  <c r="V74" i="1"/>
  <c r="V62" i="1"/>
  <c r="V59" i="1"/>
  <c r="V56" i="1"/>
  <c r="V38" i="1"/>
  <c r="V26" i="1"/>
  <c r="V23" i="1"/>
  <c r="V20" i="1"/>
  <c r="G82" i="1"/>
  <c r="S3" i="1" s="1"/>
  <c r="U77" i="1"/>
  <c r="U74" i="1"/>
  <c r="U71" i="1"/>
  <c r="U68" i="1"/>
  <c r="U65" i="1"/>
  <c r="U62" i="1"/>
  <c r="U59" i="1"/>
  <c r="U56" i="1"/>
  <c r="U53" i="1"/>
  <c r="U50" i="1"/>
  <c r="U47" i="1"/>
  <c r="U44" i="1"/>
  <c r="U41" i="1"/>
  <c r="U38" i="1"/>
  <c r="U35" i="1"/>
  <c r="U32" i="1"/>
  <c r="U29" i="1"/>
  <c r="U26" i="1"/>
  <c r="U23" i="1"/>
  <c r="U20" i="1"/>
  <c r="U17" i="1"/>
  <c r="U14" i="1"/>
  <c r="U11" i="1"/>
  <c r="U8" i="1"/>
  <c r="U5" i="1"/>
  <c r="F82" i="1"/>
  <c r="R3" i="1" s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W13" i="1"/>
  <c r="W10" i="1"/>
  <c r="W7" i="1"/>
  <c r="W4" i="1"/>
  <c r="M6" i="1"/>
  <c r="D82" i="1"/>
  <c r="O6" i="1" s="1"/>
  <c r="V76" i="1"/>
  <c r="V58" i="1"/>
  <c r="V46" i="1"/>
  <c r="V43" i="1"/>
  <c r="V40" i="1"/>
  <c r="V22" i="1"/>
  <c r="V10" i="1"/>
  <c r="V7" i="1"/>
  <c r="U76" i="1"/>
  <c r="U73" i="1"/>
  <c r="U70" i="1"/>
  <c r="U67" i="1"/>
  <c r="U64" i="1"/>
  <c r="U61" i="1"/>
  <c r="U58" i="1"/>
  <c r="U55" i="1"/>
  <c r="U52" i="1"/>
  <c r="U49" i="1"/>
  <c r="U46" i="1"/>
  <c r="U43" i="1"/>
  <c r="U40" i="1"/>
  <c r="U37" i="1"/>
  <c r="U34" i="1"/>
  <c r="U31" i="1"/>
  <c r="U28" i="1"/>
  <c r="U25" i="1"/>
  <c r="U22" i="1"/>
  <c r="U19" i="1"/>
  <c r="U16" i="1"/>
  <c r="U13" i="1"/>
  <c r="U10" i="1"/>
  <c r="U7" i="1"/>
  <c r="N18" i="1"/>
  <c r="M77" i="1"/>
  <c r="M65" i="1"/>
  <c r="M53" i="1"/>
  <c r="M41" i="1"/>
  <c r="M29" i="1"/>
  <c r="M17" i="1"/>
  <c r="M5" i="1"/>
  <c r="N65" i="1"/>
  <c r="N49" i="1"/>
  <c r="N32" i="1"/>
  <c r="N17" i="1"/>
  <c r="M76" i="1"/>
  <c r="M64" i="1"/>
  <c r="M52" i="1"/>
  <c r="M40" i="1"/>
  <c r="M28" i="1"/>
  <c r="M16" i="1"/>
  <c r="M4" i="1"/>
  <c r="N63" i="1"/>
  <c r="N46" i="1"/>
  <c r="N31" i="1"/>
  <c r="N15" i="1"/>
  <c r="E82" i="1"/>
  <c r="Q9" i="1" s="1"/>
  <c r="M75" i="1"/>
  <c r="M63" i="1"/>
  <c r="M51" i="1"/>
  <c r="M39" i="1"/>
  <c r="M27" i="1"/>
  <c r="M15" i="1"/>
  <c r="N3" i="1"/>
  <c r="N62" i="1"/>
  <c r="N45" i="1"/>
  <c r="N30" i="1"/>
  <c r="N14" i="1"/>
  <c r="J82" i="1"/>
  <c r="V4" i="1" s="1"/>
  <c r="M74" i="1"/>
  <c r="M62" i="1"/>
  <c r="M50" i="1"/>
  <c r="M38" i="1"/>
  <c r="M26" i="1"/>
  <c r="M14" i="1"/>
  <c r="N77" i="1"/>
  <c r="N61" i="1"/>
  <c r="N44" i="1"/>
  <c r="N29" i="1"/>
  <c r="N13" i="1"/>
  <c r="M73" i="1"/>
  <c r="M61" i="1"/>
  <c r="M49" i="1"/>
  <c r="M37" i="1"/>
  <c r="M25" i="1"/>
  <c r="M13" i="1"/>
  <c r="N75" i="1"/>
  <c r="N58" i="1"/>
  <c r="N43" i="1"/>
  <c r="N27" i="1"/>
  <c r="N10" i="1"/>
  <c r="M72" i="1"/>
  <c r="M60" i="1"/>
  <c r="M48" i="1"/>
  <c r="M36" i="1"/>
  <c r="M24" i="1"/>
  <c r="M12" i="1"/>
  <c r="N74" i="1"/>
  <c r="N57" i="1"/>
  <c r="N42" i="1"/>
  <c r="N26" i="1"/>
  <c r="N9" i="1"/>
  <c r="Q68" i="1"/>
  <c r="T68" i="1" s="1"/>
  <c r="Q50" i="1"/>
  <c r="T50" i="1" s="1"/>
  <c r="Q32" i="1"/>
  <c r="T32" i="1" s="1"/>
  <c r="Q14" i="1"/>
  <c r="M71" i="1"/>
  <c r="M59" i="1"/>
  <c r="M47" i="1"/>
  <c r="M35" i="1"/>
  <c r="M23" i="1"/>
  <c r="M11" i="1"/>
  <c r="N73" i="1"/>
  <c r="N56" i="1"/>
  <c r="N41" i="1"/>
  <c r="N25" i="1"/>
  <c r="N8" i="1"/>
  <c r="M70" i="1"/>
  <c r="M58" i="1"/>
  <c r="M46" i="1"/>
  <c r="M34" i="1"/>
  <c r="M22" i="1"/>
  <c r="M10" i="1"/>
  <c r="N70" i="1"/>
  <c r="N55" i="1"/>
  <c r="N39" i="1"/>
  <c r="N22" i="1"/>
  <c r="N7" i="1"/>
  <c r="Q65" i="1"/>
  <c r="Q47" i="1"/>
  <c r="Q29" i="1"/>
  <c r="Q11" i="1"/>
  <c r="M69" i="1"/>
  <c r="M57" i="1"/>
  <c r="M45" i="1"/>
  <c r="M33" i="1"/>
  <c r="M21" i="1"/>
  <c r="M9" i="1"/>
  <c r="N69" i="1"/>
  <c r="N54" i="1"/>
  <c r="N38" i="1"/>
  <c r="N21" i="1"/>
  <c r="N6" i="1"/>
  <c r="M68" i="1"/>
  <c r="M56" i="1"/>
  <c r="M44" i="1"/>
  <c r="M32" i="1"/>
  <c r="M20" i="1"/>
  <c r="M8" i="1"/>
  <c r="N68" i="1"/>
  <c r="N53" i="1"/>
  <c r="N37" i="1"/>
  <c r="N20" i="1"/>
  <c r="N5" i="1"/>
  <c r="Q62" i="1"/>
  <c r="Q44" i="1"/>
  <c r="T44" i="1" s="1"/>
  <c r="Q26" i="1"/>
  <c r="Q8" i="1"/>
  <c r="M67" i="1"/>
  <c r="M55" i="1"/>
  <c r="M43" i="1"/>
  <c r="M31" i="1"/>
  <c r="M19" i="1"/>
  <c r="M7" i="1"/>
  <c r="N67" i="1"/>
  <c r="N51" i="1"/>
  <c r="N34" i="1"/>
  <c r="N19" i="1"/>
  <c r="M3" i="1"/>
  <c r="M66" i="1"/>
  <c r="M54" i="1"/>
  <c r="M42" i="1"/>
  <c r="M30" i="1"/>
  <c r="M18" i="1"/>
  <c r="N66" i="1"/>
  <c r="N50" i="1"/>
  <c r="N33" i="1"/>
  <c r="Q77" i="1"/>
  <c r="Q59" i="1"/>
  <c r="Q41" i="1"/>
  <c r="S49" i="1"/>
  <c r="S19" i="1"/>
  <c r="S75" i="1"/>
  <c r="S66" i="1"/>
  <c r="S54" i="1"/>
  <c r="S45" i="1"/>
  <c r="S36" i="1"/>
  <c r="S27" i="1"/>
  <c r="S12" i="1"/>
  <c r="Q3" i="1"/>
  <c r="T3" i="1" s="1"/>
  <c r="R72" i="1"/>
  <c r="R63" i="1"/>
  <c r="R57" i="1"/>
  <c r="R51" i="1"/>
  <c r="R45" i="1"/>
  <c r="R39" i="1"/>
  <c r="R33" i="1"/>
  <c r="R27" i="1"/>
  <c r="R21" i="1"/>
  <c r="R9" i="1"/>
  <c r="Q75" i="1"/>
  <c r="Q72" i="1"/>
  <c r="Q66" i="1"/>
  <c r="Q60" i="1"/>
  <c r="Q54" i="1"/>
  <c r="T54" i="1" s="1"/>
  <c r="Q48" i="1"/>
  <c r="Q42" i="1"/>
  <c r="Q36" i="1"/>
  <c r="Q30" i="1"/>
  <c r="Q24" i="1"/>
  <c r="T24" i="1" s="1"/>
  <c r="Q18" i="1"/>
  <c r="T18" i="1" s="1"/>
  <c r="Q15" i="1"/>
  <c r="T15" i="1" s="1"/>
  <c r="Q12" i="1"/>
  <c r="Q6" i="1"/>
  <c r="N72" i="1"/>
  <c r="N60" i="1"/>
  <c r="N36" i="1"/>
  <c r="N24" i="1"/>
  <c r="N12" i="1"/>
  <c r="O57" i="1"/>
  <c r="N71" i="1"/>
  <c r="N59" i="1"/>
  <c r="N47" i="1"/>
  <c r="N35" i="1"/>
  <c r="N23" i="1"/>
  <c r="N11" i="1"/>
  <c r="S77" i="1"/>
  <c r="S74" i="1"/>
  <c r="S71" i="1"/>
  <c r="S68" i="1"/>
  <c r="S65" i="1"/>
  <c r="S62" i="1"/>
  <c r="S59" i="1"/>
  <c r="S56" i="1"/>
  <c r="S53" i="1"/>
  <c r="S50" i="1"/>
  <c r="S47" i="1"/>
  <c r="S44" i="1"/>
  <c r="S41" i="1"/>
  <c r="S38" i="1"/>
  <c r="S35" i="1"/>
  <c r="S32" i="1"/>
  <c r="S29" i="1"/>
  <c r="S26" i="1"/>
  <c r="S23" i="1"/>
  <c r="S20" i="1"/>
  <c r="S17" i="1"/>
  <c r="S14" i="1"/>
  <c r="S11" i="1"/>
  <c r="S8" i="1"/>
  <c r="S5" i="1"/>
  <c r="S61" i="1"/>
  <c r="S22" i="1"/>
  <c r="S63" i="1"/>
  <c r="R77" i="1"/>
  <c r="R74" i="1"/>
  <c r="R71" i="1"/>
  <c r="R68" i="1"/>
  <c r="R65" i="1"/>
  <c r="R62" i="1"/>
  <c r="R59" i="1"/>
  <c r="R56" i="1"/>
  <c r="R53" i="1"/>
  <c r="R50" i="1"/>
  <c r="R47" i="1"/>
  <c r="R44" i="1"/>
  <c r="R41" i="1"/>
  <c r="R38" i="1"/>
  <c r="R35" i="1"/>
  <c r="R32" i="1"/>
  <c r="R29" i="1"/>
  <c r="R26" i="1"/>
  <c r="R23" i="1"/>
  <c r="R20" i="1"/>
  <c r="R17" i="1"/>
  <c r="R14" i="1"/>
  <c r="R11" i="1"/>
  <c r="R8" i="1"/>
  <c r="R5" i="1"/>
  <c r="Q5" i="1"/>
  <c r="T5" i="1" s="1"/>
  <c r="O5" i="1"/>
  <c r="S4" i="1"/>
  <c r="S64" i="1"/>
  <c r="S46" i="1"/>
  <c r="S40" i="1"/>
  <c r="S28" i="1"/>
  <c r="S16" i="1"/>
  <c r="S7" i="1"/>
  <c r="R73" i="1"/>
  <c r="R67" i="1"/>
  <c r="R61" i="1"/>
  <c r="R55" i="1"/>
  <c r="R49" i="1"/>
  <c r="R43" i="1"/>
  <c r="R37" i="1"/>
  <c r="R34" i="1"/>
  <c r="R28" i="1"/>
  <c r="R25" i="1"/>
  <c r="R22" i="1"/>
  <c r="R16" i="1"/>
  <c r="R13" i="1"/>
  <c r="R10" i="1"/>
  <c r="R7" i="1"/>
  <c r="R4" i="1"/>
  <c r="Q4" i="1"/>
  <c r="S76" i="1"/>
  <c r="S58" i="1"/>
  <c r="S43" i="1"/>
  <c r="S37" i="1"/>
  <c r="S25" i="1"/>
  <c r="S13" i="1"/>
  <c r="S10" i="1"/>
  <c r="R76" i="1"/>
  <c r="R70" i="1"/>
  <c r="R64" i="1"/>
  <c r="R58" i="1"/>
  <c r="R52" i="1"/>
  <c r="R46" i="1"/>
  <c r="R40" i="1"/>
  <c r="R31" i="1"/>
  <c r="R19" i="1"/>
  <c r="Q76" i="1"/>
  <c r="T76" i="1" s="1"/>
  <c r="Q73" i="1"/>
  <c r="T73" i="1" s="1"/>
  <c r="Q70" i="1"/>
  <c r="Q67" i="1"/>
  <c r="Q64" i="1"/>
  <c r="Q61" i="1"/>
  <c r="T61" i="1" s="1"/>
  <c r="Q58" i="1"/>
  <c r="T58" i="1" s="1"/>
  <c r="Q55" i="1"/>
  <c r="T55" i="1" s="1"/>
  <c r="Q52" i="1"/>
  <c r="Q49" i="1"/>
  <c r="Q46" i="1"/>
  <c r="Q43" i="1"/>
  <c r="Q40" i="1"/>
  <c r="Q37" i="1"/>
  <c r="T37" i="1" s="1"/>
  <c r="Q34" i="1"/>
  <c r="T34" i="1" s="1"/>
  <c r="Q31" i="1"/>
  <c r="T31" i="1" s="1"/>
  <c r="Q28" i="1"/>
  <c r="Q25" i="1"/>
  <c r="T25" i="1" s="1"/>
  <c r="Q22" i="1"/>
  <c r="T22" i="1" s="1"/>
  <c r="Q19" i="1"/>
  <c r="T19" i="1" s="1"/>
  <c r="Q16" i="1"/>
  <c r="Q13" i="1"/>
  <c r="Q10" i="1"/>
  <c r="Q7" i="1"/>
  <c r="N76" i="1"/>
  <c r="N64" i="1"/>
  <c r="N52" i="1"/>
  <c r="N40" i="1"/>
  <c r="N28" i="1"/>
  <c r="N16" i="1"/>
  <c r="N4" i="1"/>
  <c r="O76" i="1"/>
  <c r="O43" i="1"/>
  <c r="O40" i="1"/>
  <c r="O7" i="1"/>
  <c r="O4" i="1"/>
  <c r="S67" i="1"/>
  <c r="S55" i="1"/>
  <c r="S34" i="1"/>
  <c r="S69" i="1"/>
  <c r="S60" i="1"/>
  <c r="S51" i="1"/>
  <c r="S42" i="1"/>
  <c r="S33" i="1"/>
  <c r="S24" i="1"/>
  <c r="S18" i="1"/>
  <c r="S9" i="1"/>
  <c r="R66" i="1"/>
  <c r="S73" i="1"/>
  <c r="S52" i="1"/>
  <c r="S31" i="1"/>
  <c r="S72" i="1"/>
  <c r="S57" i="1"/>
  <c r="S48" i="1"/>
  <c r="S39" i="1"/>
  <c r="S30" i="1"/>
  <c r="S21" i="1"/>
  <c r="S15" i="1"/>
  <c r="S6" i="1"/>
  <c r="R75" i="1"/>
  <c r="R69" i="1"/>
  <c r="R60" i="1"/>
  <c r="R54" i="1"/>
  <c r="R48" i="1"/>
  <c r="R42" i="1"/>
  <c r="R36" i="1"/>
  <c r="R30" i="1"/>
  <c r="R24" i="1"/>
  <c r="R18" i="1"/>
  <c r="R15" i="1"/>
  <c r="R12" i="1"/>
  <c r="R6" i="1"/>
  <c r="Q69" i="1"/>
  <c r="T69" i="1" s="1"/>
  <c r="Q63" i="1"/>
  <c r="T63" i="1" s="1"/>
  <c r="Q57" i="1"/>
  <c r="Q51" i="1"/>
  <c r="Q45" i="1"/>
  <c r="Q39" i="1"/>
  <c r="T39" i="1" s="1"/>
  <c r="Q33" i="1"/>
  <c r="T33" i="1" s="1"/>
  <c r="Q27" i="1"/>
  <c r="Q21" i="1"/>
  <c r="O63" i="1"/>
  <c r="O60" i="1"/>
  <c r="O24" i="1"/>
  <c r="O21" i="1"/>
  <c r="O30" i="1" l="1"/>
  <c r="P30" i="1" s="1"/>
  <c r="T21" i="1"/>
  <c r="O13" i="1"/>
  <c r="O49" i="1"/>
  <c r="P49" i="1" s="1"/>
  <c r="T28" i="1"/>
  <c r="T64" i="1"/>
  <c r="O72" i="1"/>
  <c r="T30" i="1"/>
  <c r="O29" i="1"/>
  <c r="P57" i="1"/>
  <c r="O35" i="1"/>
  <c r="V13" i="1"/>
  <c r="V49" i="1"/>
  <c r="V29" i="1"/>
  <c r="V65" i="1"/>
  <c r="V24" i="1"/>
  <c r="V60" i="1"/>
  <c r="O46" i="1"/>
  <c r="P46" i="1" s="1"/>
  <c r="O17" i="1"/>
  <c r="P17" i="1" s="1"/>
  <c r="P6" i="1"/>
  <c r="O33" i="1"/>
  <c r="P33" i="1" s="1"/>
  <c r="T27" i="1"/>
  <c r="O16" i="1"/>
  <c r="P16" i="1" s="1"/>
  <c r="O52" i="1"/>
  <c r="P52" i="1" s="1"/>
  <c r="T67" i="1"/>
  <c r="O75" i="1"/>
  <c r="P75" i="1" s="1"/>
  <c r="T36" i="1"/>
  <c r="O47" i="1"/>
  <c r="O53" i="1"/>
  <c r="P40" i="1"/>
  <c r="P5" i="1"/>
  <c r="V16" i="1"/>
  <c r="V52" i="1"/>
  <c r="V32" i="1"/>
  <c r="V68" i="1"/>
  <c r="V27" i="1"/>
  <c r="V63" i="1"/>
  <c r="T62" i="1"/>
  <c r="O36" i="1"/>
  <c r="P36" i="1" s="1"/>
  <c r="O19" i="1"/>
  <c r="O55" i="1"/>
  <c r="T42" i="1"/>
  <c r="P7" i="1"/>
  <c r="O65" i="1"/>
  <c r="T11" i="1"/>
  <c r="O71" i="1"/>
  <c r="O20" i="1"/>
  <c r="V19" i="1"/>
  <c r="V55" i="1"/>
  <c r="V35" i="1"/>
  <c r="V71" i="1"/>
  <c r="V30" i="1"/>
  <c r="V66" i="1"/>
  <c r="P72" i="1"/>
  <c r="O58" i="1"/>
  <c r="P58" i="1" s="1"/>
  <c r="P29" i="1"/>
  <c r="V33" i="1"/>
  <c r="V69" i="1"/>
  <c r="O10" i="1"/>
  <c r="P10" i="1" s="1"/>
  <c r="O66" i="1"/>
  <c r="T29" i="1"/>
  <c r="P66" i="1"/>
  <c r="T47" i="1"/>
  <c r="P35" i="1"/>
  <c r="O56" i="1"/>
  <c r="P76" i="1"/>
  <c r="V25" i="1"/>
  <c r="V61" i="1"/>
  <c r="V5" i="1"/>
  <c r="V41" i="1"/>
  <c r="V77" i="1"/>
  <c r="V36" i="1"/>
  <c r="V72" i="1"/>
  <c r="O11" i="1"/>
  <c r="P11" i="1" s="1"/>
  <c r="T48" i="1"/>
  <c r="P19" i="1"/>
  <c r="O38" i="1"/>
  <c r="P38" i="1" s="1"/>
  <c r="O42" i="1"/>
  <c r="P42" i="1" s="1"/>
  <c r="T45" i="1"/>
  <c r="T40" i="1"/>
  <c r="O45" i="1"/>
  <c r="P45" i="1" s="1"/>
  <c r="O28" i="1"/>
  <c r="P28" i="1" s="1"/>
  <c r="O64" i="1"/>
  <c r="P64" i="1" s="1"/>
  <c r="T7" i="1"/>
  <c r="T43" i="1"/>
  <c r="T60" i="1"/>
  <c r="S70" i="1"/>
  <c r="T70" i="1" s="1"/>
  <c r="M80" i="1"/>
  <c r="M81" i="1"/>
  <c r="P43" i="1"/>
  <c r="T65" i="1"/>
  <c r="O14" i="1"/>
  <c r="P47" i="1"/>
  <c r="O74" i="1"/>
  <c r="P74" i="1" s="1"/>
  <c r="T9" i="1"/>
  <c r="O23" i="1"/>
  <c r="P23" i="1" s="1"/>
  <c r="P53" i="1"/>
  <c r="V28" i="1"/>
  <c r="V64" i="1"/>
  <c r="V8" i="1"/>
  <c r="V44" i="1"/>
  <c r="V39" i="1"/>
  <c r="V75" i="1"/>
  <c r="P4" i="1"/>
  <c r="O27" i="1"/>
  <c r="P27" i="1" s="1"/>
  <c r="P63" i="1"/>
  <c r="O25" i="1"/>
  <c r="P25" i="1" s="1"/>
  <c r="O61" i="1"/>
  <c r="P61" i="1" s="1"/>
  <c r="O9" i="1"/>
  <c r="P9" i="1" s="1"/>
  <c r="T51" i="1"/>
  <c r="O12" i="1"/>
  <c r="P12" i="1" s="1"/>
  <c r="O48" i="1"/>
  <c r="T57" i="1"/>
  <c r="O31" i="1"/>
  <c r="P31" i="1" s="1"/>
  <c r="O67" i="1"/>
  <c r="P67" i="1" s="1"/>
  <c r="T10" i="1"/>
  <c r="T46" i="1"/>
  <c r="T66" i="1"/>
  <c r="T41" i="1"/>
  <c r="O26" i="1"/>
  <c r="P55" i="1"/>
  <c r="P20" i="1"/>
  <c r="O32" i="1"/>
  <c r="P24" i="1"/>
  <c r="O41" i="1"/>
  <c r="P41" i="1" s="1"/>
  <c r="P65" i="1"/>
  <c r="V31" i="1"/>
  <c r="V67" i="1"/>
  <c r="V11" i="1"/>
  <c r="V47" i="1"/>
  <c r="V6" i="1"/>
  <c r="V42" i="1"/>
  <c r="V3" i="1"/>
  <c r="O69" i="1"/>
  <c r="P69" i="1" s="1"/>
  <c r="O39" i="1"/>
  <c r="P39" i="1" s="1"/>
  <c r="O22" i="1"/>
  <c r="P22" i="1" s="1"/>
  <c r="O15" i="1"/>
  <c r="P15" i="1" s="1"/>
  <c r="O34" i="1"/>
  <c r="P34" i="1" s="1"/>
  <c r="O70" i="1"/>
  <c r="P70" i="1" s="1"/>
  <c r="T13" i="1"/>
  <c r="T49" i="1"/>
  <c r="T6" i="1"/>
  <c r="T72" i="1"/>
  <c r="T59" i="1"/>
  <c r="O44" i="1"/>
  <c r="P44" i="1" s="1"/>
  <c r="P32" i="1"/>
  <c r="O50" i="1"/>
  <c r="P50" i="1" s="1"/>
  <c r="P71" i="1"/>
  <c r="P14" i="1"/>
  <c r="O59" i="1"/>
  <c r="P59" i="1" s="1"/>
  <c r="V34" i="1"/>
  <c r="V70" i="1"/>
  <c r="V14" i="1"/>
  <c r="V50" i="1"/>
  <c r="V9" i="1"/>
  <c r="V45" i="1"/>
  <c r="O51" i="1"/>
  <c r="P51" i="1" s="1"/>
  <c r="O18" i="1"/>
  <c r="P18" i="1" s="1"/>
  <c r="O54" i="1"/>
  <c r="P54" i="1" s="1"/>
  <c r="O37" i="1"/>
  <c r="P37" i="1" s="1"/>
  <c r="O73" i="1"/>
  <c r="P73" i="1" s="1"/>
  <c r="T16" i="1"/>
  <c r="T52" i="1"/>
  <c r="T12" i="1"/>
  <c r="T75" i="1"/>
  <c r="T77" i="1"/>
  <c r="O62" i="1"/>
  <c r="P62" i="1" s="1"/>
  <c r="T8" i="1"/>
  <c r="O68" i="1"/>
  <c r="P68" i="1" s="1"/>
  <c r="T14" i="1"/>
  <c r="P48" i="1"/>
  <c r="P13" i="1"/>
  <c r="P26" i="1"/>
  <c r="O77" i="1"/>
  <c r="P77" i="1" s="1"/>
  <c r="O8" i="1"/>
  <c r="P8" i="1" s="1"/>
  <c r="V37" i="1"/>
  <c r="V73" i="1"/>
  <c r="V17" i="1"/>
  <c r="V53" i="1"/>
  <c r="V12" i="1"/>
  <c r="V48" i="1"/>
  <c r="T4" i="1"/>
  <c r="O3" i="1"/>
  <c r="P3" i="1" s="1"/>
  <c r="T26" i="1"/>
  <c r="P56" i="1"/>
  <c r="P21" i="1"/>
  <c r="P60" i="1"/>
  <c r="V15" i="1"/>
  <c r="V51" i="1"/>
  <c r="Q20" i="1"/>
  <c r="T20" i="1" s="1"/>
  <c r="Q38" i="1"/>
  <c r="T38" i="1" s="1"/>
  <c r="Q56" i="1"/>
  <c r="T56" i="1" s="1"/>
  <c r="Q74" i="1"/>
  <c r="T74" i="1" s="1"/>
  <c r="Q17" i="1"/>
  <c r="T17" i="1" s="1"/>
  <c r="Q35" i="1"/>
  <c r="T35" i="1" s="1"/>
  <c r="Q53" i="1"/>
  <c r="T53" i="1" s="1"/>
  <c r="Q71" i="1"/>
  <c r="T71" i="1" s="1"/>
  <c r="Q23" i="1"/>
  <c r="T23" i="1" s="1"/>
  <c r="M82" i="1" l="1"/>
  <c r="X73" i="1" s="1"/>
  <c r="Y73" i="1" s="1"/>
  <c r="AA73" i="1" s="1"/>
  <c r="X13" i="1" l="1"/>
  <c r="Y13" i="1" s="1"/>
  <c r="AA13" i="1" s="1"/>
  <c r="X21" i="1"/>
  <c r="Y21" i="1" s="1"/>
  <c r="AA21" i="1" s="1"/>
  <c r="X65" i="1"/>
  <c r="Y65" i="1" s="1"/>
  <c r="AA65" i="1" s="1"/>
  <c r="X28" i="1"/>
  <c r="Y28" i="1" s="1"/>
  <c r="AA28" i="1" s="1"/>
  <c r="X3" i="1"/>
  <c r="Y3" i="1" s="1"/>
  <c r="AA3" i="1" s="1"/>
  <c r="X55" i="1"/>
  <c r="Y55" i="1" s="1"/>
  <c r="AA55" i="1" s="1"/>
  <c r="X17" i="1"/>
  <c r="Y17" i="1" s="1"/>
  <c r="AA17" i="1" s="1"/>
  <c r="X76" i="1"/>
  <c r="Y76" i="1" s="1"/>
  <c r="AA76" i="1" s="1"/>
  <c r="X46" i="1"/>
  <c r="Y46" i="1" s="1"/>
  <c r="AA46" i="1" s="1"/>
  <c r="X58" i="1"/>
  <c r="Y58" i="1" s="1"/>
  <c r="AA58" i="1" s="1"/>
  <c r="X68" i="1"/>
  <c r="Y68" i="1" s="1"/>
  <c r="AA68" i="1" s="1"/>
  <c r="X29" i="1"/>
  <c r="Y29" i="1" s="1"/>
  <c r="AA29" i="1" s="1"/>
  <c r="X59" i="1"/>
  <c r="Y59" i="1" s="1"/>
  <c r="AA59" i="1" s="1"/>
  <c r="X54" i="1"/>
  <c r="Y54" i="1" s="1"/>
  <c r="AA54" i="1" s="1"/>
  <c r="X5" i="1"/>
  <c r="Y5" i="1" s="1"/>
  <c r="AA5" i="1" s="1"/>
  <c r="X7" i="1"/>
  <c r="Y7" i="1" s="1"/>
  <c r="AA7" i="1" s="1"/>
  <c r="X15" i="1"/>
  <c r="Y15" i="1" s="1"/>
  <c r="AA15" i="1" s="1"/>
  <c r="X75" i="1"/>
  <c r="Y75" i="1" s="1"/>
  <c r="AA75" i="1" s="1"/>
  <c r="X12" i="1"/>
  <c r="Y12" i="1" s="1"/>
  <c r="AA12" i="1" s="1"/>
  <c r="X44" i="1"/>
  <c r="Y44" i="1" s="1"/>
  <c r="AA44" i="1" s="1"/>
  <c r="X43" i="1"/>
  <c r="Y43" i="1" s="1"/>
  <c r="AA43" i="1" s="1"/>
  <c r="X14" i="1"/>
  <c r="Y14" i="1" s="1"/>
  <c r="AA14" i="1" s="1"/>
  <c r="X22" i="1"/>
  <c r="Y22" i="1" s="1"/>
  <c r="AA22" i="1" s="1"/>
  <c r="X34" i="1"/>
  <c r="Y34" i="1" s="1"/>
  <c r="AA34" i="1" s="1"/>
  <c r="X6" i="1"/>
  <c r="Y6" i="1" s="1"/>
  <c r="AA6" i="1" s="1"/>
  <c r="X50" i="1"/>
  <c r="Y50" i="1" s="1"/>
  <c r="AA50" i="1" s="1"/>
  <c r="X45" i="1"/>
  <c r="Y45" i="1" s="1"/>
  <c r="AA45" i="1" s="1"/>
  <c r="X62" i="1"/>
  <c r="Y62" i="1" s="1"/>
  <c r="AA62" i="1" s="1"/>
  <c r="X36" i="1"/>
  <c r="Y36" i="1" s="1"/>
  <c r="AA36" i="1" s="1"/>
  <c r="X67" i="1"/>
  <c r="Y67" i="1" s="1"/>
  <c r="AA67" i="1" s="1"/>
  <c r="X31" i="1"/>
  <c r="Y31" i="1" s="1"/>
  <c r="AA31" i="1" s="1"/>
  <c r="X53" i="1"/>
  <c r="Y53" i="1" s="1"/>
  <c r="AA53" i="1" s="1"/>
  <c r="X42" i="1"/>
  <c r="Y42" i="1" s="1"/>
  <c r="AA42" i="1" s="1"/>
  <c r="X57" i="1"/>
  <c r="Y57" i="1" s="1"/>
  <c r="AA57" i="1" s="1"/>
  <c r="X64" i="1"/>
  <c r="Y64" i="1" s="1"/>
  <c r="AA64" i="1" s="1"/>
  <c r="X47" i="1"/>
  <c r="Y47" i="1" s="1"/>
  <c r="AA47" i="1" s="1"/>
  <c r="X11" i="1"/>
  <c r="Y11" i="1" s="1"/>
  <c r="AA11" i="1" s="1"/>
  <c r="X41" i="1"/>
  <c r="Y41" i="1" s="1"/>
  <c r="AA41" i="1" s="1"/>
  <c r="X40" i="1"/>
  <c r="Y40" i="1" s="1"/>
  <c r="AA40" i="1" s="1"/>
  <c r="X20" i="1"/>
  <c r="Y20" i="1" s="1"/>
  <c r="AA20" i="1" s="1"/>
  <c r="X9" i="1"/>
  <c r="Y9" i="1" s="1"/>
  <c r="AA9" i="1" s="1"/>
  <c r="X72" i="1"/>
  <c r="Y72" i="1" s="1"/>
  <c r="AA72" i="1" s="1"/>
  <c r="X18" i="1"/>
  <c r="Y18" i="1" s="1"/>
  <c r="AA18" i="1" s="1"/>
  <c r="X51" i="1"/>
  <c r="Y51" i="1" s="1"/>
  <c r="AA51" i="1" s="1"/>
  <c r="X69" i="1"/>
  <c r="Y69" i="1" s="1"/>
  <c r="AA69" i="1" s="1"/>
  <c r="X33" i="1"/>
  <c r="Y33" i="1" s="1"/>
  <c r="AA33" i="1" s="1"/>
  <c r="X56" i="1"/>
  <c r="Y56" i="1" s="1"/>
  <c r="AA56" i="1" s="1"/>
  <c r="X16" i="1"/>
  <c r="Y16" i="1" s="1"/>
  <c r="AA16" i="1" s="1"/>
  <c r="X30" i="1"/>
  <c r="Y30" i="1" s="1"/>
  <c r="AA30" i="1" s="1"/>
  <c r="X8" i="1"/>
  <c r="Y8" i="1" s="1"/>
  <c r="AA8" i="1" s="1"/>
  <c r="X74" i="1"/>
  <c r="Y74" i="1" s="1"/>
  <c r="AA74" i="1" s="1"/>
  <c r="X39" i="1"/>
  <c r="Y39" i="1" s="1"/>
  <c r="AA39" i="1" s="1"/>
  <c r="X32" i="1"/>
  <c r="Y32" i="1" s="1"/>
  <c r="AA32" i="1" s="1"/>
  <c r="X77" i="1"/>
  <c r="Y77" i="1" s="1"/>
  <c r="AA77" i="1" s="1"/>
  <c r="X37" i="1"/>
  <c r="Y37" i="1" s="1"/>
  <c r="AA37" i="1" s="1"/>
  <c r="X35" i="1"/>
  <c r="Y35" i="1" s="1"/>
  <c r="AA35" i="1" s="1"/>
  <c r="X24" i="1"/>
  <c r="Y24" i="1" s="1"/>
  <c r="AA24" i="1" s="1"/>
  <c r="X26" i="1"/>
  <c r="Y26" i="1" s="1"/>
  <c r="AA26" i="1" s="1"/>
  <c r="X4" i="1"/>
  <c r="Y4" i="1" s="1"/>
  <c r="AA4" i="1" s="1"/>
  <c r="X66" i="1"/>
  <c r="Y66" i="1" s="1"/>
  <c r="AA66" i="1" s="1"/>
  <c r="X25" i="1"/>
  <c r="Y25" i="1" s="1"/>
  <c r="AA25" i="1" s="1"/>
  <c r="X27" i="1"/>
  <c r="Y27" i="1" s="1"/>
  <c r="AA27" i="1" s="1"/>
  <c r="X38" i="1"/>
  <c r="Y38" i="1" s="1"/>
  <c r="AA38" i="1" s="1"/>
  <c r="X23" i="1"/>
  <c r="Y23" i="1" s="1"/>
  <c r="AA23" i="1" s="1"/>
  <c r="X61" i="1"/>
  <c r="Y61" i="1" s="1"/>
  <c r="AA61" i="1" s="1"/>
  <c r="X49" i="1"/>
  <c r="Y49" i="1" s="1"/>
  <c r="AA49" i="1" s="1"/>
  <c r="X63" i="1"/>
  <c r="Y63" i="1" s="1"/>
  <c r="AA63" i="1" s="1"/>
  <c r="X71" i="1"/>
  <c r="Y71" i="1" s="1"/>
  <c r="AA71" i="1" s="1"/>
  <c r="X70" i="1"/>
  <c r="Y70" i="1" s="1"/>
  <c r="AA70" i="1" s="1"/>
  <c r="X52" i="1"/>
  <c r="Y52" i="1" s="1"/>
  <c r="AA52" i="1" s="1"/>
  <c r="X19" i="1"/>
  <c r="Y19" i="1" s="1"/>
  <c r="AA19" i="1" s="1"/>
  <c r="X48" i="1"/>
  <c r="Y48" i="1" s="1"/>
  <c r="AA48" i="1" s="1"/>
  <c r="X10" i="1"/>
  <c r="Y10" i="1" s="1"/>
  <c r="AA10" i="1" s="1"/>
  <c r="X60" i="1"/>
  <c r="Y60" i="1" s="1"/>
  <c r="AA60" i="1" s="1"/>
</calcChain>
</file>

<file path=xl/sharedStrings.xml><?xml version="1.0" encoding="utf-8"?>
<sst xmlns="http://schemas.openxmlformats.org/spreadsheetml/2006/main" count="109" uniqueCount="99">
  <si>
    <t>ALATHUR</t>
  </si>
  <si>
    <t>ALUVA</t>
  </si>
  <si>
    <t>ADOOR</t>
  </si>
  <si>
    <t>AMBALAPPUZHA</t>
  </si>
  <si>
    <t>CHAVAKKAD</t>
  </si>
  <si>
    <t>CHANGANASSERY</t>
  </si>
  <si>
    <t>CHENGANNUR</t>
  </si>
  <si>
    <t>CHERTHALA</t>
  </si>
  <si>
    <t>CHIRAYINKEEZHU</t>
  </si>
  <si>
    <t>CHITTUR</t>
  </si>
  <si>
    <t>DEVIKULAM</t>
  </si>
  <si>
    <t>ERNAD</t>
  </si>
  <si>
    <t>HOSDURG</t>
  </si>
  <si>
    <t>IDUKKI</t>
  </si>
  <si>
    <t>IRITTY</t>
  </si>
  <si>
    <t>KANJIRAPPALLY</t>
  </si>
  <si>
    <t>KARTHIKAPPALLY</t>
  </si>
  <si>
    <t>KATTAKADA</t>
  </si>
  <si>
    <t>KANAYANNUR</t>
  </si>
  <si>
    <t>KANNUR</t>
  </si>
  <si>
    <t>KARUNAGAPPALLY</t>
  </si>
  <si>
    <t>KASARAGOD</t>
  </si>
  <si>
    <t>KOCHI</t>
  </si>
  <si>
    <t>KOLLAM</t>
  </si>
  <si>
    <t>KONDOTTY</t>
  </si>
  <si>
    <t>KONNI</t>
  </si>
  <si>
    <t>KOTHAMANGALAM</t>
  </si>
  <si>
    <t>KOTTARAKKARA</t>
  </si>
  <si>
    <t>KOTTAYAM</t>
  </si>
  <si>
    <t>QUILANDY</t>
  </si>
  <si>
    <t>KOZHENCHERY</t>
  </si>
  <si>
    <t>KOZHIKODE</t>
  </si>
  <si>
    <t>KODUNGALLUR</t>
  </si>
  <si>
    <t>KUNNATHUR</t>
  </si>
  <si>
    <t>KUNNATHUNAD</t>
  </si>
  <si>
    <t>KUTTANAD</t>
  </si>
  <si>
    <t>MEENACHIL</t>
  </si>
  <si>
    <t>MANANTHAVADY</t>
  </si>
  <si>
    <t>MAVELIKKARA</t>
  </si>
  <si>
    <t>MALLAPPALLY</t>
  </si>
  <si>
    <t>MANJESWARAN</t>
  </si>
  <si>
    <t>MANNARKAD</t>
  </si>
  <si>
    <t>MUKUNDAPURAM</t>
  </si>
  <si>
    <t>MUVATTUPUZHA</t>
  </si>
  <si>
    <t>NEDUMANGAD</t>
  </si>
  <si>
    <t>NEYYATTINKARA</t>
  </si>
  <si>
    <t>NILAMBUR</t>
  </si>
  <si>
    <t>OTTAPPALAM</t>
  </si>
  <si>
    <t>PEERUMADE</t>
  </si>
  <si>
    <t>PALAKKAD</t>
  </si>
  <si>
    <t>PARAVUR</t>
  </si>
  <si>
    <t>PATTAMBI</t>
  </si>
  <si>
    <t>PATHANAPURAM</t>
  </si>
  <si>
    <t>PAYYANUR</t>
  </si>
  <si>
    <t>PERINTHALMANNA</t>
  </si>
  <si>
    <t>PONNANI</t>
  </si>
  <si>
    <t>PUNALUR</t>
  </si>
  <si>
    <t>RANNI</t>
  </si>
  <si>
    <t>SULTHANBATHERY</t>
  </si>
  <si>
    <t>THAMARASSERY</t>
  </si>
  <si>
    <t>TALAPPILLY</t>
  </si>
  <si>
    <t>THALASSERY</t>
  </si>
  <si>
    <t>TALIPARAMBA</t>
  </si>
  <si>
    <t>TIRUR</t>
  </si>
  <si>
    <t>TIRURANGADI</t>
  </si>
  <si>
    <t>THIRUVALLA</t>
  </si>
  <si>
    <t>THIRUVANANTHAPURAM</t>
  </si>
  <si>
    <t>THODUPUZHA</t>
  </si>
  <si>
    <t>THRISSUR</t>
  </si>
  <si>
    <t>UDUMBANCHOLA</t>
  </si>
  <si>
    <t>VADAKARA</t>
  </si>
  <si>
    <t>VAIKOM</t>
  </si>
  <si>
    <t>VYTHIRI</t>
  </si>
  <si>
    <t>VARKALA</t>
  </si>
  <si>
    <t>VELLARIKUNDU</t>
  </si>
  <si>
    <t>SUB-DISTRICT</t>
  </si>
  <si>
    <t>HAZARD</t>
  </si>
  <si>
    <t>EXPOSURE</t>
  </si>
  <si>
    <t>VULNERABILITY</t>
  </si>
  <si>
    <t>HAZARD_nor</t>
  </si>
  <si>
    <t>EXPOSURE_nor</t>
  </si>
  <si>
    <t>VULNERABILITY_nor</t>
  </si>
  <si>
    <t>ELEVATION</t>
  </si>
  <si>
    <t>RIVER DENSITY</t>
  </si>
  <si>
    <t>RAINFALL</t>
  </si>
  <si>
    <t>POPULATION DENSITY</t>
  </si>
  <si>
    <t>ROAD DENSITY</t>
  </si>
  <si>
    <t>BUILTUP</t>
  </si>
  <si>
    <t>SEX RATIO</t>
  </si>
  <si>
    <t>CROPLAND</t>
  </si>
  <si>
    <t>Xmax</t>
  </si>
  <si>
    <t>Xmin</t>
  </si>
  <si>
    <t>Xmax - Xmin</t>
  </si>
  <si>
    <t>Hazard Index</t>
  </si>
  <si>
    <t>Exposure Index</t>
  </si>
  <si>
    <t>Vulnerability Index</t>
  </si>
  <si>
    <t>Risk Index</t>
  </si>
  <si>
    <t>DEPRIVATION INDEX</t>
  </si>
  <si>
    <t>LITERACY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</si>
</sst>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0" fontId="14" fillId="34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4" fillId="35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35" borderId="10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104A15BA-3BFE-4109-8CE0-6B1AB0B57A60}"/>
    <cellStyle name="60% - Accent2 2" xfId="37" xr:uid="{04073BB5-B638-4F84-A990-70349A22E481}"/>
    <cellStyle name="60% - Accent3 2" xfId="38" xr:uid="{6E441EA1-EA27-4D0A-9F4A-07401B775EF4}"/>
    <cellStyle name="60% - Accent4 2" xfId="39" xr:uid="{4E10FBD4-C4A1-418C-80EE-668370E30258}"/>
    <cellStyle name="60% - Accent5 2" xfId="40" xr:uid="{34A95FEF-4C65-488F-AB42-4636140CA5C5}"/>
    <cellStyle name="60% - Accent6 2" xfId="41" xr:uid="{2460223A-2F82-4924-A1BA-ED1AA3311B1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88ACE5C2-636D-409D-9D49-55E9ED1620BD}"/>
    <cellStyle name="Normal" xfId="0" builtinId="0"/>
    <cellStyle name="Note" xfId="13" builtinId="10" customBuiltin="1"/>
    <cellStyle name="Output" xfId="8" builtinId="21" customBuiltin="1"/>
    <cellStyle name="Title 2" xfId="34" xr:uid="{850C2EA8-26F9-43C8-B174-EE05D2404707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EA5A-0926-4A10-B25D-E1EEF385168B}">
  <dimension ref="A1:AB82"/>
  <sheetViews>
    <sheetView tabSelected="1" topLeftCell="Q1" workbookViewId="0">
      <selection activeCell="J75" sqref="J75"/>
    </sheetView>
  </sheetViews>
  <sheetFormatPr defaultRowHeight="15" x14ac:dyDescent="0.25"/>
  <cols>
    <col min="1" max="1" width="22.140625" customWidth="1"/>
    <col min="2" max="2" width="10.28515625" customWidth="1"/>
    <col min="3" max="3" width="14.140625" customWidth="1"/>
    <col min="4" max="4" width="9.7109375" customWidth="1"/>
    <col min="5" max="5" width="20.5703125" customWidth="1"/>
    <col min="6" max="6" width="14.42578125" customWidth="1"/>
    <col min="8" max="8" width="19.42578125" customWidth="1"/>
    <col min="9" max="9" width="14.85546875" customWidth="1"/>
    <col min="10" max="10" width="10.28515625" customWidth="1"/>
    <col min="11" max="12" width="11.85546875" customWidth="1"/>
    <col min="13" max="13" width="10.7109375" style="1" customWidth="1"/>
    <col min="14" max="14" width="14.140625" style="1" customWidth="1"/>
    <col min="15" max="15" width="9.140625" style="1"/>
    <col min="16" max="16" width="13.7109375" style="2" customWidth="1"/>
    <col min="17" max="17" width="20.28515625" style="1" customWidth="1"/>
    <col min="18" max="18" width="14.140625" style="1" customWidth="1"/>
    <col min="19" max="19" width="9.140625" style="1"/>
    <col min="20" max="20" width="15.5703125" style="11" customWidth="1"/>
    <col min="21" max="21" width="19.42578125" style="1" customWidth="1"/>
    <col min="22" max="22" width="14.28515625" style="1" customWidth="1"/>
    <col min="23" max="23" width="10.5703125" style="1" customWidth="1"/>
    <col min="24" max="24" width="13.42578125" style="1" customWidth="1"/>
    <col min="25" max="25" width="18" style="2" customWidth="1"/>
    <col min="26" max="26" width="9.140625" style="4"/>
    <col min="27" max="27" width="10.140625" style="10" customWidth="1"/>
    <col min="28" max="28" width="9.140625" style="4"/>
  </cols>
  <sheetData>
    <row r="1" spans="1:28" x14ac:dyDescent="0.25">
      <c r="A1" s="4"/>
      <c r="B1" s="13" t="s">
        <v>76</v>
      </c>
      <c r="C1" s="13"/>
      <c r="D1" s="13"/>
      <c r="E1" s="13" t="s">
        <v>77</v>
      </c>
      <c r="F1" s="13"/>
      <c r="G1" s="13"/>
      <c r="H1" s="13" t="s">
        <v>78</v>
      </c>
      <c r="I1" s="13"/>
      <c r="J1" s="13"/>
      <c r="K1" s="13"/>
      <c r="L1" s="4"/>
      <c r="M1" s="12" t="s">
        <v>79</v>
      </c>
      <c r="N1" s="12"/>
      <c r="O1" s="12"/>
      <c r="Q1" s="12" t="s">
        <v>80</v>
      </c>
      <c r="R1" s="12"/>
      <c r="S1" s="12"/>
      <c r="U1" s="12" t="s">
        <v>81</v>
      </c>
      <c r="V1" s="12"/>
      <c r="W1" s="12"/>
      <c r="X1" s="12"/>
    </row>
    <row r="2" spans="1:28" s="3" customFormat="1" x14ac:dyDescent="0.25">
      <c r="A2" s="9" t="s">
        <v>75</v>
      </c>
      <c r="B2" s="9" t="s">
        <v>82</v>
      </c>
      <c r="C2" s="9" t="s">
        <v>83</v>
      </c>
      <c r="D2" s="9" t="s">
        <v>84</v>
      </c>
      <c r="E2" s="9" t="s">
        <v>85</v>
      </c>
      <c r="F2" s="9" t="s">
        <v>86</v>
      </c>
      <c r="G2" s="9" t="s">
        <v>87</v>
      </c>
      <c r="H2" s="9" t="s">
        <v>97</v>
      </c>
      <c r="I2" s="9" t="s">
        <v>98</v>
      </c>
      <c r="J2" s="9" t="s">
        <v>88</v>
      </c>
      <c r="K2" s="9" t="s">
        <v>89</v>
      </c>
      <c r="M2" s="8" t="s">
        <v>82</v>
      </c>
      <c r="N2" s="8" t="s">
        <v>83</v>
      </c>
      <c r="O2" s="8" t="s">
        <v>84</v>
      </c>
      <c r="P2" s="5" t="s">
        <v>93</v>
      </c>
      <c r="Q2" s="8" t="s">
        <v>85</v>
      </c>
      <c r="R2" s="8" t="s">
        <v>86</v>
      </c>
      <c r="S2" s="8" t="s">
        <v>87</v>
      </c>
      <c r="T2" s="6" t="s">
        <v>94</v>
      </c>
      <c r="U2" s="8" t="s">
        <v>97</v>
      </c>
      <c r="V2" s="8" t="s">
        <v>98</v>
      </c>
      <c r="W2" s="8" t="s">
        <v>88</v>
      </c>
      <c r="X2" s="8" t="s">
        <v>89</v>
      </c>
      <c r="Y2" s="5" t="s">
        <v>95</v>
      </c>
      <c r="Z2" s="9"/>
      <c r="AA2" s="7" t="s">
        <v>96</v>
      </c>
      <c r="AB2" s="9"/>
    </row>
    <row r="3" spans="1:28" x14ac:dyDescent="0.25">
      <c r="A3" s="4" t="s">
        <v>0</v>
      </c>
      <c r="B3" s="4">
        <v>128.523598820058</v>
      </c>
      <c r="C3" s="4">
        <v>1.9E-2</v>
      </c>
      <c r="D3">
        <v>38898.057983398401</v>
      </c>
      <c r="E3" s="4">
        <v>785.55461818278695</v>
      </c>
      <c r="F3" s="4">
        <v>2.9000000000000001E-2</v>
      </c>
      <c r="G3" s="4">
        <v>859.59930039197195</v>
      </c>
      <c r="H3" s="4">
        <v>56.085657713181497</v>
      </c>
      <c r="I3" s="4">
        <v>87.2</v>
      </c>
      <c r="J3" s="4">
        <v>1058</v>
      </c>
      <c r="K3" s="4">
        <v>0.50050000473856904</v>
      </c>
      <c r="M3" s="1">
        <f>1-((B3-$B$81)/$B$82)</f>
        <v>0.90794281601740812</v>
      </c>
      <c r="N3" s="1">
        <f>(C3-$C$81)/$C$82</f>
        <v>5.1779935275080909E-2</v>
      </c>
      <c r="O3" s="1">
        <f>(D3-$D$81)/$D$82</f>
        <v>0.23879002637526262</v>
      </c>
      <c r="P3" s="2">
        <f>1/3*(M3+N3+O3)</f>
        <v>0.39950425922258392</v>
      </c>
      <c r="Q3" s="1">
        <f>(E3-$E$81)/$E$82</f>
        <v>0.1191332589011385</v>
      </c>
      <c r="R3" s="1">
        <f>(F3-$F$81)/$F$82</f>
        <v>5.132743362831859E-2</v>
      </c>
      <c r="S3" s="1">
        <f>(G3-$G$81)/$G$82</f>
        <v>6.8634945932843472E-2</v>
      </c>
      <c r="T3" s="11">
        <f>1/3*(Q3+R3+S3)</f>
        <v>7.9698546154100186E-2</v>
      </c>
      <c r="U3" s="1">
        <f>(I3-$I$81)/$I$82</f>
        <v>0.27586206896551724</v>
      </c>
      <c r="V3" s="1">
        <f>1-((J3-$J$81)/$J$82)</f>
        <v>0.68500000000000005</v>
      </c>
      <c r="W3" s="1">
        <f>(K3-$K$81)/$K$82</f>
        <v>0.33472072699109728</v>
      </c>
      <c r="X3" s="1">
        <f>1-((M3-$M$81)/$M$82)</f>
        <v>9.2057183982591884E-2</v>
      </c>
      <c r="Y3" s="2">
        <f>1/4*(U3+V3+W3+X3)</f>
        <v>0.34690999498480163</v>
      </c>
      <c r="AA3" s="10">
        <f>P3*T3*Y3</f>
        <v>1.1045582547455241E-2</v>
      </c>
    </row>
    <row r="4" spans="1:28" x14ac:dyDescent="0.25">
      <c r="A4" s="4" t="s">
        <v>1</v>
      </c>
      <c r="B4" s="4">
        <v>101.250384024577</v>
      </c>
      <c r="C4" s="4">
        <v>8.9999999999999993E-3</v>
      </c>
      <c r="D4">
        <v>52427.753173828103</v>
      </c>
      <c r="E4" s="4">
        <v>1158.9922384563799</v>
      </c>
      <c r="F4" s="4">
        <v>4.2000000000000003E-2</v>
      </c>
      <c r="G4" s="4">
        <v>5260.9037831812202</v>
      </c>
      <c r="H4" s="4">
        <v>41.370590557151097</v>
      </c>
      <c r="I4" s="4">
        <v>94.8</v>
      </c>
      <c r="J4" s="4">
        <v>1027</v>
      </c>
      <c r="K4" s="4">
        <v>0.87180000543594405</v>
      </c>
      <c r="M4" s="1">
        <f t="shared" ref="M4:M67" si="0">1-((B4-$B$81)/$B$82)</f>
        <v>0.92772122086006947</v>
      </c>
      <c r="N4" s="1">
        <f t="shared" ref="N4:N67" si="1">(C4-$C$81)/$C$82</f>
        <v>1.9417475728155338E-2</v>
      </c>
      <c r="O4" s="1">
        <f t="shared" ref="O4:O67" si="2">(D4-$D$81)/$D$82</f>
        <v>0.34914572456325743</v>
      </c>
      <c r="P4" s="2">
        <f t="shared" ref="P4:P67" si="3">1/3*(M4+N4+O4)</f>
        <v>0.43209480705049402</v>
      </c>
      <c r="Q4" s="1">
        <f t="shared" ref="Q4:Q67" si="4">(E4-$E$81)/$E$82</f>
        <v>0.18599127178852026</v>
      </c>
      <c r="R4" s="1">
        <f t="shared" ref="R4:R67" si="5">(F4-$F$81)/$F$82</f>
        <v>7.4336283185840721E-2</v>
      </c>
      <c r="S4" s="1">
        <f t="shared" ref="S4:S67" si="6">(G4-$G$81)/$G$82</f>
        <v>0.4553800264404958</v>
      </c>
      <c r="T4" s="11">
        <f t="shared" ref="T4:T67" si="7">1/3*(Q4+R4+S4)</f>
        <v>0.23856919380495226</v>
      </c>
      <c r="U4" s="1">
        <f t="shared" ref="U4:U67" si="8">(I4-$I$81)/$I$82</f>
        <v>0.7999999999999996</v>
      </c>
      <c r="V4" s="1">
        <f t="shared" ref="V4:V67" si="9">1-((J4-$J$81)/$J$82)</f>
        <v>0.84</v>
      </c>
      <c r="W4" s="1">
        <f t="shared" ref="W4:W67" si="10">(K4-$K$81)/$K$82</f>
        <v>0.82925165166682036</v>
      </c>
      <c r="X4" s="1">
        <f t="shared" ref="X4:X67" si="11">1-((M4-$M$81)/$M$82)</f>
        <v>7.2278779139930527E-2</v>
      </c>
      <c r="Y4" s="2">
        <f t="shared" ref="Y4:Y67" si="12">1/4*(U4+V4+W4+X4)</f>
        <v>0.63538260770168764</v>
      </c>
      <c r="AA4" s="10">
        <f t="shared" ref="AA4:AA67" si="13">P4*T4*Y4</f>
        <v>6.5498104628353565E-2</v>
      </c>
    </row>
    <row r="5" spans="1:28" x14ac:dyDescent="0.25">
      <c r="A5" s="4" t="s">
        <v>2</v>
      </c>
      <c r="B5" s="4">
        <v>44.227272727272698</v>
      </c>
      <c r="C5" s="4">
        <v>9.9000000000000005E-2</v>
      </c>
      <c r="D5">
        <v>22636.6804199219</v>
      </c>
      <c r="E5" s="4">
        <v>713.37066828740103</v>
      </c>
      <c r="F5" s="4">
        <v>7.9000000000000001E-2</v>
      </c>
      <c r="G5" s="4">
        <v>931.76530191116001</v>
      </c>
      <c r="H5" s="4">
        <v>49.616170839688699</v>
      </c>
      <c r="I5" s="4">
        <v>95.4</v>
      </c>
      <c r="J5" s="4">
        <v>1145</v>
      </c>
      <c r="K5" s="4">
        <v>0.55150000751018502</v>
      </c>
      <c r="M5" s="1">
        <f t="shared" si="0"/>
        <v>0.96907410826566776</v>
      </c>
      <c r="N5" s="1">
        <f t="shared" si="1"/>
        <v>0.31067961165048547</v>
      </c>
      <c r="O5" s="1">
        <f t="shared" si="2"/>
        <v>0.10615321163124554</v>
      </c>
      <c r="P5" s="2">
        <f t="shared" si="3"/>
        <v>0.46196897718246627</v>
      </c>
      <c r="Q5" s="1">
        <f t="shared" si="4"/>
        <v>0.10620988109889112</v>
      </c>
      <c r="R5" s="1">
        <f t="shared" si="5"/>
        <v>0.13982300884955753</v>
      </c>
      <c r="S5" s="1">
        <f t="shared" si="6"/>
        <v>7.4976212749668286E-2</v>
      </c>
      <c r="T5" s="11">
        <f t="shared" si="7"/>
        <v>0.10700303423270564</v>
      </c>
      <c r="U5" s="1">
        <f t="shared" si="8"/>
        <v>0.84137931034482782</v>
      </c>
      <c r="V5" s="1">
        <f t="shared" si="9"/>
        <v>0.25</v>
      </c>
      <c r="W5" s="1">
        <f t="shared" si="10"/>
        <v>0.40264714358614578</v>
      </c>
      <c r="X5" s="1">
        <f t="shared" si="11"/>
        <v>3.0925891734332245E-2</v>
      </c>
      <c r="Y5" s="2">
        <f t="shared" si="12"/>
        <v>0.3812380864163265</v>
      </c>
      <c r="AA5" s="10">
        <f t="shared" si="13"/>
        <v>1.8845392455964793E-2</v>
      </c>
    </row>
    <row r="6" spans="1:28" x14ac:dyDescent="0.25">
      <c r="A6" s="4" t="s">
        <v>3</v>
      </c>
      <c r="B6" s="4">
        <v>2.9766355140186902</v>
      </c>
      <c r="C6" s="4">
        <v>0.04</v>
      </c>
      <c r="D6">
        <v>19504.5446777344</v>
      </c>
      <c r="E6" s="4">
        <v>2962.2602842689098</v>
      </c>
      <c r="F6" s="4">
        <v>0.436</v>
      </c>
      <c r="G6" s="4">
        <v>3007.0436996072499</v>
      </c>
      <c r="H6" s="4">
        <v>40.4363464807209</v>
      </c>
      <c r="I6" s="4">
        <v>95.7</v>
      </c>
      <c r="J6" s="4">
        <v>1064</v>
      </c>
      <c r="K6" s="4">
        <v>0.73799997568130504</v>
      </c>
      <c r="M6" s="1">
        <f t="shared" si="0"/>
        <v>0.99898887295107908</v>
      </c>
      <c r="N6" s="1">
        <f t="shared" si="1"/>
        <v>0.11974110032362459</v>
      </c>
      <c r="O6" s="1">
        <f t="shared" si="2"/>
        <v>8.0605775285955847E-2</v>
      </c>
      <c r="P6" s="2">
        <f t="shared" si="3"/>
        <v>0.39977858285355317</v>
      </c>
      <c r="Q6" s="1">
        <f t="shared" si="4"/>
        <v>0.50883747608365648</v>
      </c>
      <c r="R6" s="1">
        <f t="shared" si="5"/>
        <v>0.77168141592920358</v>
      </c>
      <c r="S6" s="1">
        <f t="shared" si="6"/>
        <v>0.25733208340829861</v>
      </c>
      <c r="T6" s="11">
        <f t="shared" si="7"/>
        <v>0.51261699180705289</v>
      </c>
      <c r="U6" s="1">
        <f t="shared" si="8"/>
        <v>0.86206896551724133</v>
      </c>
      <c r="V6" s="1">
        <f t="shared" si="9"/>
        <v>0.65500000000000003</v>
      </c>
      <c r="W6" s="1">
        <f t="shared" si="10"/>
        <v>0.65104466994873844</v>
      </c>
      <c r="X6" s="1">
        <f t="shared" si="11"/>
        <v>1.0111270489209234E-3</v>
      </c>
      <c r="Y6" s="2">
        <f t="shared" si="12"/>
        <v>0.54228119062872515</v>
      </c>
      <c r="AA6" s="10">
        <f t="shared" si="13"/>
        <v>0.11113147095788706</v>
      </c>
    </row>
    <row r="7" spans="1:28" x14ac:dyDescent="0.25">
      <c r="A7" s="4" t="s">
        <v>4</v>
      </c>
      <c r="B7" s="4">
        <v>254.63507109004701</v>
      </c>
      <c r="C7" s="4">
        <v>1.4E-2</v>
      </c>
      <c r="D7">
        <v>111444.49096679701</v>
      </c>
      <c r="E7" s="4">
        <v>1008.94918826821</v>
      </c>
      <c r="F7" s="4">
        <v>1.7999999999999999E-2</v>
      </c>
      <c r="G7" s="4">
        <v>5870.3404082795596</v>
      </c>
      <c r="H7" s="4">
        <v>49.015852039855403</v>
      </c>
      <c r="I7" s="4">
        <v>95.1</v>
      </c>
      <c r="J7" s="4">
        <v>1181</v>
      </c>
      <c r="K7" s="4">
        <v>0.663562502712011</v>
      </c>
      <c r="M7" s="1">
        <f t="shared" si="0"/>
        <v>0.81648737988476727</v>
      </c>
      <c r="N7" s="1">
        <f t="shared" si="1"/>
        <v>3.5598705501618123E-2</v>
      </c>
      <c r="O7" s="1">
        <f t="shared" si="2"/>
        <v>0.83051897150290688</v>
      </c>
      <c r="P7" s="2">
        <f t="shared" si="3"/>
        <v>0.56086835229643073</v>
      </c>
      <c r="Q7" s="1">
        <f t="shared" si="4"/>
        <v>0.15912847158163898</v>
      </c>
      <c r="R7" s="1">
        <f t="shared" si="5"/>
        <v>3.1858407079646017E-2</v>
      </c>
      <c r="S7" s="1">
        <f t="shared" si="6"/>
        <v>0.50893156270880702</v>
      </c>
      <c r="T7" s="11">
        <f t="shared" si="7"/>
        <v>0.233306147123364</v>
      </c>
      <c r="U7" s="1">
        <f t="shared" si="8"/>
        <v>0.82068965517241321</v>
      </c>
      <c r="V7" s="1">
        <f t="shared" si="9"/>
        <v>6.9999999999999951E-2</v>
      </c>
      <c r="W7" s="1">
        <f t="shared" si="10"/>
        <v>0.55190211064658501</v>
      </c>
      <c r="X7" s="1">
        <f t="shared" si="11"/>
        <v>0.18351262011523273</v>
      </c>
      <c r="Y7" s="2">
        <f t="shared" si="12"/>
        <v>0.40652609648355775</v>
      </c>
      <c r="AA7" s="10">
        <f t="shared" si="13"/>
        <v>5.3195579780304078E-2</v>
      </c>
    </row>
    <row r="8" spans="1:28" x14ac:dyDescent="0.25">
      <c r="A8" s="4" t="s">
        <v>5</v>
      </c>
      <c r="B8" s="4">
        <v>36.726384364820802</v>
      </c>
      <c r="C8" s="4">
        <v>1.2999999999999999E-2</v>
      </c>
      <c r="D8">
        <v>35480.985595703103</v>
      </c>
      <c r="E8" s="4">
        <v>1358.4227346612799</v>
      </c>
      <c r="F8" s="4">
        <v>6.0999999999999999E-2</v>
      </c>
      <c r="G8" s="4">
        <v>2093.9902965761698</v>
      </c>
      <c r="H8" s="4">
        <v>49.0421337239883</v>
      </c>
      <c r="I8" s="4">
        <v>97.7</v>
      </c>
      <c r="J8" s="4">
        <v>1063</v>
      </c>
      <c r="K8" s="4">
        <v>0.61350000649690595</v>
      </c>
      <c r="M8" s="1">
        <f t="shared" si="0"/>
        <v>0.97451371660757702</v>
      </c>
      <c r="N8" s="1">
        <f t="shared" si="1"/>
        <v>3.2362459546925564E-2</v>
      </c>
      <c r="O8" s="1">
        <f t="shared" si="2"/>
        <v>0.21091848870974506</v>
      </c>
      <c r="P8" s="2">
        <f t="shared" si="3"/>
        <v>0.4059315549547492</v>
      </c>
      <c r="Q8" s="1">
        <f t="shared" si="4"/>
        <v>0.22169610162231035</v>
      </c>
      <c r="R8" s="1">
        <f t="shared" si="5"/>
        <v>0.10796460176991152</v>
      </c>
      <c r="S8" s="1">
        <f t="shared" si="6"/>
        <v>0.17710157146715289</v>
      </c>
      <c r="T8" s="11">
        <f t="shared" si="7"/>
        <v>0.16892075828645825</v>
      </c>
      <c r="U8" s="1">
        <f t="shared" si="8"/>
        <v>1</v>
      </c>
      <c r="V8" s="1">
        <f t="shared" si="9"/>
        <v>0.65999999999999992</v>
      </c>
      <c r="W8" s="1">
        <f t="shared" si="10"/>
        <v>0.48522435008011217</v>
      </c>
      <c r="X8" s="1">
        <f t="shared" si="11"/>
        <v>2.5486283392422981E-2</v>
      </c>
      <c r="Y8" s="2">
        <f t="shared" si="12"/>
        <v>0.54267765836813386</v>
      </c>
      <c r="AA8" s="10">
        <f t="shared" si="13"/>
        <v>3.721155142745481E-2</v>
      </c>
    </row>
    <row r="9" spans="1:28" x14ac:dyDescent="0.25">
      <c r="A9" s="4" t="s">
        <v>6</v>
      </c>
      <c r="B9" s="4">
        <v>11.307692307692299</v>
      </c>
      <c r="C9" s="4">
        <v>0.183</v>
      </c>
      <c r="D9">
        <v>16473.4423828125</v>
      </c>
      <c r="E9" s="4">
        <v>1226.72356563771</v>
      </c>
      <c r="F9" s="4">
        <v>0.14499999999999999</v>
      </c>
      <c r="G9" s="4">
        <v>1314.43679799139</v>
      </c>
      <c r="H9" s="4">
        <v>44.322499105916201</v>
      </c>
      <c r="I9" s="4">
        <v>96.7</v>
      </c>
      <c r="J9" s="4">
        <v>1161</v>
      </c>
      <c r="K9" s="4">
        <v>0.87966666618982903</v>
      </c>
      <c r="M9" s="1">
        <f t="shared" si="0"/>
        <v>0.99294723043595534</v>
      </c>
      <c r="N9" s="1">
        <f t="shared" si="1"/>
        <v>0.58252427184466016</v>
      </c>
      <c r="O9" s="1">
        <f t="shared" si="2"/>
        <v>5.5882423774537504E-2</v>
      </c>
      <c r="P9" s="2">
        <f t="shared" si="3"/>
        <v>0.54378464201838428</v>
      </c>
      <c r="Q9" s="1">
        <f t="shared" si="4"/>
        <v>0.19811747895064602</v>
      </c>
      <c r="R9" s="1">
        <f t="shared" si="5"/>
        <v>0.25663716814159293</v>
      </c>
      <c r="S9" s="1">
        <f t="shared" si="6"/>
        <v>0.10860177061285485</v>
      </c>
      <c r="T9" s="11">
        <f t="shared" si="7"/>
        <v>0.18778547256836459</v>
      </c>
      <c r="U9" s="1">
        <f t="shared" si="8"/>
        <v>0.93103448275862066</v>
      </c>
      <c r="V9" s="1">
        <f t="shared" si="9"/>
        <v>0.17000000000000004</v>
      </c>
      <c r="W9" s="1">
        <f t="shared" si="10"/>
        <v>0.83972918199114621</v>
      </c>
      <c r="X9" s="1">
        <f t="shared" si="11"/>
        <v>7.0527695640446586E-3</v>
      </c>
      <c r="Y9" s="2">
        <f t="shared" si="12"/>
        <v>0.48695410857845289</v>
      </c>
      <c r="AA9" s="10">
        <f t="shared" si="13"/>
        <v>4.9725248664819831E-2</v>
      </c>
    </row>
    <row r="10" spans="1:28" x14ac:dyDescent="0.25">
      <c r="A10" s="4" t="s">
        <v>7</v>
      </c>
      <c r="B10" s="4">
        <v>2.70179948586118</v>
      </c>
      <c r="C10" s="4">
        <v>3.2000000000000001E-2</v>
      </c>
      <c r="D10">
        <v>31633.085449218801</v>
      </c>
      <c r="E10" s="4">
        <v>2191.4412902327599</v>
      </c>
      <c r="F10" s="4">
        <v>0.24399999999999999</v>
      </c>
      <c r="G10" s="4">
        <v>1976.2792012765999</v>
      </c>
      <c r="H10" s="4">
        <v>45.539486211571997</v>
      </c>
      <c r="I10" s="4">
        <v>95.5</v>
      </c>
      <c r="J10" s="4">
        <v>1043</v>
      </c>
      <c r="K10" s="4">
        <v>1</v>
      </c>
      <c r="M10" s="1">
        <f t="shared" si="0"/>
        <v>0.99918818272335974</v>
      </c>
      <c r="N10" s="1">
        <f t="shared" si="1"/>
        <v>9.3851132686084152E-2</v>
      </c>
      <c r="O10" s="1">
        <f t="shared" si="2"/>
        <v>0.17953288088590197</v>
      </c>
      <c r="P10" s="2">
        <f t="shared" si="3"/>
        <v>0.42419073209844865</v>
      </c>
      <c r="Q10" s="1">
        <f t="shared" si="4"/>
        <v>0.37083470550218434</v>
      </c>
      <c r="R10" s="1">
        <f t="shared" si="5"/>
        <v>0.43185840707964607</v>
      </c>
      <c r="S10" s="1">
        <f t="shared" si="6"/>
        <v>0.16675823184902541</v>
      </c>
      <c r="T10" s="11">
        <f t="shared" si="7"/>
        <v>0.3231504481436186</v>
      </c>
      <c r="U10" s="1">
        <f t="shared" si="8"/>
        <v>0.84827586206896533</v>
      </c>
      <c r="V10" s="1">
        <f t="shared" si="9"/>
        <v>0.76</v>
      </c>
      <c r="W10" s="1">
        <f t="shared" si="10"/>
        <v>1</v>
      </c>
      <c r="X10" s="1">
        <f t="shared" si="11"/>
        <v>8.1181727664025871E-4</v>
      </c>
      <c r="Y10" s="2">
        <f t="shared" si="12"/>
        <v>0.65227191983640143</v>
      </c>
      <c r="AA10" s="10">
        <f t="shared" si="13"/>
        <v>8.941175528576932E-2</v>
      </c>
    </row>
    <row r="11" spans="1:28" x14ac:dyDescent="0.25">
      <c r="A11" s="4" t="s">
        <v>8</v>
      </c>
      <c r="B11" s="4">
        <v>41.758754863813202</v>
      </c>
      <c r="C11" s="4">
        <v>3.4000000000000002E-2</v>
      </c>
      <c r="D11">
        <v>15176.115722656201</v>
      </c>
      <c r="E11" s="4">
        <v>1772.06236320525</v>
      </c>
      <c r="F11" s="4">
        <v>2.5000000000000001E-2</v>
      </c>
      <c r="G11" s="4">
        <v>1126.7642003297799</v>
      </c>
      <c r="H11" s="4">
        <v>45.954620071886097</v>
      </c>
      <c r="I11" s="4">
        <v>92.8</v>
      </c>
      <c r="J11" s="4">
        <v>1195</v>
      </c>
      <c r="K11" s="4">
        <v>0.87223973538296595</v>
      </c>
      <c r="M11" s="1">
        <f t="shared" si="0"/>
        <v>0.97086426560615602</v>
      </c>
      <c r="N11" s="1">
        <f t="shared" si="1"/>
        <v>0.10032362459546927</v>
      </c>
      <c r="O11" s="1">
        <f t="shared" si="2"/>
        <v>4.5300707975003601E-2</v>
      </c>
      <c r="P11" s="2">
        <f t="shared" si="3"/>
        <v>0.37216286605887627</v>
      </c>
      <c r="Q11" s="1">
        <f t="shared" si="4"/>
        <v>0.29575163891837464</v>
      </c>
      <c r="R11" s="1">
        <f t="shared" si="5"/>
        <v>4.4247787610619475E-2</v>
      </c>
      <c r="S11" s="1">
        <f t="shared" si="6"/>
        <v>9.2110874748789914E-2</v>
      </c>
      <c r="T11" s="11">
        <f t="shared" si="7"/>
        <v>0.14403676709259466</v>
      </c>
      <c r="U11" s="1">
        <f t="shared" si="8"/>
        <v>0.66206896551724104</v>
      </c>
      <c r="V11" s="1">
        <f t="shared" si="9"/>
        <v>0</v>
      </c>
      <c r="W11" s="1">
        <f t="shared" si="10"/>
        <v>0.82983732378343733</v>
      </c>
      <c r="X11" s="1">
        <f t="shared" si="11"/>
        <v>2.9135734393843982E-2</v>
      </c>
      <c r="Y11" s="2">
        <f t="shared" si="12"/>
        <v>0.38026050592363059</v>
      </c>
      <c r="AA11" s="10">
        <f t="shared" si="13"/>
        <v>2.0383916157913649E-2</v>
      </c>
    </row>
    <row r="12" spans="1:28" x14ac:dyDescent="0.25">
      <c r="A12" s="4" t="s">
        <v>9</v>
      </c>
      <c r="B12" s="4">
        <v>443.11614317019701</v>
      </c>
      <c r="C12" s="4">
        <v>1.4E-2</v>
      </c>
      <c r="D12">
        <v>70508.693481445298</v>
      </c>
      <c r="E12" s="4">
        <v>522.97141015642796</v>
      </c>
      <c r="F12" s="4">
        <v>6.0000000000000001E-3</v>
      </c>
      <c r="G12" s="4">
        <v>1021.11029660143</v>
      </c>
      <c r="H12" s="4">
        <v>57.862717395730002</v>
      </c>
      <c r="I12" s="4">
        <v>83.2</v>
      </c>
      <c r="J12" s="4">
        <v>1033</v>
      </c>
      <c r="K12" s="4">
        <v>0.54661538394597897</v>
      </c>
      <c r="M12" s="1">
        <f t="shared" si="0"/>
        <v>0.67980180846479166</v>
      </c>
      <c r="N12" s="1">
        <f t="shared" si="1"/>
        <v>3.5598705501618123E-2</v>
      </c>
      <c r="O12" s="1">
        <f t="shared" si="2"/>
        <v>0.49662390226484848</v>
      </c>
      <c r="P12" s="2">
        <f t="shared" si="3"/>
        <v>0.40400813874375274</v>
      </c>
      <c r="Q12" s="1">
        <f t="shared" si="4"/>
        <v>7.2121949506615254E-2</v>
      </c>
      <c r="R12" s="1">
        <f t="shared" si="5"/>
        <v>1.0619469026548674E-2</v>
      </c>
      <c r="S12" s="1">
        <f t="shared" si="6"/>
        <v>8.2827007281053758E-2</v>
      </c>
      <c r="T12" s="11">
        <f t="shared" si="7"/>
        <v>5.5189475271405893E-2</v>
      </c>
      <c r="U12" s="1">
        <f t="shared" si="8"/>
        <v>0</v>
      </c>
      <c r="V12" s="1">
        <f t="shared" si="9"/>
        <v>0.81</v>
      </c>
      <c r="W12" s="1">
        <f t="shared" si="10"/>
        <v>0.3961413601135827</v>
      </c>
      <c r="X12" s="1">
        <f t="shared" si="11"/>
        <v>0.32019819153520834</v>
      </c>
      <c r="Y12" s="2">
        <f t="shared" si="12"/>
        <v>0.38158488791219775</v>
      </c>
      <c r="AA12" s="10">
        <f t="shared" si="13"/>
        <v>8.5081971707182038E-3</v>
      </c>
    </row>
    <row r="13" spans="1:28" x14ac:dyDescent="0.25">
      <c r="A13" s="4" t="s">
        <v>10</v>
      </c>
      <c r="B13" s="4">
        <v>1380.5214035087699</v>
      </c>
      <c r="C13" s="4">
        <v>3.3000000000000002E-2</v>
      </c>
      <c r="D13">
        <v>78339.263793945298</v>
      </c>
      <c r="E13" s="4">
        <v>120.131899526495</v>
      </c>
      <c r="F13" s="4">
        <v>4.5999999999999999E-2</v>
      </c>
      <c r="G13" s="4">
        <v>147.79110001446699</v>
      </c>
      <c r="H13" s="4">
        <v>63.229669398513998</v>
      </c>
      <c r="I13" s="4">
        <v>86.3</v>
      </c>
      <c r="J13" s="4">
        <v>995</v>
      </c>
      <c r="K13" s="4">
        <v>0.40635714467082701</v>
      </c>
      <c r="M13" s="1">
        <f t="shared" si="0"/>
        <v>0</v>
      </c>
      <c r="N13" s="1">
        <f t="shared" si="1"/>
        <v>9.7087378640776711E-2</v>
      </c>
      <c r="O13" s="1">
        <f t="shared" si="2"/>
        <v>0.56049437694171944</v>
      </c>
      <c r="P13" s="2">
        <f t="shared" si="3"/>
        <v>0.2191939185274987</v>
      </c>
      <c r="Q13" s="1">
        <f t="shared" si="4"/>
        <v>0</v>
      </c>
      <c r="R13" s="1">
        <f t="shared" si="5"/>
        <v>8.1415929203539836E-2</v>
      </c>
      <c r="S13" s="1">
        <f t="shared" si="6"/>
        <v>6.0879622289243514E-3</v>
      </c>
      <c r="T13" s="11">
        <f t="shared" si="7"/>
        <v>2.9167963810821394E-2</v>
      </c>
      <c r="U13" s="1">
        <f t="shared" si="8"/>
        <v>0.21379310344827546</v>
      </c>
      <c r="V13" s="1">
        <f t="shared" si="9"/>
        <v>1</v>
      </c>
      <c r="W13" s="1">
        <f t="shared" si="10"/>
        <v>0.20933275081691144</v>
      </c>
      <c r="X13" s="1">
        <f t="shared" si="11"/>
        <v>1</v>
      </c>
      <c r="Y13" s="2">
        <f t="shared" si="12"/>
        <v>0.6057814635662967</v>
      </c>
      <c r="AA13" s="10">
        <f t="shared" si="13"/>
        <v>3.8730276119577252E-3</v>
      </c>
    </row>
    <row r="14" spans="1:28" x14ac:dyDescent="0.25">
      <c r="A14" s="4" t="s">
        <v>11</v>
      </c>
      <c r="B14" s="4">
        <v>88.324058919803605</v>
      </c>
      <c r="C14" s="4">
        <v>4.4999999999999998E-2</v>
      </c>
      <c r="D14">
        <v>43927.438232421897</v>
      </c>
      <c r="E14" s="4">
        <v>1392.6625288293701</v>
      </c>
      <c r="F14" s="4">
        <v>6.0999999999999999E-2</v>
      </c>
      <c r="G14" s="4">
        <v>2444.5531971640899</v>
      </c>
      <c r="H14" s="4">
        <v>56.431489073080499</v>
      </c>
      <c r="I14" s="4">
        <v>94.6</v>
      </c>
      <c r="J14" s="4">
        <v>1052</v>
      </c>
      <c r="K14" s="4">
        <v>0.75587499700486704</v>
      </c>
      <c r="M14" s="1">
        <f t="shared" si="0"/>
        <v>0.93709532996188416</v>
      </c>
      <c r="N14" s="1">
        <f t="shared" si="1"/>
        <v>0.13592233009708737</v>
      </c>
      <c r="O14" s="1">
        <f t="shared" si="2"/>
        <v>0.27981244122068322</v>
      </c>
      <c r="P14" s="2">
        <f t="shared" si="3"/>
        <v>0.45094336709321825</v>
      </c>
      <c r="Q14" s="1">
        <f t="shared" si="4"/>
        <v>0.22782618727911783</v>
      </c>
      <c r="R14" s="1">
        <f t="shared" si="5"/>
        <v>0.10796460176991152</v>
      </c>
      <c r="S14" s="1">
        <f t="shared" si="6"/>
        <v>0.20790572913018981</v>
      </c>
      <c r="T14" s="11">
        <f t="shared" si="7"/>
        <v>0.18123217272640638</v>
      </c>
      <c r="U14" s="1">
        <f t="shared" si="8"/>
        <v>0.7862068965517236</v>
      </c>
      <c r="V14" s="1">
        <f t="shared" si="9"/>
        <v>0.71500000000000008</v>
      </c>
      <c r="W14" s="1">
        <f t="shared" si="10"/>
        <v>0.67485224012686018</v>
      </c>
      <c r="X14" s="1">
        <f t="shared" si="11"/>
        <v>6.290467003811584E-2</v>
      </c>
      <c r="Y14" s="2">
        <f t="shared" si="12"/>
        <v>0.55974095167917493</v>
      </c>
      <c r="AA14" s="10">
        <f t="shared" si="13"/>
        <v>4.5745079029519166E-2</v>
      </c>
    </row>
    <row r="15" spans="1:28" x14ac:dyDescent="0.25">
      <c r="A15" s="4" t="s">
        <v>12</v>
      </c>
      <c r="B15" s="4">
        <v>49.345588235294102</v>
      </c>
      <c r="C15" s="4">
        <v>1.2999999999999999E-2</v>
      </c>
      <c r="D15">
        <v>46304.8955078125</v>
      </c>
      <c r="E15" s="4">
        <v>654.39457556780599</v>
      </c>
      <c r="F15" s="4">
        <v>5.8000000000000003E-2</v>
      </c>
      <c r="G15" s="4">
        <v>3993.5609968705098</v>
      </c>
      <c r="H15" s="4">
        <v>55.510455040034302</v>
      </c>
      <c r="I15" s="4">
        <v>90.8</v>
      </c>
      <c r="J15" s="4">
        <v>1115</v>
      </c>
      <c r="K15" s="4">
        <v>0.82099999487400099</v>
      </c>
      <c r="M15" s="1">
        <f t="shared" si="0"/>
        <v>0.96536233035502361</v>
      </c>
      <c r="N15" s="1">
        <f t="shared" si="1"/>
        <v>3.2362459546925564E-2</v>
      </c>
      <c r="O15" s="1">
        <f t="shared" si="2"/>
        <v>0.29920430141007193</v>
      </c>
      <c r="P15" s="2">
        <f t="shared" si="3"/>
        <v>0.43230969710400702</v>
      </c>
      <c r="Q15" s="1">
        <f t="shared" si="4"/>
        <v>9.5651158160893299E-2</v>
      </c>
      <c r="R15" s="1">
        <f t="shared" si="5"/>
        <v>0.10265486725663718</v>
      </c>
      <c r="S15" s="1">
        <f t="shared" si="6"/>
        <v>0.34401790872308863</v>
      </c>
      <c r="T15" s="11">
        <f t="shared" si="7"/>
        <v>0.18077464471353968</v>
      </c>
      <c r="U15" s="1">
        <f t="shared" si="8"/>
        <v>0.52413793103448236</v>
      </c>
      <c r="V15" s="1">
        <f t="shared" si="9"/>
        <v>0.4</v>
      </c>
      <c r="W15" s="1">
        <f t="shared" si="10"/>
        <v>0.76159160278572746</v>
      </c>
      <c r="X15" s="1">
        <f t="shared" si="11"/>
        <v>3.4637669644976388E-2</v>
      </c>
      <c r="Y15" s="2">
        <f t="shared" si="12"/>
        <v>0.43009180086629656</v>
      </c>
      <c r="AA15" s="10">
        <f t="shared" si="13"/>
        <v>3.3611946012793832E-2</v>
      </c>
    </row>
    <row r="16" spans="1:28" x14ac:dyDescent="0.25">
      <c r="A16" s="4" t="s">
        <v>13</v>
      </c>
      <c r="B16" s="4">
        <v>779.90867579908604</v>
      </c>
      <c r="C16" s="4">
        <v>5.3999999999999999E-2</v>
      </c>
      <c r="D16">
        <v>55403.164306640603</v>
      </c>
      <c r="E16" s="4">
        <v>383.40481246007602</v>
      </c>
      <c r="F16" s="4">
        <v>0.112</v>
      </c>
      <c r="G16" s="4">
        <v>78.507799981161995</v>
      </c>
      <c r="H16" s="4">
        <v>60.962551466218997</v>
      </c>
      <c r="I16" s="4">
        <v>95.6</v>
      </c>
      <c r="J16" s="4">
        <v>1012</v>
      </c>
      <c r="K16" s="4">
        <v>0.514428564480373</v>
      </c>
      <c r="M16" s="1">
        <f t="shared" si="0"/>
        <v>0.43556147565946601</v>
      </c>
      <c r="N16" s="1">
        <f t="shared" si="1"/>
        <v>0.16504854368932037</v>
      </c>
      <c r="O16" s="1">
        <f t="shared" si="2"/>
        <v>0.37341482806753434</v>
      </c>
      <c r="P16" s="2">
        <f t="shared" si="3"/>
        <v>0.32467494913877359</v>
      </c>
      <c r="Q16" s="1">
        <f t="shared" si="4"/>
        <v>4.7134789989600287E-2</v>
      </c>
      <c r="R16" s="1">
        <f t="shared" si="5"/>
        <v>0.19823008849557525</v>
      </c>
      <c r="S16" s="1">
        <f t="shared" si="6"/>
        <v>0</v>
      </c>
      <c r="T16" s="11">
        <f t="shared" si="7"/>
        <v>8.178829282839184E-2</v>
      </c>
      <c r="U16" s="1">
        <f t="shared" si="8"/>
        <v>0.85517241379310283</v>
      </c>
      <c r="V16" s="1">
        <f t="shared" si="9"/>
        <v>0.91500000000000004</v>
      </c>
      <c r="W16" s="1">
        <f t="shared" si="10"/>
        <v>0.35327204268077717</v>
      </c>
      <c r="X16" s="1">
        <f t="shared" si="11"/>
        <v>0.56443852434053399</v>
      </c>
      <c r="Y16" s="2">
        <f t="shared" si="12"/>
        <v>0.67197074520360356</v>
      </c>
      <c r="AA16" s="10">
        <f t="shared" si="13"/>
        <v>1.7843920945442421E-2</v>
      </c>
    </row>
    <row r="17" spans="1:27" x14ac:dyDescent="0.25">
      <c r="A17" s="4" t="s">
        <v>14</v>
      </c>
      <c r="B17" s="4">
        <v>224.54214123006801</v>
      </c>
      <c r="C17" s="4">
        <v>3.0000000000000001E-3</v>
      </c>
      <c r="D17">
        <v>54609.764282226599</v>
      </c>
      <c r="E17" s="4">
        <v>783.94251708289096</v>
      </c>
      <c r="F17" s="4">
        <v>1.9E-2</v>
      </c>
      <c r="G17" s="4">
        <v>605.37209608714295</v>
      </c>
      <c r="H17" s="4">
        <v>61.083538895773799</v>
      </c>
      <c r="I17" s="4">
        <v>93.9</v>
      </c>
      <c r="J17" s="4">
        <v>1091</v>
      </c>
      <c r="K17" s="4">
        <v>0.30371428813253099</v>
      </c>
      <c r="M17" s="1">
        <f t="shared" si="0"/>
        <v>0.83831062859731353</v>
      </c>
      <c r="N17" s="1">
        <f t="shared" si="1"/>
        <v>0</v>
      </c>
      <c r="O17" s="1">
        <f t="shared" si="2"/>
        <v>0.36694341741088388</v>
      </c>
      <c r="P17" s="2">
        <f t="shared" si="3"/>
        <v>0.4017513486693991</v>
      </c>
      <c r="Q17" s="1">
        <f t="shared" si="4"/>
        <v>0.1188446380706136</v>
      </c>
      <c r="R17" s="1">
        <f t="shared" si="5"/>
        <v>3.3628318584070796E-2</v>
      </c>
      <c r="S17" s="1">
        <f t="shared" si="6"/>
        <v>4.6295859650451757E-2</v>
      </c>
      <c r="T17" s="11">
        <f t="shared" si="7"/>
        <v>6.6256272101712047E-2</v>
      </c>
      <c r="U17" s="1">
        <f t="shared" si="8"/>
        <v>0.73793103448275876</v>
      </c>
      <c r="V17" s="1">
        <f t="shared" si="9"/>
        <v>0.52</v>
      </c>
      <c r="W17" s="1">
        <f t="shared" si="10"/>
        <v>7.2623710526301025E-2</v>
      </c>
      <c r="X17" s="1">
        <f t="shared" si="11"/>
        <v>0.16168937140268647</v>
      </c>
      <c r="Y17" s="2">
        <f t="shared" si="12"/>
        <v>0.37306102910293659</v>
      </c>
      <c r="AA17" s="10">
        <f t="shared" si="13"/>
        <v>9.9303424156767534E-3</v>
      </c>
    </row>
    <row r="18" spans="1:27" x14ac:dyDescent="0.25">
      <c r="A18" s="4" t="s">
        <v>15</v>
      </c>
      <c r="B18" s="4">
        <v>155.24665391969401</v>
      </c>
      <c r="C18" s="4">
        <v>9.1999999999999998E-2</v>
      </c>
      <c r="D18">
        <v>45634.616699218801</v>
      </c>
      <c r="E18" s="4">
        <v>726.56024616307104</v>
      </c>
      <c r="F18" s="4">
        <v>4.2000000000000003E-2</v>
      </c>
      <c r="G18" s="4">
        <v>181.58679962903301</v>
      </c>
      <c r="H18" s="4">
        <v>60.317209478766003</v>
      </c>
      <c r="I18" s="4">
        <v>96.9</v>
      </c>
      <c r="J18" s="4">
        <v>1040</v>
      </c>
      <c r="K18" s="4">
        <v>0.386599999666214</v>
      </c>
      <c r="M18" s="1">
        <f t="shared" si="0"/>
        <v>0.88856338435316129</v>
      </c>
      <c r="N18" s="1">
        <f t="shared" si="1"/>
        <v>0.28802588996763751</v>
      </c>
      <c r="O18" s="1">
        <f t="shared" si="2"/>
        <v>0.29373713567855586</v>
      </c>
      <c r="P18" s="2">
        <f t="shared" si="3"/>
        <v>0.49010880333311824</v>
      </c>
      <c r="Q18" s="1">
        <f t="shared" si="4"/>
        <v>0.10857126334780492</v>
      </c>
      <c r="R18" s="1">
        <f t="shared" si="5"/>
        <v>7.4336283185840721E-2</v>
      </c>
      <c r="S18" s="1">
        <f t="shared" si="6"/>
        <v>9.0576092095769334E-3</v>
      </c>
      <c r="T18" s="11">
        <f t="shared" si="7"/>
        <v>6.3988385247740864E-2</v>
      </c>
      <c r="U18" s="1">
        <f t="shared" si="8"/>
        <v>0.94482758620689677</v>
      </c>
      <c r="V18" s="1">
        <f t="shared" si="9"/>
        <v>0.77500000000000002</v>
      </c>
      <c r="W18" s="1">
        <f t="shared" si="10"/>
        <v>0.18301839808399292</v>
      </c>
      <c r="X18" s="1">
        <f t="shared" si="11"/>
        <v>0.11143661564683871</v>
      </c>
      <c r="Y18" s="2">
        <f t="shared" si="12"/>
        <v>0.50357064998443213</v>
      </c>
      <c r="AA18" s="10">
        <f t="shared" si="13"/>
        <v>1.5792615582020216E-2</v>
      </c>
    </row>
    <row r="19" spans="1:27" x14ac:dyDescent="0.25">
      <c r="A19" s="4" t="s">
        <v>16</v>
      </c>
      <c r="B19" s="4">
        <v>4.9840637450199203</v>
      </c>
      <c r="C19" s="4">
        <v>0.113</v>
      </c>
      <c r="D19">
        <v>25898.4128417969</v>
      </c>
      <c r="E19" s="4">
        <v>1917.19978349287</v>
      </c>
      <c r="F19" s="4">
        <v>0.34399999999999997</v>
      </c>
      <c r="G19" s="4">
        <v>2398.5340073481202</v>
      </c>
      <c r="H19" s="4">
        <v>46.297536603639003</v>
      </c>
      <c r="I19" s="4">
        <v>94.7</v>
      </c>
      <c r="J19" s="4">
        <v>1149</v>
      </c>
      <c r="K19" s="4">
        <v>0.87233332792917895</v>
      </c>
      <c r="M19" s="1">
        <f t="shared" si="0"/>
        <v>0.99753309560531822</v>
      </c>
      <c r="N19" s="1">
        <f t="shared" si="1"/>
        <v>0.35598705501618122</v>
      </c>
      <c r="O19" s="1">
        <f t="shared" si="2"/>
        <v>0.13275771037657189</v>
      </c>
      <c r="P19" s="2">
        <f t="shared" si="3"/>
        <v>0.49542595366602371</v>
      </c>
      <c r="Q19" s="1">
        <f t="shared" si="4"/>
        <v>0.32173616481836798</v>
      </c>
      <c r="R19" s="1">
        <f t="shared" si="5"/>
        <v>0.60884955752212389</v>
      </c>
      <c r="S19" s="1">
        <f t="shared" si="6"/>
        <v>0.20386199724572923</v>
      </c>
      <c r="T19" s="11">
        <f t="shared" si="7"/>
        <v>0.37814923986207366</v>
      </c>
      <c r="U19" s="1">
        <f t="shared" si="8"/>
        <v>0.7931034482758621</v>
      </c>
      <c r="V19" s="1">
        <f t="shared" si="9"/>
        <v>0.22999999999999998</v>
      </c>
      <c r="W19" s="1">
        <f t="shared" si="10"/>
        <v>0.82996197880184441</v>
      </c>
      <c r="X19" s="1">
        <f t="shared" si="11"/>
        <v>2.4669043946817792E-3</v>
      </c>
      <c r="Y19" s="2">
        <f t="shared" si="12"/>
        <v>0.4638830828680971</v>
      </c>
      <c r="AA19" s="10">
        <f t="shared" si="13"/>
        <v>8.6906151939080176E-2</v>
      </c>
    </row>
    <row r="20" spans="1:27" x14ac:dyDescent="0.25">
      <c r="A20" s="4" t="s">
        <v>17</v>
      </c>
      <c r="B20" s="4">
        <v>255.87708333333299</v>
      </c>
      <c r="C20" s="4">
        <v>2.5000000000000001E-2</v>
      </c>
      <c r="D20">
        <v>26595.166503906199</v>
      </c>
      <c r="E20" s="4">
        <v>1196.54393920898</v>
      </c>
      <c r="F20" s="4">
        <v>5.8000000000000003E-2</v>
      </c>
      <c r="G20" s="4">
        <v>653.94989730056795</v>
      </c>
      <c r="H20" s="4">
        <v>52.177467491175697</v>
      </c>
      <c r="I20" s="4">
        <v>91.5</v>
      </c>
      <c r="J20" s="4">
        <v>1041</v>
      </c>
      <c r="K20" s="4">
        <v>0.431833329300086</v>
      </c>
      <c r="M20" s="1">
        <f t="shared" si="0"/>
        <v>0.81558667855008915</v>
      </c>
      <c r="N20" s="1">
        <f t="shared" si="1"/>
        <v>7.1197411003236261E-2</v>
      </c>
      <c r="O20" s="1">
        <f t="shared" si="2"/>
        <v>0.13844081969757882</v>
      </c>
      <c r="P20" s="2">
        <f t="shared" si="3"/>
        <v>0.34174163641696809</v>
      </c>
      <c r="Q20" s="1">
        <f t="shared" si="4"/>
        <v>0.19271430116895888</v>
      </c>
      <c r="R20" s="1">
        <f t="shared" si="5"/>
        <v>0.10265486725663718</v>
      </c>
      <c r="S20" s="1">
        <f t="shared" si="6"/>
        <v>5.0564418145924148E-2</v>
      </c>
      <c r="T20" s="11">
        <f t="shared" si="7"/>
        <v>0.11531119552384007</v>
      </c>
      <c r="U20" s="1">
        <f t="shared" si="8"/>
        <v>0.57241379310344809</v>
      </c>
      <c r="V20" s="1">
        <f t="shared" si="9"/>
        <v>0.77</v>
      </c>
      <c r="W20" s="1">
        <f t="shared" si="10"/>
        <v>0.24326423780385978</v>
      </c>
      <c r="X20" s="1">
        <f t="shared" si="11"/>
        <v>0.18441332144991085</v>
      </c>
      <c r="Y20" s="2">
        <f t="shared" si="12"/>
        <v>0.4425228380893047</v>
      </c>
      <c r="AA20" s="10">
        <f t="shared" si="13"/>
        <v>1.7438336692352115E-2</v>
      </c>
    </row>
    <row r="21" spans="1:27" x14ac:dyDescent="0.25">
      <c r="A21" s="4" t="s">
        <v>18</v>
      </c>
      <c r="B21" s="4">
        <v>5.7324324324324296</v>
      </c>
      <c r="C21" s="4">
        <v>0.05</v>
      </c>
      <c r="D21">
        <v>30892.8701171875</v>
      </c>
      <c r="E21" s="4">
        <v>3121.97366282145</v>
      </c>
      <c r="F21" s="4">
        <v>3.7999999999999999E-2</v>
      </c>
      <c r="G21" s="4">
        <v>11458.8839304596</v>
      </c>
      <c r="H21" s="4">
        <v>28.655278708086598</v>
      </c>
      <c r="I21" s="4">
        <v>97.1</v>
      </c>
      <c r="J21" s="4">
        <v>1034</v>
      </c>
      <c r="K21" s="4">
        <v>0.91467174625701197</v>
      </c>
      <c r="M21" s="1">
        <f t="shared" si="0"/>
        <v>0.99699038221482839</v>
      </c>
      <c r="N21" s="1">
        <f t="shared" si="1"/>
        <v>0.15210355987055016</v>
      </c>
      <c r="O21" s="1">
        <f t="shared" si="2"/>
        <v>0.17349527407909421</v>
      </c>
      <c r="P21" s="2">
        <f t="shared" si="3"/>
        <v>0.44086307205482422</v>
      </c>
      <c r="Q21" s="1">
        <f t="shared" si="4"/>
        <v>0.5374315933922712</v>
      </c>
      <c r="R21" s="1">
        <f t="shared" si="5"/>
        <v>6.7256637168141592E-2</v>
      </c>
      <c r="S21" s="1">
        <f t="shared" si="6"/>
        <v>1</v>
      </c>
      <c r="T21" s="11">
        <f t="shared" si="7"/>
        <v>0.53489607685347096</v>
      </c>
      <c r="U21" s="1">
        <f t="shared" si="8"/>
        <v>0.95862068965517178</v>
      </c>
      <c r="V21" s="1">
        <f t="shared" si="9"/>
        <v>0.80499999999999994</v>
      </c>
      <c r="W21" s="1">
        <f t="shared" si="10"/>
        <v>0.886352113802237</v>
      </c>
      <c r="X21" s="1">
        <f t="shared" si="11"/>
        <v>3.0096177851716144E-3</v>
      </c>
      <c r="Y21" s="2">
        <f t="shared" si="12"/>
        <v>0.66324560531064503</v>
      </c>
      <c r="AA21" s="10">
        <f t="shared" si="13"/>
        <v>0.15640387769050434</v>
      </c>
    </row>
    <row r="22" spans="1:27" x14ac:dyDescent="0.25">
      <c r="A22" s="4" t="s">
        <v>19</v>
      </c>
      <c r="B22" s="4">
        <v>18.396121883656502</v>
      </c>
      <c r="C22" s="4">
        <v>0.106</v>
      </c>
      <c r="D22">
        <v>23885.7551269531</v>
      </c>
      <c r="E22" s="4">
        <v>2053.5524086293499</v>
      </c>
      <c r="F22" s="4">
        <v>7.5999999999999998E-2</v>
      </c>
      <c r="G22" s="4">
        <v>5592.4367126226398</v>
      </c>
      <c r="H22" s="4">
        <v>46.272052127338704</v>
      </c>
      <c r="I22" s="4">
        <v>95.9</v>
      </c>
      <c r="J22" s="4">
        <v>1180</v>
      </c>
      <c r="K22" s="4">
        <v>0.94900000095367398</v>
      </c>
      <c r="M22" s="1">
        <f t="shared" si="0"/>
        <v>0.98780673523201823</v>
      </c>
      <c r="N22" s="1">
        <f t="shared" si="1"/>
        <v>0.33333333333333331</v>
      </c>
      <c r="O22" s="1">
        <f t="shared" si="2"/>
        <v>0.11634135773825442</v>
      </c>
      <c r="P22" s="2">
        <f t="shared" si="3"/>
        <v>0.47916047543453533</v>
      </c>
      <c r="Q22" s="1">
        <f t="shared" si="4"/>
        <v>0.34614791412719292</v>
      </c>
      <c r="R22" s="1">
        <f t="shared" si="5"/>
        <v>0.13451327433628318</v>
      </c>
      <c r="S22" s="1">
        <f t="shared" si="6"/>
        <v>0.48451200992156213</v>
      </c>
      <c r="T22" s="11">
        <f t="shared" si="7"/>
        <v>0.32172439946167941</v>
      </c>
      <c r="U22" s="1">
        <f t="shared" si="8"/>
        <v>0.87586206896551744</v>
      </c>
      <c r="V22" s="1">
        <f t="shared" si="9"/>
        <v>7.4999999999999956E-2</v>
      </c>
      <c r="W22" s="1">
        <f t="shared" si="10"/>
        <v>0.93207358836662968</v>
      </c>
      <c r="X22" s="1">
        <f t="shared" si="11"/>
        <v>1.2193264767981771E-2</v>
      </c>
      <c r="Y22" s="2">
        <f t="shared" si="12"/>
        <v>0.47378223052503221</v>
      </c>
      <c r="AA22" s="10">
        <f t="shared" si="13"/>
        <v>7.3037139258002426E-2</v>
      </c>
    </row>
    <row r="23" spans="1:27" x14ac:dyDescent="0.25">
      <c r="A23" s="4" t="s">
        <v>20</v>
      </c>
      <c r="B23" s="4">
        <v>10.985294117646999</v>
      </c>
      <c r="C23" s="4">
        <v>8.3000000000000004E-2</v>
      </c>
      <c r="D23">
        <v>18293.9638671875</v>
      </c>
      <c r="E23" s="4">
        <v>2440.2435997775801</v>
      </c>
      <c r="F23" s="4">
        <v>0.112</v>
      </c>
      <c r="G23" s="4">
        <v>2333.28400021791</v>
      </c>
      <c r="H23" s="4">
        <v>34.134960690558202</v>
      </c>
      <c r="I23" s="4">
        <v>94</v>
      </c>
      <c r="J23" s="4">
        <v>1099</v>
      </c>
      <c r="K23" s="4">
        <v>0.87234131762116096</v>
      </c>
      <c r="M23" s="1">
        <f t="shared" si="0"/>
        <v>0.99318103206040897</v>
      </c>
      <c r="N23" s="1">
        <f t="shared" si="1"/>
        <v>0.25889967637540456</v>
      </c>
      <c r="O23" s="1">
        <f t="shared" si="2"/>
        <v>7.0731606749225573E-2</v>
      </c>
      <c r="P23" s="2">
        <f t="shared" si="3"/>
        <v>0.44093743839501298</v>
      </c>
      <c r="Q23" s="1">
        <f t="shared" si="4"/>
        <v>0.41537876618297753</v>
      </c>
      <c r="R23" s="1">
        <f t="shared" si="5"/>
        <v>0.19823008849557525</v>
      </c>
      <c r="S23" s="1">
        <f t="shared" si="6"/>
        <v>0.19812844271448135</v>
      </c>
      <c r="T23" s="11">
        <f t="shared" si="7"/>
        <v>0.27057909913101136</v>
      </c>
      <c r="U23" s="1">
        <f t="shared" si="8"/>
        <v>0.74482758620689637</v>
      </c>
      <c r="V23" s="1">
        <f t="shared" si="9"/>
        <v>0.48</v>
      </c>
      <c r="W23" s="1">
        <f t="shared" si="10"/>
        <v>0.82997262019628637</v>
      </c>
      <c r="X23" s="1">
        <f t="shared" si="11"/>
        <v>6.8189679395910252E-3</v>
      </c>
      <c r="Y23" s="2">
        <f t="shared" si="12"/>
        <v>0.51540479358569347</v>
      </c>
      <c r="AA23" s="10">
        <f t="shared" si="13"/>
        <v>6.1492149547084013E-2</v>
      </c>
    </row>
    <row r="24" spans="1:27" x14ac:dyDescent="0.25">
      <c r="A24" s="4" t="s">
        <v>21</v>
      </c>
      <c r="B24" s="4">
        <v>107.633378932968</v>
      </c>
      <c r="C24" s="4">
        <v>2.1999999999999999E-2</v>
      </c>
      <c r="D24">
        <v>56415.195800781199</v>
      </c>
      <c r="E24" s="4">
        <v>687.87307714209101</v>
      </c>
      <c r="F24" s="4">
        <v>4.2000000000000003E-2</v>
      </c>
      <c r="G24" s="4">
        <v>2215.6960079958699</v>
      </c>
      <c r="H24" s="4">
        <v>58.954468484741497</v>
      </c>
      <c r="I24" s="4">
        <v>89.4</v>
      </c>
      <c r="J24" s="4">
        <v>1049</v>
      </c>
      <c r="K24" s="4">
        <v>0.66462500765919696</v>
      </c>
      <c r="M24" s="1">
        <f t="shared" si="0"/>
        <v>0.92309230350091309</v>
      </c>
      <c r="N24" s="1">
        <f t="shared" si="1"/>
        <v>6.1488673139158574E-2</v>
      </c>
      <c r="O24" s="1">
        <f t="shared" si="2"/>
        <v>0.38166951825472534</v>
      </c>
      <c r="P24" s="2">
        <f t="shared" si="3"/>
        <v>0.45541683163159902</v>
      </c>
      <c r="Q24" s="1">
        <f t="shared" si="4"/>
        <v>0.10164494659619856</v>
      </c>
      <c r="R24" s="1">
        <f t="shared" si="5"/>
        <v>7.4336283185840721E-2</v>
      </c>
      <c r="S24" s="1">
        <f t="shared" si="6"/>
        <v>0.18779592023245889</v>
      </c>
      <c r="T24" s="11">
        <f t="shared" si="7"/>
        <v>0.12125905000483272</v>
      </c>
      <c r="U24" s="1">
        <f t="shared" si="8"/>
        <v>0.42758620689655191</v>
      </c>
      <c r="V24" s="1">
        <f t="shared" si="9"/>
        <v>0.73</v>
      </c>
      <c r="W24" s="1">
        <f t="shared" si="10"/>
        <v>0.55331725083785221</v>
      </c>
      <c r="X24" s="1">
        <f t="shared" si="11"/>
        <v>7.6907696499086908E-2</v>
      </c>
      <c r="Y24" s="2">
        <f t="shared" si="12"/>
        <v>0.44695278855837278</v>
      </c>
      <c r="AA24" s="10">
        <f t="shared" si="13"/>
        <v>2.4682258147947691E-2</v>
      </c>
    </row>
    <row r="25" spans="1:27" x14ac:dyDescent="0.25">
      <c r="A25" s="4" t="s">
        <v>22</v>
      </c>
      <c r="B25" s="4">
        <v>1.5823529411764701</v>
      </c>
      <c r="C25" s="4">
        <v>0.03</v>
      </c>
      <c r="D25">
        <v>18295.74609375</v>
      </c>
      <c r="E25" s="4">
        <v>5705.6646449077498</v>
      </c>
      <c r="F25" s="4">
        <v>0.56499999999999995</v>
      </c>
      <c r="G25" s="4">
        <v>3225.1445108540402</v>
      </c>
      <c r="H25" s="4">
        <v>36.317293711235202</v>
      </c>
      <c r="I25" s="4">
        <v>96.6</v>
      </c>
      <c r="J25" s="4">
        <v>1025</v>
      </c>
      <c r="K25" s="4">
        <v>0.56000000238418601</v>
      </c>
      <c r="M25" s="1">
        <f t="shared" si="0"/>
        <v>1</v>
      </c>
      <c r="N25" s="1">
        <f t="shared" si="1"/>
        <v>8.7378640776699032E-2</v>
      </c>
      <c r="O25" s="1">
        <f t="shared" si="2"/>
        <v>7.0746143577577261E-2</v>
      </c>
      <c r="P25" s="2">
        <f t="shared" si="3"/>
        <v>0.38604159478475875</v>
      </c>
      <c r="Q25" s="1">
        <f t="shared" si="4"/>
        <v>1</v>
      </c>
      <c r="R25" s="1">
        <f t="shared" si="5"/>
        <v>1</v>
      </c>
      <c r="S25" s="1">
        <f t="shared" si="6"/>
        <v>0.27649672337680387</v>
      </c>
      <c r="T25" s="11">
        <f t="shared" si="7"/>
        <v>0.75883224112560121</v>
      </c>
      <c r="U25" s="1">
        <f t="shared" si="8"/>
        <v>0.92413793103448216</v>
      </c>
      <c r="V25" s="1">
        <f t="shared" si="9"/>
        <v>0.85</v>
      </c>
      <c r="W25" s="1">
        <f t="shared" si="10"/>
        <v>0.41396820557613662</v>
      </c>
      <c r="X25" s="1">
        <f t="shared" si="11"/>
        <v>0</v>
      </c>
      <c r="Y25" s="2">
        <f t="shared" si="12"/>
        <v>0.54702653415265468</v>
      </c>
      <c r="AA25" s="10">
        <f t="shared" si="13"/>
        <v>0.16024639520653872</v>
      </c>
    </row>
    <row r="26" spans="1:27" x14ac:dyDescent="0.25">
      <c r="A26" s="4" t="s">
        <v>23</v>
      </c>
      <c r="B26" s="4">
        <v>16.316371681415902</v>
      </c>
      <c r="C26" s="4">
        <v>8.8999999999999996E-2</v>
      </c>
      <c r="D26">
        <v>34445.153808593801</v>
      </c>
      <c r="E26" s="4">
        <v>2623.5123447654501</v>
      </c>
      <c r="F26" s="4">
        <v>3.5999999999999997E-2</v>
      </c>
      <c r="G26" s="4">
        <v>6278.9947959463998</v>
      </c>
      <c r="H26" s="4">
        <v>37.0389299520997</v>
      </c>
      <c r="I26" s="4">
        <v>94.1</v>
      </c>
      <c r="J26" s="4">
        <v>1101</v>
      </c>
      <c r="K26" s="4">
        <v>0.86033333341280605</v>
      </c>
      <c r="M26" s="1">
        <f t="shared" si="0"/>
        <v>0.98931496012519582</v>
      </c>
      <c r="N26" s="1">
        <f t="shared" si="1"/>
        <v>0.27831715210355984</v>
      </c>
      <c r="O26" s="1">
        <f t="shared" si="2"/>
        <v>0.20246967013232264</v>
      </c>
      <c r="P26" s="2">
        <f t="shared" si="3"/>
        <v>0.49003392745369273</v>
      </c>
      <c r="Q26" s="1">
        <f t="shared" si="4"/>
        <v>0.44819009382928254</v>
      </c>
      <c r="R26" s="1">
        <f t="shared" si="5"/>
        <v>6.3716814159292035E-2</v>
      </c>
      <c r="S26" s="1">
        <f t="shared" si="6"/>
        <v>0.54484025175225603</v>
      </c>
      <c r="T26" s="11">
        <f t="shared" si="7"/>
        <v>0.35224905324694344</v>
      </c>
      <c r="U26" s="1">
        <f t="shared" si="8"/>
        <v>0.75172413793103388</v>
      </c>
      <c r="V26" s="1">
        <f t="shared" si="9"/>
        <v>0.47</v>
      </c>
      <c r="W26" s="1">
        <f t="shared" si="10"/>
        <v>0.81397930071636215</v>
      </c>
      <c r="X26" s="1">
        <f t="shared" si="11"/>
        <v>1.0685039874804181E-2</v>
      </c>
      <c r="Y26" s="2">
        <f t="shared" si="12"/>
        <v>0.51159711963054999</v>
      </c>
      <c r="AA26" s="10">
        <f t="shared" si="13"/>
        <v>8.8308818559419064E-2</v>
      </c>
    </row>
    <row r="27" spans="1:27" x14ac:dyDescent="0.25">
      <c r="A27" s="4" t="s">
        <v>24</v>
      </c>
      <c r="B27" s="4">
        <v>55.6989966555183</v>
      </c>
      <c r="C27" s="4">
        <v>3.1E-2</v>
      </c>
      <c r="D27">
        <v>16827.083496093801</v>
      </c>
      <c r="E27" s="4">
        <v>1612.7111195848099</v>
      </c>
      <c r="F27" s="4">
        <v>0.123</v>
      </c>
      <c r="G27" s="4">
        <v>1828.7725041173401</v>
      </c>
      <c r="H27" s="4">
        <v>53.760708617526198</v>
      </c>
      <c r="I27" s="4">
        <v>94.6</v>
      </c>
      <c r="J27" s="4">
        <v>1052</v>
      </c>
      <c r="K27" s="4">
        <v>0.86766666173934903</v>
      </c>
      <c r="M27" s="1">
        <f t="shared" si="0"/>
        <v>0.96075486897548767</v>
      </c>
      <c r="N27" s="1">
        <f t="shared" si="1"/>
        <v>9.0614886731391592E-2</v>
      </c>
      <c r="O27" s="1">
        <f t="shared" si="2"/>
        <v>5.8766916840703787E-2</v>
      </c>
      <c r="P27" s="2">
        <f t="shared" si="3"/>
        <v>0.37004555751586105</v>
      </c>
      <c r="Q27" s="1">
        <f t="shared" si="4"/>
        <v>0.26722235605771832</v>
      </c>
      <c r="R27" s="1">
        <f t="shared" si="5"/>
        <v>0.2176991150442478</v>
      </c>
      <c r="S27" s="1">
        <f t="shared" si="6"/>
        <v>0.15379673607172734</v>
      </c>
      <c r="T27" s="11">
        <f t="shared" si="7"/>
        <v>0.2129060690578978</v>
      </c>
      <c r="U27" s="1">
        <f t="shared" si="8"/>
        <v>0.7862068965517236</v>
      </c>
      <c r="V27" s="1">
        <f t="shared" si="9"/>
        <v>0.71500000000000008</v>
      </c>
      <c r="W27" s="1">
        <f t="shared" si="10"/>
        <v>0.82374649067452155</v>
      </c>
      <c r="X27" s="1">
        <f t="shared" si="11"/>
        <v>3.9245131024512325E-2</v>
      </c>
      <c r="Y27" s="2">
        <f t="shared" si="12"/>
        <v>0.59104962956268947</v>
      </c>
      <c r="AA27" s="10">
        <f t="shared" si="13"/>
        <v>4.6565812570984765E-2</v>
      </c>
    </row>
    <row r="28" spans="1:27" x14ac:dyDescent="0.25">
      <c r="A28" s="4" t="s">
        <v>25</v>
      </c>
      <c r="B28" s="4">
        <v>576.68218859138506</v>
      </c>
      <c r="C28" s="4">
        <v>3.7999999999999999E-2</v>
      </c>
      <c r="D28">
        <v>132222.998046875</v>
      </c>
      <c r="E28" s="4">
        <v>304.18821988089098</v>
      </c>
      <c r="F28" s="4">
        <v>1.0999999999999999E-2</v>
      </c>
      <c r="G28" s="4">
        <v>711.90250279288705</v>
      </c>
      <c r="H28" s="4">
        <v>59.186939166142402</v>
      </c>
      <c r="I28" s="4">
        <v>96.8</v>
      </c>
      <c r="J28" s="4">
        <v>1091</v>
      </c>
      <c r="K28" s="4">
        <v>0.24918749835342199</v>
      </c>
      <c r="M28" s="1">
        <f t="shared" si="0"/>
        <v>0.58294035155978197</v>
      </c>
      <c r="N28" s="1">
        <f t="shared" si="1"/>
        <v>0.11326860841423947</v>
      </c>
      <c r="O28" s="1">
        <f t="shared" si="2"/>
        <v>1</v>
      </c>
      <c r="P28" s="2">
        <f t="shared" si="3"/>
        <v>0.56540298665800715</v>
      </c>
      <c r="Q28" s="1">
        <f t="shared" si="4"/>
        <v>3.2952330376470246E-2</v>
      </c>
      <c r="R28" s="1">
        <f t="shared" si="5"/>
        <v>1.9469026548672566E-2</v>
      </c>
      <c r="S28" s="1">
        <f t="shared" si="6"/>
        <v>5.565674592383589E-2</v>
      </c>
      <c r="T28" s="11">
        <f t="shared" si="7"/>
        <v>3.6026034282992898E-2</v>
      </c>
      <c r="U28" s="1">
        <f t="shared" si="8"/>
        <v>0.93793103448275827</v>
      </c>
      <c r="V28" s="1">
        <f t="shared" si="9"/>
        <v>0.52</v>
      </c>
      <c r="W28" s="1">
        <f t="shared" si="10"/>
        <v>0</v>
      </c>
      <c r="X28" s="1">
        <f t="shared" si="11"/>
        <v>0.41705964844021803</v>
      </c>
      <c r="Y28" s="2">
        <f t="shared" si="12"/>
        <v>0.46874767073074408</v>
      </c>
      <c r="AA28" s="10">
        <f t="shared" si="13"/>
        <v>9.5480278894511175E-3</v>
      </c>
    </row>
    <row r="29" spans="1:27" x14ac:dyDescent="0.25">
      <c r="A29" s="4" t="s">
        <v>26</v>
      </c>
      <c r="B29" s="4">
        <v>371.06073943661897</v>
      </c>
      <c r="C29" s="4">
        <v>5.0000000000000001E-3</v>
      </c>
      <c r="D29">
        <v>81868.962768554702</v>
      </c>
      <c r="E29" s="4">
        <v>317.50037928702102</v>
      </c>
      <c r="F29" s="4">
        <v>1.0999999999999999E-2</v>
      </c>
      <c r="G29" s="4">
        <v>693.55880341405305</v>
      </c>
      <c r="H29" s="4">
        <v>58.951119584926801</v>
      </c>
      <c r="I29" s="4">
        <v>94.1</v>
      </c>
      <c r="J29" s="4">
        <v>1015</v>
      </c>
      <c r="K29" s="4">
        <v>0.57789999842643702</v>
      </c>
      <c r="M29" s="1">
        <f t="shared" si="0"/>
        <v>0.73205604240204869</v>
      </c>
      <c r="N29" s="1">
        <f t="shared" si="1"/>
        <v>6.4724919093851136E-3</v>
      </c>
      <c r="O29" s="1">
        <f t="shared" si="2"/>
        <v>0.58928455951819025</v>
      </c>
      <c r="P29" s="2">
        <f t="shared" si="3"/>
        <v>0.44260436460987462</v>
      </c>
      <c r="Q29" s="1">
        <f t="shared" si="4"/>
        <v>3.5335658881193097E-2</v>
      </c>
      <c r="R29" s="1">
        <f t="shared" si="5"/>
        <v>1.9469026548672566E-2</v>
      </c>
      <c r="S29" s="1">
        <f t="shared" si="6"/>
        <v>5.4044874824979439E-2</v>
      </c>
      <c r="T29" s="11">
        <f t="shared" si="7"/>
        <v>3.6283186751615029E-2</v>
      </c>
      <c r="U29" s="1">
        <f t="shared" si="8"/>
        <v>0.75172413793103388</v>
      </c>
      <c r="V29" s="1">
        <f t="shared" si="9"/>
        <v>0.9</v>
      </c>
      <c r="W29" s="1">
        <f t="shared" si="10"/>
        <v>0.43780903934354887</v>
      </c>
      <c r="X29" s="1">
        <f t="shared" si="11"/>
        <v>0.26794395759795131</v>
      </c>
      <c r="Y29" s="2">
        <f t="shared" si="12"/>
        <v>0.58936928371813357</v>
      </c>
      <c r="AA29" s="10">
        <f t="shared" si="13"/>
        <v>9.4647383889144739E-3</v>
      </c>
    </row>
    <row r="30" spans="1:27" x14ac:dyDescent="0.25">
      <c r="A30" s="4" t="s">
        <v>27</v>
      </c>
      <c r="B30" s="4">
        <v>66.062215477996901</v>
      </c>
      <c r="C30" s="4">
        <v>6.2E-2</v>
      </c>
      <c r="D30">
        <v>48403.038330078103</v>
      </c>
      <c r="E30" s="4">
        <v>955.92195576275606</v>
      </c>
      <c r="F30" s="4">
        <v>0.03</v>
      </c>
      <c r="G30" s="4">
        <v>1562.87260158546</v>
      </c>
      <c r="H30" s="4">
        <v>50.715380947764302</v>
      </c>
      <c r="I30" s="4">
        <v>94.4</v>
      </c>
      <c r="J30" s="4">
        <v>1139</v>
      </c>
      <c r="K30" s="4">
        <v>0.76619999408721895</v>
      </c>
      <c r="M30" s="1">
        <f t="shared" si="0"/>
        <v>0.95323951228280934</v>
      </c>
      <c r="N30" s="1">
        <f t="shared" si="1"/>
        <v>0.19093851132686082</v>
      </c>
      <c r="O30" s="1">
        <f t="shared" si="2"/>
        <v>0.31631791799864323</v>
      </c>
      <c r="P30" s="2">
        <f t="shared" si="3"/>
        <v>0.48683198053610444</v>
      </c>
      <c r="Q30" s="1">
        <f t="shared" si="4"/>
        <v>0.14963479659615031</v>
      </c>
      <c r="R30" s="1">
        <f t="shared" si="5"/>
        <v>5.3097345132743369E-2</v>
      </c>
      <c r="S30" s="1">
        <f t="shared" si="6"/>
        <v>0.1304319632836155</v>
      </c>
      <c r="T30" s="11">
        <f t="shared" si="7"/>
        <v>0.11105470167083638</v>
      </c>
      <c r="U30" s="1">
        <f t="shared" si="8"/>
        <v>0.77241379310344849</v>
      </c>
      <c r="V30" s="1">
        <f t="shared" si="9"/>
        <v>0.28000000000000003</v>
      </c>
      <c r="W30" s="1">
        <f t="shared" si="10"/>
        <v>0.68860400512772058</v>
      </c>
      <c r="X30" s="1">
        <f t="shared" si="11"/>
        <v>4.6760487717190657E-2</v>
      </c>
      <c r="Y30" s="2">
        <f t="shared" si="12"/>
        <v>0.44694457148708988</v>
      </c>
      <c r="AA30" s="10">
        <f t="shared" si="13"/>
        <v>2.4164049480468002E-2</v>
      </c>
    </row>
    <row r="31" spans="1:27" x14ac:dyDescent="0.25">
      <c r="A31" s="4" t="s">
        <v>28</v>
      </c>
      <c r="B31" s="4">
        <v>22.076411960132798</v>
      </c>
      <c r="C31" s="4">
        <v>5.0000000000000001E-3</v>
      </c>
      <c r="D31">
        <v>51728.526611328103</v>
      </c>
      <c r="E31" s="4">
        <v>1354.67188332776</v>
      </c>
      <c r="F31" s="4">
        <v>3.2000000000000001E-2</v>
      </c>
      <c r="G31" s="4">
        <v>2510.0184913161202</v>
      </c>
      <c r="H31" s="4">
        <v>47.983101868586999</v>
      </c>
      <c r="I31" s="4">
        <v>97.6</v>
      </c>
      <c r="J31" s="4">
        <v>1044</v>
      </c>
      <c r="K31" s="4">
        <v>0.88960000276565598</v>
      </c>
      <c r="M31" s="1">
        <f t="shared" si="0"/>
        <v>0.98513780648207716</v>
      </c>
      <c r="N31" s="1">
        <f t="shared" si="1"/>
        <v>6.4724919093851136E-3</v>
      </c>
      <c r="O31" s="1">
        <f t="shared" si="2"/>
        <v>0.34344244489507531</v>
      </c>
      <c r="P31" s="2">
        <f t="shared" si="3"/>
        <v>0.44501758109551248</v>
      </c>
      <c r="Q31" s="1">
        <f t="shared" si="4"/>
        <v>0.22102457188566679</v>
      </c>
      <c r="R31" s="1">
        <f t="shared" si="5"/>
        <v>5.6637168141592927E-2</v>
      </c>
      <c r="S31" s="1">
        <f t="shared" si="6"/>
        <v>0.21365820105215941</v>
      </c>
      <c r="T31" s="11">
        <f t="shared" si="7"/>
        <v>0.16377331369313969</v>
      </c>
      <c r="U31" s="1">
        <f t="shared" si="8"/>
        <v>0.9931034482758615</v>
      </c>
      <c r="V31" s="1">
        <f t="shared" si="9"/>
        <v>0.755</v>
      </c>
      <c r="W31" s="1">
        <f t="shared" si="10"/>
        <v>0.85295929810408055</v>
      </c>
      <c r="X31" s="1">
        <f t="shared" si="11"/>
        <v>1.4862193517922839E-2</v>
      </c>
      <c r="Y31" s="2">
        <f t="shared" si="12"/>
        <v>0.65398123497446625</v>
      </c>
      <c r="AA31" s="10">
        <f t="shared" si="13"/>
        <v>4.7663462922983027E-2</v>
      </c>
    </row>
    <row r="32" spans="1:27" x14ac:dyDescent="0.25">
      <c r="A32" s="4" t="s">
        <v>29</v>
      </c>
      <c r="B32" s="4">
        <v>187.20448877805401</v>
      </c>
      <c r="C32" s="4">
        <v>5.7000000000000002E-2</v>
      </c>
      <c r="D32">
        <v>59411.407470703103</v>
      </c>
      <c r="E32" s="4">
        <v>1071.70013936994</v>
      </c>
      <c r="F32" s="4">
        <v>0.02</v>
      </c>
      <c r="G32" s="4">
        <v>1455.4188014506401</v>
      </c>
      <c r="H32" s="4">
        <v>62.001268221727102</v>
      </c>
      <c r="I32" s="4">
        <v>94.5</v>
      </c>
      <c r="J32" s="4">
        <v>1121</v>
      </c>
      <c r="K32" s="4">
        <v>0.68699999749660501</v>
      </c>
      <c r="M32" s="1">
        <f t="shared" si="0"/>
        <v>0.86538771546104776</v>
      </c>
      <c r="N32" s="1">
        <f t="shared" si="1"/>
        <v>0.17475728155339806</v>
      </c>
      <c r="O32" s="1">
        <f t="shared" si="2"/>
        <v>0.40610828247663744</v>
      </c>
      <c r="P32" s="2">
        <f t="shared" si="3"/>
        <v>0.48208442649702771</v>
      </c>
      <c r="Q32" s="1">
        <f t="shared" si="4"/>
        <v>0.17036302233306364</v>
      </c>
      <c r="R32" s="1">
        <f t="shared" si="5"/>
        <v>3.5398230088495582E-2</v>
      </c>
      <c r="S32" s="1">
        <f t="shared" si="6"/>
        <v>0.1209899379144327</v>
      </c>
      <c r="T32" s="11">
        <f t="shared" si="7"/>
        <v>0.10891706344533064</v>
      </c>
      <c r="U32" s="1">
        <f t="shared" si="8"/>
        <v>0.77931034482758599</v>
      </c>
      <c r="V32" s="1">
        <f t="shared" si="9"/>
        <v>0.37</v>
      </c>
      <c r="W32" s="1">
        <f t="shared" si="10"/>
        <v>0.58311828610076855</v>
      </c>
      <c r="X32" s="1">
        <f t="shared" si="11"/>
        <v>0.13461228453895224</v>
      </c>
      <c r="Y32" s="2">
        <f t="shared" si="12"/>
        <v>0.46676022886682667</v>
      </c>
      <c r="AA32" s="10">
        <f t="shared" si="13"/>
        <v>2.4508282055532279E-2</v>
      </c>
    </row>
    <row r="33" spans="1:27" x14ac:dyDescent="0.25">
      <c r="A33" s="4" t="s">
        <v>30</v>
      </c>
      <c r="B33" s="4">
        <v>39.488151658767698</v>
      </c>
      <c r="C33" s="4">
        <v>0.312</v>
      </c>
      <c r="D33">
        <v>20312.7687988281</v>
      </c>
      <c r="E33" s="4">
        <v>667.44647419283103</v>
      </c>
      <c r="F33" s="4">
        <v>0.11700000000000001</v>
      </c>
      <c r="G33" s="4">
        <v>1161.04159717262</v>
      </c>
      <c r="H33" s="4">
        <v>46.057017195281297</v>
      </c>
      <c r="I33" s="4">
        <v>96.4</v>
      </c>
      <c r="J33" s="4">
        <v>1146</v>
      </c>
      <c r="K33" s="4">
        <v>0.58075001090764999</v>
      </c>
      <c r="M33" s="1">
        <f t="shared" si="0"/>
        <v>0.97251089618356334</v>
      </c>
      <c r="N33" s="1">
        <f t="shared" si="1"/>
        <v>1</v>
      </c>
      <c r="O33" s="1">
        <f t="shared" si="2"/>
        <v>8.7198099497277637E-2</v>
      </c>
      <c r="P33" s="2">
        <f t="shared" si="3"/>
        <v>0.68656966522694696</v>
      </c>
      <c r="Q33" s="1">
        <f t="shared" si="4"/>
        <v>9.7987891149490997E-2</v>
      </c>
      <c r="R33" s="1">
        <f t="shared" si="5"/>
        <v>0.20707964601769915</v>
      </c>
      <c r="S33" s="1">
        <f t="shared" si="6"/>
        <v>9.5122848733642656E-2</v>
      </c>
      <c r="T33" s="11">
        <f t="shared" si="7"/>
        <v>0.13339679530027759</v>
      </c>
      <c r="U33" s="1">
        <f t="shared" si="8"/>
        <v>0.91034482758620705</v>
      </c>
      <c r="V33" s="1">
        <f t="shared" si="9"/>
        <v>0.245</v>
      </c>
      <c r="W33" s="1">
        <f t="shared" si="10"/>
        <v>0.441604943747062</v>
      </c>
      <c r="X33" s="1">
        <f t="shared" si="11"/>
        <v>2.7489103816436655E-2</v>
      </c>
      <c r="Y33" s="2">
        <f t="shared" si="12"/>
        <v>0.40610971878742641</v>
      </c>
      <c r="AA33" s="10">
        <f t="shared" si="13"/>
        <v>3.719404312126464E-2</v>
      </c>
    </row>
    <row r="34" spans="1:27" x14ac:dyDescent="0.25">
      <c r="A34" s="4" t="s">
        <v>31</v>
      </c>
      <c r="B34" s="4">
        <v>44.299224806201501</v>
      </c>
      <c r="C34" s="4">
        <v>1.4999999999999999E-2</v>
      </c>
      <c r="D34">
        <v>49981.681640625</v>
      </c>
      <c r="E34" s="4">
        <v>1776.5736748273901</v>
      </c>
      <c r="F34" s="4">
        <v>2.3E-2</v>
      </c>
      <c r="G34" s="4">
        <v>7468.8247936954704</v>
      </c>
      <c r="H34" s="4">
        <v>49.897854668964698</v>
      </c>
      <c r="I34" s="4">
        <v>96</v>
      </c>
      <c r="J34" s="4">
        <v>1074</v>
      </c>
      <c r="K34" s="4">
        <v>0.809999996423721</v>
      </c>
      <c r="M34" s="1">
        <f t="shared" si="0"/>
        <v>0.96902192896238448</v>
      </c>
      <c r="N34" s="1">
        <f t="shared" si="1"/>
        <v>3.8834951456310683E-2</v>
      </c>
      <c r="O34" s="1">
        <f t="shared" si="2"/>
        <v>0.32919420843040698</v>
      </c>
      <c r="P34" s="2">
        <f t="shared" si="3"/>
        <v>0.445683696283034</v>
      </c>
      <c r="Q34" s="1">
        <f t="shared" si="4"/>
        <v>0.29655931686563414</v>
      </c>
      <c r="R34" s="1">
        <f t="shared" si="5"/>
        <v>4.0707964601769918E-2</v>
      </c>
      <c r="S34" s="1">
        <f t="shared" si="6"/>
        <v>0.6493912774923033</v>
      </c>
      <c r="T34" s="11">
        <f t="shared" si="7"/>
        <v>0.32888618631990241</v>
      </c>
      <c r="U34" s="1">
        <f t="shared" si="8"/>
        <v>0.88275862068965494</v>
      </c>
      <c r="V34" s="1">
        <f t="shared" si="9"/>
        <v>0.60499999999999998</v>
      </c>
      <c r="W34" s="1">
        <f t="shared" si="10"/>
        <v>0.74694080990980127</v>
      </c>
      <c r="X34" s="1">
        <f t="shared" si="11"/>
        <v>3.0978071037615518E-2</v>
      </c>
      <c r="Y34" s="2">
        <f t="shared" si="12"/>
        <v>0.5664193754092679</v>
      </c>
      <c r="AA34" s="10">
        <f t="shared" si="13"/>
        <v>8.3025305242001246E-2</v>
      </c>
    </row>
    <row r="35" spans="1:27" x14ac:dyDescent="0.25">
      <c r="A35" s="4" t="s">
        <v>32</v>
      </c>
      <c r="B35" s="4">
        <v>54.8796680497925</v>
      </c>
      <c r="C35" s="4">
        <v>0.20399999999999999</v>
      </c>
      <c r="D35">
        <v>13071.123535156201</v>
      </c>
      <c r="E35" s="4">
        <v>981.094533073457</v>
      </c>
      <c r="F35" s="4">
        <v>6.5000000000000002E-2</v>
      </c>
      <c r="G35" s="4">
        <v>1204.1855998071801</v>
      </c>
      <c r="H35" s="4">
        <v>47.8784461990926</v>
      </c>
      <c r="I35" s="4">
        <v>95.3</v>
      </c>
      <c r="J35" s="4">
        <v>1139</v>
      </c>
      <c r="K35" s="4">
        <v>0.54366775170320003</v>
      </c>
      <c r="M35" s="1">
        <f t="shared" si="0"/>
        <v>0.96134904215913097</v>
      </c>
      <c r="N35" s="1">
        <f t="shared" si="1"/>
        <v>0.65048543689320382</v>
      </c>
      <c r="O35" s="1">
        <f t="shared" si="2"/>
        <v>2.8131224164595653E-2</v>
      </c>
      <c r="P35" s="2">
        <f t="shared" si="3"/>
        <v>0.54665523440564345</v>
      </c>
      <c r="Q35" s="1">
        <f t="shared" si="4"/>
        <v>0.15414154258766138</v>
      </c>
      <c r="R35" s="1">
        <f t="shared" si="5"/>
        <v>0.11504424778761063</v>
      </c>
      <c r="S35" s="1">
        <f t="shared" si="6"/>
        <v>9.891393631632929E-2</v>
      </c>
      <c r="T35" s="11">
        <f t="shared" si="7"/>
        <v>0.12269990889720042</v>
      </c>
      <c r="U35" s="1">
        <f t="shared" si="8"/>
        <v>0.83448275862068921</v>
      </c>
      <c r="V35" s="1">
        <f t="shared" si="9"/>
        <v>0.28000000000000003</v>
      </c>
      <c r="W35" s="1">
        <f t="shared" si="10"/>
        <v>0.39221543688199745</v>
      </c>
      <c r="X35" s="1">
        <f t="shared" si="11"/>
        <v>3.8650957840869027E-2</v>
      </c>
      <c r="Y35" s="2">
        <f t="shared" si="12"/>
        <v>0.38633728833588887</v>
      </c>
      <c r="AA35" s="10">
        <f t="shared" si="13"/>
        <v>2.5913398781956774E-2</v>
      </c>
    </row>
    <row r="36" spans="1:27" x14ac:dyDescent="0.25">
      <c r="A36" s="4" t="s">
        <v>33</v>
      </c>
      <c r="B36" s="4">
        <v>19.478787878787799</v>
      </c>
      <c r="C36" s="4">
        <v>0.14399999999999999</v>
      </c>
      <c r="D36">
        <v>15068.241699218799</v>
      </c>
      <c r="E36" s="4">
        <v>1384.11539565577</v>
      </c>
      <c r="F36" s="4">
        <v>8.6999999999999994E-2</v>
      </c>
      <c r="G36" s="4">
        <v>519.61709801852703</v>
      </c>
      <c r="H36" s="4">
        <v>45.086980819702099</v>
      </c>
      <c r="I36" s="4">
        <v>94.4</v>
      </c>
      <c r="J36" s="4">
        <v>1103</v>
      </c>
      <c r="K36" s="4">
        <v>0.69350001215934798</v>
      </c>
      <c r="M36" s="1">
        <f t="shared" si="0"/>
        <v>0.98702159103388587</v>
      </c>
      <c r="N36" s="1">
        <f t="shared" si="1"/>
        <v>0.45631067961165045</v>
      </c>
      <c r="O36" s="1">
        <f t="shared" si="2"/>
        <v>4.4420827607764925E-2</v>
      </c>
      <c r="P36" s="2">
        <f t="shared" si="3"/>
        <v>0.49591769941776703</v>
      </c>
      <c r="Q36" s="1">
        <f t="shared" si="4"/>
        <v>0.22629596025096768</v>
      </c>
      <c r="R36" s="1">
        <f t="shared" si="5"/>
        <v>0.15398230088495576</v>
      </c>
      <c r="S36" s="1">
        <f t="shared" si="6"/>
        <v>3.8760520125165711E-2</v>
      </c>
      <c r="T36" s="11">
        <f t="shared" si="7"/>
        <v>0.13967959375369637</v>
      </c>
      <c r="U36" s="1">
        <f t="shared" si="8"/>
        <v>0.77241379310344849</v>
      </c>
      <c r="V36" s="1">
        <f t="shared" si="9"/>
        <v>0.45999999999999996</v>
      </c>
      <c r="W36" s="1">
        <f t="shared" si="10"/>
        <v>0.59177559354901699</v>
      </c>
      <c r="X36" s="1">
        <f t="shared" si="11"/>
        <v>1.297840896611413E-2</v>
      </c>
      <c r="Y36" s="2">
        <f t="shared" si="12"/>
        <v>0.45929194890464486</v>
      </c>
      <c r="AA36" s="10">
        <f t="shared" si="13"/>
        <v>3.1814961679403841E-2</v>
      </c>
    </row>
    <row r="37" spans="1:27" x14ac:dyDescent="0.25">
      <c r="A37" s="4" t="s">
        <v>34</v>
      </c>
      <c r="B37" s="4">
        <v>26.226950354609901</v>
      </c>
      <c r="C37" s="4">
        <v>0.02</v>
      </c>
      <c r="D37">
        <v>52274.471191406199</v>
      </c>
      <c r="E37" s="4">
        <v>735.00009891158197</v>
      </c>
      <c r="F37" s="4">
        <v>0.107</v>
      </c>
      <c r="G37" s="4">
        <v>4434.0756979361204</v>
      </c>
      <c r="H37" s="4">
        <v>41.350699821678397</v>
      </c>
      <c r="I37" s="4">
        <v>94.8</v>
      </c>
      <c r="J37" s="4">
        <v>1012</v>
      </c>
      <c r="K37" s="4">
        <v>0.80657141974994095</v>
      </c>
      <c r="M37" s="1">
        <f t="shared" si="0"/>
        <v>0.98212785590248586</v>
      </c>
      <c r="N37" s="1">
        <f t="shared" si="1"/>
        <v>5.5016181229773468E-2</v>
      </c>
      <c r="O37" s="1">
        <f t="shared" si="2"/>
        <v>0.34789547169711937</v>
      </c>
      <c r="P37" s="2">
        <f t="shared" si="3"/>
        <v>0.46167983627645959</v>
      </c>
      <c r="Q37" s="1">
        <f t="shared" si="4"/>
        <v>0.1100822835375066</v>
      </c>
      <c r="R37" s="1">
        <f t="shared" si="5"/>
        <v>0.18938053097345134</v>
      </c>
      <c r="S37" s="1">
        <f t="shared" si="6"/>
        <v>0.38272618128060476</v>
      </c>
      <c r="T37" s="11">
        <f t="shared" si="7"/>
        <v>0.22739633193052089</v>
      </c>
      <c r="U37" s="1">
        <f t="shared" si="8"/>
        <v>0.7999999999999996</v>
      </c>
      <c r="V37" s="1">
        <f t="shared" si="9"/>
        <v>0.91500000000000004</v>
      </c>
      <c r="W37" s="1">
        <f t="shared" si="10"/>
        <v>0.74237432138402293</v>
      </c>
      <c r="X37" s="1">
        <f t="shared" si="11"/>
        <v>1.7872144097514142E-2</v>
      </c>
      <c r="Y37" s="2">
        <f t="shared" si="12"/>
        <v>0.61881161637038418</v>
      </c>
      <c r="AA37" s="10">
        <f t="shared" si="13"/>
        <v>6.4965505178214936E-2</v>
      </c>
    </row>
    <row r="38" spans="1:27" x14ac:dyDescent="0.25">
      <c r="A38" s="4" t="s">
        <v>35</v>
      </c>
      <c r="B38" s="4">
        <v>3.2884615384615299</v>
      </c>
      <c r="C38" s="4">
        <v>6.0000000000000001E-3</v>
      </c>
      <c r="D38">
        <v>32837.002685546897</v>
      </c>
      <c r="E38" s="4">
        <v>849.73253053099199</v>
      </c>
      <c r="F38" s="4">
        <v>0.26200000000000001</v>
      </c>
      <c r="G38" s="4">
        <v>287.421501418459</v>
      </c>
      <c r="H38" s="4">
        <v>58.021971543146798</v>
      </c>
      <c r="I38" s="4">
        <v>97.6</v>
      </c>
      <c r="J38" s="4">
        <v>1075</v>
      </c>
      <c r="K38" s="4">
        <v>0.88850000500679005</v>
      </c>
      <c r="M38" s="1">
        <f t="shared" si="0"/>
        <v>0.99876273821052297</v>
      </c>
      <c r="N38" s="1">
        <f t="shared" si="1"/>
        <v>9.7087378640776708E-3</v>
      </c>
      <c r="O38" s="1">
        <f t="shared" si="2"/>
        <v>0.1893526976153673</v>
      </c>
      <c r="P38" s="2">
        <f t="shared" si="3"/>
        <v>0.39927472456332264</v>
      </c>
      <c r="Q38" s="1">
        <f t="shared" si="4"/>
        <v>0.13062328416350483</v>
      </c>
      <c r="R38" s="1">
        <f t="shared" si="5"/>
        <v>0.46371681415929211</v>
      </c>
      <c r="S38" s="1">
        <f t="shared" si="6"/>
        <v>1.83573635038119E-2</v>
      </c>
      <c r="T38" s="11">
        <f t="shared" si="7"/>
        <v>0.20423248727553625</v>
      </c>
      <c r="U38" s="1">
        <f t="shared" si="8"/>
        <v>0.9931034482758615</v>
      </c>
      <c r="V38" s="1">
        <f t="shared" si="9"/>
        <v>0.6</v>
      </c>
      <c r="W38" s="1">
        <f t="shared" si="10"/>
        <v>0.8514942215950273</v>
      </c>
      <c r="X38" s="1">
        <f t="shared" si="11"/>
        <v>1.2372617894770288E-3</v>
      </c>
      <c r="Y38" s="2">
        <f t="shared" si="12"/>
        <v>0.61145873291509145</v>
      </c>
      <c r="AA38" s="10">
        <f t="shared" si="13"/>
        <v>4.9861322949408739E-2</v>
      </c>
    </row>
    <row r="39" spans="1:27" x14ac:dyDescent="0.25">
      <c r="A39" s="4" t="s">
        <v>36</v>
      </c>
      <c r="B39" s="4">
        <v>133.63762626262599</v>
      </c>
      <c r="C39" s="4">
        <v>1.9E-2</v>
      </c>
      <c r="D39">
        <v>65183.057128906199</v>
      </c>
      <c r="E39" s="4">
        <v>537.47130946920299</v>
      </c>
      <c r="F39" s="4">
        <v>2.3E-2</v>
      </c>
      <c r="G39" s="4">
        <v>507.107899244875</v>
      </c>
      <c r="H39" s="4">
        <v>58.397614316422803</v>
      </c>
      <c r="I39" s="4">
        <v>97.3</v>
      </c>
      <c r="J39" s="4">
        <v>1015</v>
      </c>
      <c r="K39" s="4">
        <v>0.718250002712011</v>
      </c>
      <c r="M39" s="1">
        <f t="shared" si="0"/>
        <v>0.90423414779130851</v>
      </c>
      <c r="N39" s="1">
        <f t="shared" si="1"/>
        <v>5.1779935275080909E-2</v>
      </c>
      <c r="O39" s="1">
        <f t="shared" si="2"/>
        <v>0.45318505832137657</v>
      </c>
      <c r="P39" s="2">
        <f t="shared" si="3"/>
        <v>0.46973304712925534</v>
      </c>
      <c r="Q39" s="1">
        <f t="shared" si="4"/>
        <v>7.471792378046857E-2</v>
      </c>
      <c r="R39" s="1">
        <f t="shared" si="5"/>
        <v>4.0707964601769918E-2</v>
      </c>
      <c r="S39" s="1">
        <f t="shared" si="6"/>
        <v>3.7661329849709844E-2</v>
      </c>
      <c r="T39" s="11">
        <f t="shared" si="7"/>
        <v>5.102907274398278E-2</v>
      </c>
      <c r="U39" s="1">
        <f t="shared" si="8"/>
        <v>0.97241379310344789</v>
      </c>
      <c r="V39" s="1">
        <f t="shared" si="9"/>
        <v>0.9</v>
      </c>
      <c r="W39" s="1">
        <f t="shared" si="10"/>
        <v>0.62473986958116179</v>
      </c>
      <c r="X39" s="1">
        <f t="shared" si="11"/>
        <v>9.5765852208691493E-2</v>
      </c>
      <c r="Y39" s="2">
        <f t="shared" si="12"/>
        <v>0.64822987872332538</v>
      </c>
      <c r="AA39" s="10">
        <f t="shared" si="13"/>
        <v>1.5538097309887474E-2</v>
      </c>
    </row>
    <row r="40" spans="1:27" x14ac:dyDescent="0.25">
      <c r="A40" s="4" t="s">
        <v>37</v>
      </c>
      <c r="B40" s="4">
        <v>795.29696287963998</v>
      </c>
      <c r="C40" s="4">
        <v>2.4E-2</v>
      </c>
      <c r="D40">
        <v>45479.419311523401</v>
      </c>
      <c r="E40" s="4">
        <v>343.903534021366</v>
      </c>
      <c r="F40" s="4">
        <v>1.4E-2</v>
      </c>
      <c r="G40" s="4">
        <v>229.34759856620801</v>
      </c>
      <c r="H40" s="4">
        <v>62.757919801813699</v>
      </c>
      <c r="I40" s="4">
        <v>88.6</v>
      </c>
      <c r="J40" s="4">
        <v>1024</v>
      </c>
      <c r="K40" s="4">
        <v>0.60100000434451595</v>
      </c>
      <c r="M40" s="1">
        <f t="shared" si="0"/>
        <v>0.42440196351553194</v>
      </c>
      <c r="N40" s="1">
        <f t="shared" si="1"/>
        <v>6.7961165048543701E-2</v>
      </c>
      <c r="O40" s="1">
        <f t="shared" si="2"/>
        <v>0.292471259704632</v>
      </c>
      <c r="P40" s="2">
        <f t="shared" si="3"/>
        <v>0.26161146275623587</v>
      </c>
      <c r="Q40" s="1">
        <f t="shared" si="4"/>
        <v>4.0062720011785888E-2</v>
      </c>
      <c r="R40" s="1">
        <f t="shared" si="5"/>
        <v>2.4778761061946906E-2</v>
      </c>
      <c r="S40" s="1">
        <f t="shared" si="6"/>
        <v>1.3254377259207918E-2</v>
      </c>
      <c r="T40" s="11">
        <f t="shared" si="7"/>
        <v>2.6031952777646902E-2</v>
      </c>
      <c r="U40" s="1">
        <f t="shared" si="8"/>
        <v>0.37241379310344769</v>
      </c>
      <c r="V40" s="1">
        <f t="shared" si="9"/>
        <v>0.85499999999999998</v>
      </c>
      <c r="W40" s="1">
        <f t="shared" si="10"/>
        <v>0.46857571659974689</v>
      </c>
      <c r="X40" s="1">
        <f t="shared" si="11"/>
        <v>0.57559803648446806</v>
      </c>
      <c r="Y40" s="2">
        <f t="shared" si="12"/>
        <v>0.56789688654691561</v>
      </c>
      <c r="AA40" s="10">
        <f t="shared" si="13"/>
        <v>3.8675238857700314E-3</v>
      </c>
    </row>
    <row r="41" spans="1:27" x14ac:dyDescent="0.25">
      <c r="A41" s="4" t="s">
        <v>38</v>
      </c>
      <c r="B41" s="4">
        <v>14.3985507246376</v>
      </c>
      <c r="C41" s="4">
        <v>0.113</v>
      </c>
      <c r="D41">
        <v>25968.8737792969</v>
      </c>
      <c r="E41" s="4">
        <v>1348.9441192184599</v>
      </c>
      <c r="F41" s="4">
        <v>6.8000000000000005E-2</v>
      </c>
      <c r="G41" s="4">
        <v>1999.1411011517</v>
      </c>
      <c r="H41" s="4">
        <v>46.635942853015401</v>
      </c>
      <c r="I41" s="4">
        <v>95.6</v>
      </c>
      <c r="J41" s="4">
        <v>1170</v>
      </c>
      <c r="K41" s="4">
        <v>0.83199998736381497</v>
      </c>
      <c r="M41" s="1">
        <f t="shared" si="0"/>
        <v>0.99070575470454203</v>
      </c>
      <c r="N41" s="1">
        <f t="shared" si="1"/>
        <v>0.35598705501618122</v>
      </c>
      <c r="O41" s="1">
        <f t="shared" si="2"/>
        <v>0.13333242886382157</v>
      </c>
      <c r="P41" s="2">
        <f t="shared" si="3"/>
        <v>0.49334174619484827</v>
      </c>
      <c r="Q41" s="1">
        <f t="shared" si="4"/>
        <v>0.21999910764252248</v>
      </c>
      <c r="R41" s="1">
        <f t="shared" si="5"/>
        <v>0.12035398230088498</v>
      </c>
      <c r="S41" s="1">
        <f t="shared" si="6"/>
        <v>0.16876711974631312</v>
      </c>
      <c r="T41" s="11">
        <f t="shared" si="7"/>
        <v>0.1697067365632402</v>
      </c>
      <c r="U41" s="1">
        <f t="shared" si="8"/>
        <v>0.85517241379310283</v>
      </c>
      <c r="V41" s="1">
        <f t="shared" si="9"/>
        <v>0.125</v>
      </c>
      <c r="W41" s="1">
        <f t="shared" si="10"/>
        <v>0.77624238772296594</v>
      </c>
      <c r="X41" s="1">
        <f t="shared" si="11"/>
        <v>9.2942452954579702E-3</v>
      </c>
      <c r="Y41" s="2">
        <f t="shared" si="12"/>
        <v>0.44142726170288171</v>
      </c>
      <c r="AA41" s="10">
        <f t="shared" si="13"/>
        <v>3.6957799040939862E-2</v>
      </c>
    </row>
    <row r="42" spans="1:27" x14ac:dyDescent="0.25">
      <c r="A42" s="4" t="s">
        <v>39</v>
      </c>
      <c r="B42" s="4">
        <v>43.344086021505298</v>
      </c>
      <c r="C42" s="4">
        <v>7.1999999999999995E-2</v>
      </c>
      <c r="D42">
        <v>9622.21337890625</v>
      </c>
      <c r="E42" s="4">
        <v>840.24317489131795</v>
      </c>
      <c r="F42" s="4"/>
      <c r="G42" s="4">
        <v>446.60250073298801</v>
      </c>
      <c r="H42" s="4">
        <v>52.098019537034901</v>
      </c>
      <c r="I42" s="4">
        <v>97.5</v>
      </c>
      <c r="J42" s="4">
        <v>1105</v>
      </c>
      <c r="K42" s="4">
        <v>0.58542645673886395</v>
      </c>
      <c r="M42" s="1">
        <f t="shared" si="0"/>
        <v>0.96971459103784241</v>
      </c>
      <c r="N42" s="1">
        <f t="shared" si="1"/>
        <v>0.22330097087378639</v>
      </c>
      <c r="O42" s="1">
        <f t="shared" si="2"/>
        <v>0</v>
      </c>
      <c r="P42" s="2">
        <f t="shared" si="3"/>
        <v>0.39767185397054289</v>
      </c>
      <c r="Q42" s="1">
        <f t="shared" si="4"/>
        <v>0.1289243673238317</v>
      </c>
      <c r="R42" s="1">
        <f t="shared" si="5"/>
        <v>0</v>
      </c>
      <c r="S42" s="1">
        <f t="shared" si="6"/>
        <v>3.2344686724897473E-2</v>
      </c>
      <c r="T42" s="11">
        <f t="shared" si="7"/>
        <v>5.3756351349576383E-2</v>
      </c>
      <c r="U42" s="1">
        <f t="shared" si="8"/>
        <v>0.98620689655172389</v>
      </c>
      <c r="V42" s="1">
        <f t="shared" si="9"/>
        <v>0.44999999999999996</v>
      </c>
      <c r="W42" s="1">
        <f t="shared" si="10"/>
        <v>0.44783345728533985</v>
      </c>
      <c r="X42" s="1">
        <f t="shared" si="11"/>
        <v>3.0285408962157589E-2</v>
      </c>
      <c r="Y42" s="2">
        <f t="shared" si="12"/>
        <v>0.47858144069980535</v>
      </c>
      <c r="AA42" s="10">
        <f t="shared" si="13"/>
        <v>1.0230821101436494E-2</v>
      </c>
    </row>
    <row r="43" spans="1:27" x14ac:dyDescent="0.25">
      <c r="A43" s="4" t="s">
        <v>40</v>
      </c>
      <c r="B43" s="4">
        <v>63.343412526997803</v>
      </c>
      <c r="C43" s="4">
        <v>3.5000000000000003E-2</v>
      </c>
      <c r="D43">
        <v>38216.6865234375</v>
      </c>
      <c r="E43" s="4">
        <v>696.05497949324194</v>
      </c>
      <c r="F43" s="4">
        <v>5.1999999999999998E-2</v>
      </c>
      <c r="G43" s="4">
        <v>1760.2593992371101</v>
      </c>
      <c r="H43" s="4">
        <v>56.4532911782646</v>
      </c>
      <c r="I43" s="4">
        <v>89.4</v>
      </c>
      <c r="J43" s="4">
        <v>1049</v>
      </c>
      <c r="K43" s="4">
        <v>0.71299999952316295</v>
      </c>
      <c r="M43" s="1">
        <f t="shared" si="0"/>
        <v>0.95521117517094067</v>
      </c>
      <c r="N43" s="1">
        <f t="shared" si="1"/>
        <v>0.10355987055016182</v>
      </c>
      <c r="O43" s="1">
        <f t="shared" si="2"/>
        <v>0.23323238282668166</v>
      </c>
      <c r="P43" s="2">
        <f t="shared" si="3"/>
        <v>0.43066780951592804</v>
      </c>
      <c r="Q43" s="1">
        <f t="shared" si="4"/>
        <v>0.103109784906907</v>
      </c>
      <c r="R43" s="1">
        <f t="shared" si="5"/>
        <v>9.2035398230088494E-2</v>
      </c>
      <c r="S43" s="1">
        <f t="shared" si="6"/>
        <v>0.14777645132061606</v>
      </c>
      <c r="T43" s="11">
        <f t="shared" si="7"/>
        <v>0.11430721148587053</v>
      </c>
      <c r="U43" s="1">
        <f t="shared" si="8"/>
        <v>0.42758620689655191</v>
      </c>
      <c r="V43" s="1">
        <f t="shared" si="9"/>
        <v>0.73</v>
      </c>
      <c r="W43" s="1">
        <f t="shared" si="10"/>
        <v>0.61774744047624619</v>
      </c>
      <c r="X43" s="1">
        <f t="shared" si="11"/>
        <v>4.4788824829059326E-2</v>
      </c>
      <c r="Y43" s="2">
        <f t="shared" si="12"/>
        <v>0.45503061805046435</v>
      </c>
      <c r="AA43" s="10">
        <f t="shared" si="13"/>
        <v>2.2400445832784117E-2</v>
      </c>
    </row>
    <row r="44" spans="1:27" x14ac:dyDescent="0.25">
      <c r="A44" s="4" t="s">
        <v>41</v>
      </c>
      <c r="B44" s="4">
        <v>697.16492693110604</v>
      </c>
      <c r="C44" s="4">
        <v>1.0999999999999999E-2</v>
      </c>
      <c r="D44">
        <v>71430.981323242202</v>
      </c>
      <c r="E44" s="4">
        <v>348.52529524960403</v>
      </c>
      <c r="F44" s="4">
        <v>8.0000000000000002E-3</v>
      </c>
      <c r="G44" s="4">
        <v>444.62339631890097</v>
      </c>
      <c r="H44" s="4">
        <v>61.7238319861493</v>
      </c>
      <c r="I44" s="4">
        <v>88.8</v>
      </c>
      <c r="J44" s="4">
        <v>1063</v>
      </c>
      <c r="K44" s="4">
        <v>0.35246154207449698</v>
      </c>
      <c r="M44" s="1">
        <f t="shared" si="0"/>
        <v>0.49556684633478432</v>
      </c>
      <c r="N44" s="1">
        <f t="shared" si="1"/>
        <v>2.5889967637540454E-2</v>
      </c>
      <c r="O44" s="1">
        <f t="shared" si="2"/>
        <v>0.50414659344741042</v>
      </c>
      <c r="P44" s="2">
        <f t="shared" si="3"/>
        <v>0.341867802473245</v>
      </c>
      <c r="Q44" s="1">
        <f t="shared" si="4"/>
        <v>4.0890172188493619E-2</v>
      </c>
      <c r="R44" s="1">
        <f t="shared" si="5"/>
        <v>1.4159292035398232E-2</v>
      </c>
      <c r="S44" s="1">
        <f t="shared" si="6"/>
        <v>3.2170781715836594E-2</v>
      </c>
      <c r="T44" s="11">
        <f t="shared" si="7"/>
        <v>2.9073415313242812E-2</v>
      </c>
      <c r="U44" s="1">
        <f t="shared" si="8"/>
        <v>0.38620689655172374</v>
      </c>
      <c r="V44" s="1">
        <f t="shared" si="9"/>
        <v>0.65999999999999992</v>
      </c>
      <c r="W44" s="1">
        <f t="shared" si="10"/>
        <v>0.13754971247094136</v>
      </c>
      <c r="X44" s="1">
        <f t="shared" si="11"/>
        <v>0.50443315366521568</v>
      </c>
      <c r="Y44" s="2">
        <f t="shared" si="12"/>
        <v>0.4220474406719702</v>
      </c>
      <c r="AA44" s="10">
        <f t="shared" si="13"/>
        <v>4.1948411880814718E-3</v>
      </c>
    </row>
    <row r="45" spans="1:27" x14ac:dyDescent="0.25">
      <c r="A45" s="4" t="s">
        <v>42</v>
      </c>
      <c r="B45" s="4">
        <v>24.752964426877401</v>
      </c>
      <c r="C45" s="4">
        <v>0.03</v>
      </c>
      <c r="D45">
        <v>30785.099121093801</v>
      </c>
      <c r="E45" s="4">
        <v>1288.19015131931</v>
      </c>
      <c r="F45" s="4">
        <v>4.5999999999999999E-2</v>
      </c>
      <c r="G45" s="4">
        <v>3358.0242719197399</v>
      </c>
      <c r="H45" s="4">
        <v>48.017268446380001</v>
      </c>
      <c r="I45" s="4">
        <v>95.4</v>
      </c>
      <c r="J45" s="4">
        <v>1096</v>
      </c>
      <c r="K45" s="4">
        <v>0.85749998688697804</v>
      </c>
      <c r="M45" s="1">
        <f t="shared" si="0"/>
        <v>0.9831967834429205</v>
      </c>
      <c r="N45" s="1">
        <f t="shared" si="1"/>
        <v>8.7378640776699032E-2</v>
      </c>
      <c r="O45" s="1">
        <f t="shared" si="2"/>
        <v>0.17261623406001467</v>
      </c>
      <c r="P45" s="2">
        <f t="shared" si="3"/>
        <v>0.41439721942654467</v>
      </c>
      <c r="Q45" s="1">
        <f t="shared" si="4"/>
        <v>0.20912208468542171</v>
      </c>
      <c r="R45" s="1">
        <f t="shared" si="5"/>
        <v>8.1415929203539836E-2</v>
      </c>
      <c r="S45" s="1">
        <f t="shared" si="6"/>
        <v>0.28817294211880368</v>
      </c>
      <c r="T45" s="11">
        <f t="shared" si="7"/>
        <v>0.19290365200258841</v>
      </c>
      <c r="U45" s="1">
        <f t="shared" si="8"/>
        <v>0.84137931034482782</v>
      </c>
      <c r="V45" s="1">
        <f t="shared" si="9"/>
        <v>0.495</v>
      </c>
      <c r="W45" s="1">
        <f t="shared" si="10"/>
        <v>0.81020559353965116</v>
      </c>
      <c r="X45" s="1">
        <f t="shared" si="11"/>
        <v>1.6803216557079503E-2</v>
      </c>
      <c r="Y45" s="2">
        <f t="shared" si="12"/>
        <v>0.54084703011038959</v>
      </c>
      <c r="AA45" s="10">
        <f t="shared" si="13"/>
        <v>4.3234628501064687E-2</v>
      </c>
    </row>
    <row r="46" spans="1:27" x14ac:dyDescent="0.25">
      <c r="A46" s="4" t="s">
        <v>43</v>
      </c>
      <c r="B46" s="4">
        <v>35.6134615384615</v>
      </c>
      <c r="C46" s="4">
        <v>1.7000000000000001E-2</v>
      </c>
      <c r="D46">
        <v>47719.77734375</v>
      </c>
      <c r="E46" s="4">
        <v>747.64116809551501</v>
      </c>
      <c r="F46" s="4">
        <v>4.1000000000000002E-2</v>
      </c>
      <c r="G46" s="4">
        <v>1214.1937955101</v>
      </c>
      <c r="H46" s="4">
        <v>53.4021758923164</v>
      </c>
      <c r="I46" s="4">
        <v>95.8</v>
      </c>
      <c r="J46" s="4">
        <v>1017</v>
      </c>
      <c r="K46" s="4">
        <v>0.59833332896232605</v>
      </c>
      <c r="M46" s="1">
        <f t="shared" si="0"/>
        <v>0.97532080291490963</v>
      </c>
      <c r="N46" s="1">
        <f t="shared" si="1"/>
        <v>4.5307443365695803E-2</v>
      </c>
      <c r="O46" s="1">
        <f t="shared" si="2"/>
        <v>0.31074486242498983</v>
      </c>
      <c r="P46" s="2">
        <f t="shared" si="3"/>
        <v>0.44379103623519833</v>
      </c>
      <c r="Q46" s="1">
        <f t="shared" si="4"/>
        <v>0.11234546410777291</v>
      </c>
      <c r="R46" s="1">
        <f t="shared" si="5"/>
        <v>7.2566371681415942E-2</v>
      </c>
      <c r="S46" s="1">
        <f t="shared" si="6"/>
        <v>9.979336205658372E-2</v>
      </c>
      <c r="T46" s="11">
        <f t="shared" si="7"/>
        <v>9.4901732615257528E-2</v>
      </c>
      <c r="U46" s="1">
        <f t="shared" si="8"/>
        <v>0.86896551724137894</v>
      </c>
      <c r="V46" s="1">
        <f t="shared" si="9"/>
        <v>0.89</v>
      </c>
      <c r="W46" s="1">
        <f t="shared" si="10"/>
        <v>0.46502399712738635</v>
      </c>
      <c r="X46" s="1">
        <f t="shared" si="11"/>
        <v>2.4679197085090365E-2</v>
      </c>
      <c r="Y46" s="2">
        <f t="shared" si="12"/>
        <v>0.56216717786346393</v>
      </c>
      <c r="AA46" s="10">
        <f t="shared" si="13"/>
        <v>2.3676535453789001E-2</v>
      </c>
    </row>
    <row r="47" spans="1:27" x14ac:dyDescent="0.25">
      <c r="A47" s="4" t="s">
        <v>44</v>
      </c>
      <c r="B47" s="4">
        <v>209.713250517598</v>
      </c>
      <c r="C47" s="4">
        <v>1.9E-2</v>
      </c>
      <c r="D47">
        <v>73392.658203125</v>
      </c>
      <c r="E47" s="4">
        <v>689.07454161712997</v>
      </c>
      <c r="F47" s="4">
        <v>1.7000000000000001E-2</v>
      </c>
      <c r="G47" s="4">
        <v>1344.4880035501001</v>
      </c>
      <c r="H47" s="4">
        <v>53.463865839479297</v>
      </c>
      <c r="I47" s="4">
        <v>92.5</v>
      </c>
      <c r="J47" s="4">
        <v>1105</v>
      </c>
      <c r="K47" s="4">
        <v>0.46170000135898598</v>
      </c>
      <c r="M47" s="1">
        <f t="shared" si="0"/>
        <v>0.84906446917233103</v>
      </c>
      <c r="N47" s="1">
        <f t="shared" si="1"/>
        <v>5.1779935275080909E-2</v>
      </c>
      <c r="O47" s="1">
        <f t="shared" si="2"/>
        <v>0.52014711811938108</v>
      </c>
      <c r="P47" s="2">
        <f t="shared" si="3"/>
        <v>0.47366384085559765</v>
      </c>
      <c r="Q47" s="1">
        <f t="shared" si="4"/>
        <v>0.10186004952904458</v>
      </c>
      <c r="R47" s="1">
        <f t="shared" si="5"/>
        <v>3.0088495575221245E-2</v>
      </c>
      <c r="S47" s="1">
        <f t="shared" si="6"/>
        <v>0.11124238681166643</v>
      </c>
      <c r="T47" s="11">
        <f t="shared" si="7"/>
        <v>8.1063643971977406E-2</v>
      </c>
      <c r="U47" s="1">
        <f t="shared" si="8"/>
        <v>0.64137931034482742</v>
      </c>
      <c r="V47" s="1">
        <f t="shared" si="9"/>
        <v>0.44999999999999996</v>
      </c>
      <c r="W47" s="1">
        <f t="shared" si="10"/>
        <v>0.28304337306519406</v>
      </c>
      <c r="X47" s="1">
        <f t="shared" si="11"/>
        <v>0.15093553082766897</v>
      </c>
      <c r="Y47" s="2">
        <f t="shared" si="12"/>
        <v>0.38133955355942262</v>
      </c>
      <c r="AA47" s="10">
        <f t="shared" si="13"/>
        <v>1.4642263170637959E-2</v>
      </c>
    </row>
    <row r="48" spans="1:27" x14ac:dyDescent="0.25">
      <c r="A48" s="4" t="s">
        <v>45</v>
      </c>
      <c r="B48" s="4">
        <v>46.8888888888888</v>
      </c>
      <c r="C48" s="4">
        <v>4.2000000000000003E-2</v>
      </c>
      <c r="D48">
        <v>20506.2912597656</v>
      </c>
      <c r="E48" s="4">
        <v>1466.3817850748601</v>
      </c>
      <c r="F48" s="4">
        <v>0.06</v>
      </c>
      <c r="G48" s="4">
        <v>1140.75190010713</v>
      </c>
      <c r="H48" s="4">
        <v>45.567642626938998</v>
      </c>
      <c r="I48" s="4">
        <v>91.5</v>
      </c>
      <c r="J48" s="4">
        <v>1041</v>
      </c>
      <c r="K48" s="4">
        <v>0.81949999928474404</v>
      </c>
      <c r="M48" s="1">
        <f t="shared" si="0"/>
        <v>0.96714391696350654</v>
      </c>
      <c r="N48" s="1">
        <f t="shared" si="1"/>
        <v>0.12621359223300971</v>
      </c>
      <c r="O48" s="1">
        <f t="shared" si="2"/>
        <v>8.8776576025479337E-2</v>
      </c>
      <c r="P48" s="2">
        <f t="shared" si="3"/>
        <v>0.39404469507399847</v>
      </c>
      <c r="Q48" s="1">
        <f t="shared" si="4"/>
        <v>0.24102443704436169</v>
      </c>
      <c r="R48" s="1">
        <f t="shared" si="5"/>
        <v>0.10619469026548674</v>
      </c>
      <c r="S48" s="1">
        <f t="shared" si="6"/>
        <v>9.3339981732335819E-2</v>
      </c>
      <c r="T48" s="11">
        <f t="shared" si="7"/>
        <v>0.14685303634739474</v>
      </c>
      <c r="U48" s="1">
        <f t="shared" si="8"/>
        <v>0.57241379310344809</v>
      </c>
      <c r="V48" s="1">
        <f t="shared" si="9"/>
        <v>0.77</v>
      </c>
      <c r="W48" s="1">
        <f t="shared" si="10"/>
        <v>0.75959377298671993</v>
      </c>
      <c r="X48" s="1">
        <f t="shared" si="11"/>
        <v>3.2856083036493455E-2</v>
      </c>
      <c r="Y48" s="2">
        <f t="shared" si="12"/>
        <v>0.53371591228166537</v>
      </c>
      <c r="AA48" s="10">
        <f t="shared" si="13"/>
        <v>3.0884357194272138E-2</v>
      </c>
    </row>
    <row r="49" spans="1:27" x14ac:dyDescent="0.25">
      <c r="A49" s="4" t="s">
        <v>46</v>
      </c>
      <c r="B49" s="4">
        <v>411.29390243902401</v>
      </c>
      <c r="C49" s="4">
        <v>1.2E-2</v>
      </c>
      <c r="D49">
        <v>89813.55859375</v>
      </c>
      <c r="E49" s="4">
        <v>475.71945382094901</v>
      </c>
      <c r="F49" s="4">
        <v>1.7999999999999999E-2</v>
      </c>
      <c r="G49" s="4">
        <v>177.509600354475</v>
      </c>
      <c r="H49" s="4">
        <v>61.9178784082102</v>
      </c>
      <c r="I49" s="4">
        <v>92.3</v>
      </c>
      <c r="J49" s="4">
        <v>1096</v>
      </c>
      <c r="K49" s="4">
        <v>0.343187498860061</v>
      </c>
      <c r="M49" s="1">
        <f t="shared" si="0"/>
        <v>0.70287914514480998</v>
      </c>
      <c r="N49" s="1">
        <f t="shared" si="1"/>
        <v>2.9126213592233014E-2</v>
      </c>
      <c r="O49" s="1">
        <f t="shared" si="2"/>
        <v>0.65408508952059674</v>
      </c>
      <c r="P49" s="2">
        <f t="shared" si="3"/>
        <v>0.46203014941921322</v>
      </c>
      <c r="Q49" s="1">
        <f t="shared" si="4"/>
        <v>6.3662245036248982E-2</v>
      </c>
      <c r="R49" s="1">
        <f t="shared" si="5"/>
        <v>3.1858407079646017E-2</v>
      </c>
      <c r="S49" s="1">
        <f t="shared" si="6"/>
        <v>8.6993434345434863E-3</v>
      </c>
      <c r="T49" s="11">
        <f t="shared" si="7"/>
        <v>3.4739998516812823E-2</v>
      </c>
      <c r="U49" s="1">
        <f t="shared" si="8"/>
        <v>0.62758620689655131</v>
      </c>
      <c r="V49" s="1">
        <f t="shared" si="9"/>
        <v>0.495</v>
      </c>
      <c r="W49" s="1">
        <f t="shared" si="10"/>
        <v>0.12519770288919169</v>
      </c>
      <c r="X49" s="1">
        <f t="shared" si="11"/>
        <v>0.29712085485519002</v>
      </c>
      <c r="Y49" s="2">
        <f t="shared" si="12"/>
        <v>0.38622619116023327</v>
      </c>
      <c r="AA49" s="10">
        <f t="shared" si="13"/>
        <v>6.1992882860752085E-3</v>
      </c>
    </row>
    <row r="50" spans="1:27" x14ac:dyDescent="0.25">
      <c r="A50" s="4" t="s">
        <v>47</v>
      </c>
      <c r="B50" s="4">
        <v>79.330373001776096</v>
      </c>
      <c r="C50" s="4">
        <v>4.9000000000000002E-2</v>
      </c>
      <c r="D50">
        <v>34536.231201171897</v>
      </c>
      <c r="E50" s="4">
        <v>1162.4384284824</v>
      </c>
      <c r="F50" s="4">
        <v>7.6999999999999999E-2</v>
      </c>
      <c r="G50" s="4">
        <v>1168.3667986854</v>
      </c>
      <c r="H50" s="4">
        <v>54.674858576048699</v>
      </c>
      <c r="I50" s="4">
        <v>93.4</v>
      </c>
      <c r="J50" s="4">
        <v>1102</v>
      </c>
      <c r="K50" s="4">
        <v>0.75383332868417097</v>
      </c>
      <c r="M50" s="1">
        <f t="shared" si="0"/>
        <v>0.94361750794670929</v>
      </c>
      <c r="N50" s="1">
        <f t="shared" si="1"/>
        <v>0.14886731391585761</v>
      </c>
      <c r="O50" s="1">
        <f t="shared" si="2"/>
        <v>0.20321254786205947</v>
      </c>
      <c r="P50" s="2">
        <f t="shared" si="3"/>
        <v>0.43189912324154212</v>
      </c>
      <c r="Q50" s="1">
        <f t="shared" si="4"/>
        <v>0.18660825680733872</v>
      </c>
      <c r="R50" s="1">
        <f t="shared" si="5"/>
        <v>0.13628318584070798</v>
      </c>
      <c r="S50" s="1">
        <f t="shared" si="6"/>
        <v>9.5766518277495605E-2</v>
      </c>
      <c r="T50" s="11">
        <f t="shared" si="7"/>
        <v>0.13955265364184744</v>
      </c>
      <c r="U50" s="1">
        <f t="shared" si="8"/>
        <v>0.70344827586206915</v>
      </c>
      <c r="V50" s="1">
        <f t="shared" si="9"/>
        <v>0.46499999999999997</v>
      </c>
      <c r="W50" s="1">
        <f t="shared" si="10"/>
        <v>0.67213296159031666</v>
      </c>
      <c r="X50" s="1">
        <f t="shared" si="11"/>
        <v>5.6382492053290711E-2</v>
      </c>
      <c r="Y50" s="2">
        <f t="shared" si="12"/>
        <v>0.47424093237641912</v>
      </c>
      <c r="AA50" s="10">
        <f t="shared" si="13"/>
        <v>2.8583766626685707E-2</v>
      </c>
    </row>
    <row r="51" spans="1:27" x14ac:dyDescent="0.25">
      <c r="A51" s="4" t="s">
        <v>48</v>
      </c>
      <c r="B51" s="4">
        <v>963.90116279069696</v>
      </c>
      <c r="C51" s="4">
        <v>1.4999999999999999E-2</v>
      </c>
      <c r="D51">
        <v>98122.782958984404</v>
      </c>
      <c r="E51" s="4">
        <v>159.630322833393</v>
      </c>
      <c r="F51" s="4">
        <v>6.3E-2</v>
      </c>
      <c r="G51" s="4">
        <v>102.650100024417</v>
      </c>
      <c r="H51" s="4">
        <v>63.174828991972298</v>
      </c>
      <c r="I51" s="4">
        <v>89.8</v>
      </c>
      <c r="J51" s="4">
        <v>1010</v>
      </c>
      <c r="K51" s="4">
        <v>0.31720000008742</v>
      </c>
      <c r="M51" s="1">
        <f t="shared" si="0"/>
        <v>0.3021310046637562</v>
      </c>
      <c r="N51" s="1">
        <f t="shared" si="1"/>
        <v>3.8834951456310683E-2</v>
      </c>
      <c r="O51" s="1">
        <f t="shared" si="2"/>
        <v>0.72185973213595767</v>
      </c>
      <c r="P51" s="2">
        <f t="shared" si="3"/>
        <v>0.35427522941867484</v>
      </c>
      <c r="Q51" s="1">
        <f t="shared" si="4"/>
        <v>7.0715588122833434E-3</v>
      </c>
      <c r="R51" s="1">
        <f t="shared" si="5"/>
        <v>0.11150442477876107</v>
      </c>
      <c r="S51" s="1">
        <f t="shared" si="6"/>
        <v>2.1213973744328295E-3</v>
      </c>
      <c r="T51" s="11">
        <f t="shared" si="7"/>
        <v>4.0232460321825744E-2</v>
      </c>
      <c r="U51" s="1">
        <f t="shared" si="8"/>
        <v>0.45517241379310308</v>
      </c>
      <c r="V51" s="1">
        <f t="shared" si="9"/>
        <v>0.92500000000000004</v>
      </c>
      <c r="W51" s="1">
        <f t="shared" si="10"/>
        <v>9.0585201478188507E-2</v>
      </c>
      <c r="X51" s="1">
        <f t="shared" si="11"/>
        <v>0.6978689953362438</v>
      </c>
      <c r="Y51" s="2">
        <f t="shared" si="12"/>
        <v>0.54215665265188384</v>
      </c>
      <c r="AA51" s="10">
        <f t="shared" si="13"/>
        <v>7.7275561752273517E-3</v>
      </c>
    </row>
    <row r="52" spans="1:27" x14ac:dyDescent="0.25">
      <c r="A52" s="4" t="s">
        <v>49</v>
      </c>
      <c r="B52" s="4">
        <v>245.79274004683799</v>
      </c>
      <c r="C52" s="4">
        <v>1.7999999999999999E-2</v>
      </c>
      <c r="D52">
        <v>34104.908935546897</v>
      </c>
      <c r="E52" s="4">
        <v>871.19078442754403</v>
      </c>
      <c r="F52" s="4">
        <v>7.0000000000000001E-3</v>
      </c>
      <c r="G52" s="4">
        <v>4717.0623982424704</v>
      </c>
      <c r="H52" s="4">
        <v>49.618598091268098</v>
      </c>
      <c r="I52" s="4">
        <v>89.5</v>
      </c>
      <c r="J52" s="4">
        <v>1048</v>
      </c>
      <c r="K52" s="4">
        <v>0.65987499803304706</v>
      </c>
      <c r="M52" s="1">
        <f t="shared" si="0"/>
        <v>0.82289979603874397</v>
      </c>
      <c r="N52" s="1">
        <f t="shared" si="1"/>
        <v>4.8543689320388349E-2</v>
      </c>
      <c r="O52" s="1">
        <f t="shared" si="2"/>
        <v>0.19969444423170246</v>
      </c>
      <c r="P52" s="2">
        <f t="shared" si="3"/>
        <v>0.35704597653027825</v>
      </c>
      <c r="Q52" s="1">
        <f t="shared" si="4"/>
        <v>0.13446504015612634</v>
      </c>
      <c r="R52" s="1">
        <f t="shared" si="5"/>
        <v>1.2389380530973453E-2</v>
      </c>
      <c r="S52" s="1">
        <f t="shared" si="6"/>
        <v>0.4075923805223387</v>
      </c>
      <c r="T52" s="11">
        <f t="shared" si="7"/>
        <v>0.18481560040314618</v>
      </c>
      <c r="U52" s="1">
        <f t="shared" si="8"/>
        <v>0.43448275862068947</v>
      </c>
      <c r="V52" s="1">
        <f t="shared" si="9"/>
        <v>0.73499999999999999</v>
      </c>
      <c r="W52" s="1">
        <f t="shared" si="10"/>
        <v>0.54699075838370048</v>
      </c>
      <c r="X52" s="1">
        <f t="shared" si="11"/>
        <v>0.17710020396125603</v>
      </c>
      <c r="Y52" s="2">
        <f t="shared" si="12"/>
        <v>0.47339343024141156</v>
      </c>
      <c r="AA52" s="10">
        <f t="shared" si="13"/>
        <v>3.1238127809409003E-2</v>
      </c>
    </row>
    <row r="53" spans="1:27" x14ac:dyDescent="0.25">
      <c r="A53" s="4" t="s">
        <v>50</v>
      </c>
      <c r="B53" s="4">
        <v>4.5044247787610603</v>
      </c>
      <c r="C53" s="4">
        <v>0.11700000000000001</v>
      </c>
      <c r="D53">
        <v>17458.1823730469</v>
      </c>
      <c r="E53" s="4">
        <v>2431.4260617404502</v>
      </c>
      <c r="F53" s="4">
        <v>0.112</v>
      </c>
      <c r="G53" s="4">
        <v>3448.1914245635298</v>
      </c>
      <c r="H53" s="4">
        <v>39.386567453632402</v>
      </c>
      <c r="I53" s="4">
        <v>95.9</v>
      </c>
      <c r="J53" s="4">
        <v>1047</v>
      </c>
      <c r="K53" s="4">
        <v>0.78000000119209301</v>
      </c>
      <c r="M53" s="1">
        <f t="shared" si="0"/>
        <v>0.99788092748814261</v>
      </c>
      <c r="N53" s="1">
        <f t="shared" si="1"/>
        <v>0.36893203883495146</v>
      </c>
      <c r="O53" s="1">
        <f t="shared" si="2"/>
        <v>6.3914509318698617E-2</v>
      </c>
      <c r="P53" s="2">
        <f t="shared" si="3"/>
        <v>0.47690915854726423</v>
      </c>
      <c r="Q53" s="1">
        <f t="shared" si="4"/>
        <v>0.41380012750353889</v>
      </c>
      <c r="R53" s="1">
        <f t="shared" si="5"/>
        <v>0.19823008849557525</v>
      </c>
      <c r="S53" s="1">
        <f t="shared" si="6"/>
        <v>0.29609598012826877</v>
      </c>
      <c r="T53" s="11">
        <f t="shared" si="7"/>
        <v>0.30270873204246096</v>
      </c>
      <c r="U53" s="1">
        <f t="shared" si="8"/>
        <v>0.87586206896551744</v>
      </c>
      <c r="V53" s="1">
        <f t="shared" si="9"/>
        <v>0.74</v>
      </c>
      <c r="W53" s="1">
        <f t="shared" si="10"/>
        <v>0.70698410278806834</v>
      </c>
      <c r="X53" s="1">
        <f t="shared" si="11"/>
        <v>2.1190725118573894E-3</v>
      </c>
      <c r="Y53" s="2">
        <f t="shared" si="12"/>
        <v>0.58124131106636079</v>
      </c>
      <c r="AA53" s="10">
        <f t="shared" si="13"/>
        <v>8.3910650010516355E-2</v>
      </c>
    </row>
    <row r="54" spans="1:27" x14ac:dyDescent="0.25">
      <c r="A54" s="4" t="s">
        <v>51</v>
      </c>
      <c r="B54" s="4">
        <v>50.640449438202197</v>
      </c>
      <c r="C54" s="4">
        <v>4.2999999999999997E-2</v>
      </c>
      <c r="D54">
        <v>25921.933471679698</v>
      </c>
      <c r="E54" s="4">
        <v>1234.6104900917301</v>
      </c>
      <c r="F54" s="4">
        <v>3.5000000000000003E-2</v>
      </c>
      <c r="G54" s="4">
        <v>1550.0411037511401</v>
      </c>
      <c r="H54" s="4">
        <v>53.633934762504701</v>
      </c>
      <c r="I54" s="4">
        <v>93.4</v>
      </c>
      <c r="J54" s="4">
        <v>1102</v>
      </c>
      <c r="K54" s="4">
        <v>0.34866666793823198</v>
      </c>
      <c r="M54" s="1">
        <f t="shared" si="0"/>
        <v>0.96442330320775771</v>
      </c>
      <c r="N54" s="1">
        <f t="shared" si="1"/>
        <v>0.12944983818770225</v>
      </c>
      <c r="O54" s="1">
        <f t="shared" si="2"/>
        <v>0.13294955767956018</v>
      </c>
      <c r="P54" s="2">
        <f t="shared" si="3"/>
        <v>0.4089408996916733</v>
      </c>
      <c r="Q54" s="1">
        <f t="shared" si="4"/>
        <v>0.19952950620275406</v>
      </c>
      <c r="R54" s="1">
        <f t="shared" si="5"/>
        <v>6.194690265486727E-2</v>
      </c>
      <c r="S54" s="1">
        <f t="shared" si="6"/>
        <v>0.12930445240987953</v>
      </c>
      <c r="T54" s="11">
        <f t="shared" si="7"/>
        <v>0.13026028708916695</v>
      </c>
      <c r="U54" s="1">
        <f t="shared" si="8"/>
        <v>0.70344827586206915</v>
      </c>
      <c r="V54" s="1">
        <f t="shared" si="9"/>
        <v>0.46499999999999997</v>
      </c>
      <c r="W54" s="1">
        <f t="shared" si="10"/>
        <v>0.13249535585335359</v>
      </c>
      <c r="X54" s="1">
        <f t="shared" si="11"/>
        <v>3.5576696792242291E-2</v>
      </c>
      <c r="Y54" s="2">
        <f t="shared" si="12"/>
        <v>0.33413008212691631</v>
      </c>
      <c r="AA54" s="10">
        <f t="shared" si="13"/>
        <v>1.7798694818245857E-2</v>
      </c>
    </row>
    <row r="55" spans="1:27" x14ac:dyDescent="0.25">
      <c r="A55" s="4" t="s">
        <v>52</v>
      </c>
      <c r="B55" s="4">
        <v>88.630225080385799</v>
      </c>
      <c r="C55" s="4">
        <v>0.21199999999999999</v>
      </c>
      <c r="D55">
        <v>28685.9147949219</v>
      </c>
      <c r="E55" s="4">
        <v>373.92808105861201</v>
      </c>
      <c r="F55" s="4">
        <v>0.08</v>
      </c>
      <c r="G55" s="4">
        <v>378.43679909780599</v>
      </c>
      <c r="H55" s="4">
        <v>56.031408796749403</v>
      </c>
      <c r="I55" s="4">
        <v>93.6</v>
      </c>
      <c r="J55" s="4">
        <v>1125</v>
      </c>
      <c r="K55" s="4">
        <v>0.49475000053644203</v>
      </c>
      <c r="M55" s="1">
        <f t="shared" si="0"/>
        <v>0.93687329972751221</v>
      </c>
      <c r="N55" s="1">
        <f t="shared" si="1"/>
        <v>0.6763754045307443</v>
      </c>
      <c r="O55" s="1">
        <f t="shared" si="2"/>
        <v>0.15549412238791585</v>
      </c>
      <c r="P55" s="2">
        <f t="shared" si="3"/>
        <v>0.58958094221539081</v>
      </c>
      <c r="Q55" s="1">
        <f t="shared" si="4"/>
        <v>4.5438133317181634E-2</v>
      </c>
      <c r="R55" s="1">
        <f t="shared" si="5"/>
        <v>0.14159292035398233</v>
      </c>
      <c r="S55" s="1">
        <f t="shared" si="6"/>
        <v>2.635492849075409E-2</v>
      </c>
      <c r="T55" s="11">
        <f t="shared" si="7"/>
        <v>7.112866072063935E-2</v>
      </c>
      <c r="U55" s="1">
        <f t="shared" si="8"/>
        <v>0.71724137931034426</v>
      </c>
      <c r="V55" s="1">
        <f t="shared" si="9"/>
        <v>0.35</v>
      </c>
      <c r="W55" s="1">
        <f t="shared" si="10"/>
        <v>0.32706235131206041</v>
      </c>
      <c r="X55" s="1">
        <f t="shared" si="11"/>
        <v>6.312670027248779E-2</v>
      </c>
      <c r="Y55" s="2">
        <f t="shared" si="12"/>
        <v>0.36435760772372311</v>
      </c>
      <c r="AA55" s="10">
        <f t="shared" si="13"/>
        <v>1.5279738095720741E-2</v>
      </c>
    </row>
    <row r="56" spans="1:27" x14ac:dyDescent="0.25">
      <c r="A56" s="4" t="s">
        <v>53</v>
      </c>
      <c r="B56" s="4">
        <v>86.744186046511601</v>
      </c>
      <c r="C56" s="4">
        <v>3.7999999999999999E-2</v>
      </c>
      <c r="D56">
        <v>40816.482177734397</v>
      </c>
      <c r="E56" s="4">
        <v>917.77995242091902</v>
      </c>
      <c r="F56" s="4">
        <v>0</v>
      </c>
      <c r="G56" s="4">
        <v>3165.6834925149501</v>
      </c>
      <c r="H56" s="4">
        <v>58.372823076248203</v>
      </c>
      <c r="I56" s="4">
        <v>93.9</v>
      </c>
      <c r="J56" s="4">
        <v>1091</v>
      </c>
      <c r="K56" s="4">
        <v>0.64216667165358898</v>
      </c>
      <c r="M56" s="1">
        <f t="shared" si="0"/>
        <v>0.93824104620847371</v>
      </c>
      <c r="N56" s="1">
        <f t="shared" si="1"/>
        <v>0.11326860841423947</v>
      </c>
      <c r="O56" s="1">
        <f t="shared" si="2"/>
        <v>0.25443775815390934</v>
      </c>
      <c r="P56" s="2">
        <f t="shared" si="3"/>
        <v>0.43531580425887412</v>
      </c>
      <c r="Q56" s="1">
        <f t="shared" si="4"/>
        <v>0.14280608301043601</v>
      </c>
      <c r="R56" s="1">
        <f t="shared" si="5"/>
        <v>0</v>
      </c>
      <c r="S56" s="1">
        <f t="shared" si="6"/>
        <v>0.27127185052046265</v>
      </c>
      <c r="T56" s="11">
        <f t="shared" si="7"/>
        <v>0.13802597784363288</v>
      </c>
      <c r="U56" s="1">
        <f t="shared" si="8"/>
        <v>0.73793103448275876</v>
      </c>
      <c r="V56" s="1">
        <f t="shared" si="9"/>
        <v>0.52</v>
      </c>
      <c r="W56" s="1">
        <f t="shared" si="10"/>
        <v>0.52340520760954234</v>
      </c>
      <c r="X56" s="1">
        <f t="shared" si="11"/>
        <v>6.1758953791526294E-2</v>
      </c>
      <c r="Y56" s="2">
        <f t="shared" si="12"/>
        <v>0.46077379897095683</v>
      </c>
      <c r="AA56" s="10">
        <f t="shared" si="13"/>
        <v>2.7685542820371192E-2</v>
      </c>
    </row>
    <row r="57" spans="1:27" x14ac:dyDescent="0.25">
      <c r="A57" s="4" t="s">
        <v>54</v>
      </c>
      <c r="B57" s="4">
        <v>78.364548494983197</v>
      </c>
      <c r="C57" s="4">
        <v>4.1000000000000002E-2</v>
      </c>
      <c r="D57">
        <v>41854.362060546897</v>
      </c>
      <c r="E57" s="4">
        <v>1346.0114117370399</v>
      </c>
      <c r="F57" s="4">
        <v>1.4E-2</v>
      </c>
      <c r="G57" s="4">
        <v>1574.2744944123599</v>
      </c>
      <c r="H57" s="4">
        <v>55.924717243647201</v>
      </c>
      <c r="I57" s="4">
        <v>94.3</v>
      </c>
      <c r="J57" s="4">
        <v>1104</v>
      </c>
      <c r="K57" s="4">
        <v>0.61683333416779795</v>
      </c>
      <c r="M57" s="1">
        <f t="shared" si="0"/>
        <v>0.94431791925669095</v>
      </c>
      <c r="N57" s="1">
        <f t="shared" si="1"/>
        <v>0.12297734627831715</v>
      </c>
      <c r="O57" s="1">
        <f t="shared" si="2"/>
        <v>0.26290328213585867</v>
      </c>
      <c r="P57" s="2">
        <f t="shared" si="3"/>
        <v>0.44339951589028886</v>
      </c>
      <c r="Q57" s="1">
        <f t="shared" si="4"/>
        <v>0.21947405343281523</v>
      </c>
      <c r="R57" s="1">
        <f t="shared" si="5"/>
        <v>2.4778761061946906E-2</v>
      </c>
      <c r="S57" s="1">
        <f t="shared" si="6"/>
        <v>0.1314338539677348</v>
      </c>
      <c r="T57" s="11">
        <f t="shared" si="7"/>
        <v>0.12522888948749897</v>
      </c>
      <c r="U57" s="1">
        <f t="shared" si="8"/>
        <v>0.76551724137930999</v>
      </c>
      <c r="V57" s="1">
        <f t="shared" si="9"/>
        <v>0.45499999999999996</v>
      </c>
      <c r="W57" s="1">
        <f t="shared" si="10"/>
        <v>0.48966397736865863</v>
      </c>
      <c r="X57" s="1">
        <f t="shared" si="11"/>
        <v>5.5682080743309048E-2</v>
      </c>
      <c r="Y57" s="2">
        <f t="shared" si="12"/>
        <v>0.44146582487281938</v>
      </c>
      <c r="AA57" s="10">
        <f t="shared" si="13"/>
        <v>2.4513020769352904E-2</v>
      </c>
    </row>
    <row r="58" spans="1:27" x14ac:dyDescent="0.25">
      <c r="A58" s="4" t="s">
        <v>55</v>
      </c>
      <c r="B58" s="4">
        <v>5.4094827586206904</v>
      </c>
      <c r="C58" s="4">
        <v>0.123</v>
      </c>
      <c r="D58">
        <v>15060.015625</v>
      </c>
      <c r="E58" s="4">
        <v>2018.1746867377001</v>
      </c>
      <c r="F58" s="4">
        <v>7.0000000000000007E-2</v>
      </c>
      <c r="G58" s="4">
        <v>1630.08340048231</v>
      </c>
      <c r="H58" s="4">
        <v>55.726997682603702</v>
      </c>
      <c r="I58" s="4">
        <v>92.5</v>
      </c>
      <c r="J58" s="4">
        <v>1147</v>
      </c>
      <c r="K58" s="4">
        <v>0.48350000381469699</v>
      </c>
      <c r="M58" s="1">
        <f t="shared" si="0"/>
        <v>0.99722458377267009</v>
      </c>
      <c r="N58" s="1">
        <f t="shared" si="1"/>
        <v>0.38834951456310679</v>
      </c>
      <c r="O58" s="1">
        <f t="shared" si="2"/>
        <v>4.4353731183862932E-2</v>
      </c>
      <c r="P58" s="2">
        <f t="shared" si="3"/>
        <v>0.47664260983987994</v>
      </c>
      <c r="Q58" s="1">
        <f t="shared" si="4"/>
        <v>0.3398141007732377</v>
      </c>
      <c r="R58" s="1">
        <f t="shared" si="5"/>
        <v>0.12389380530973454</v>
      </c>
      <c r="S58" s="1">
        <f t="shared" si="6"/>
        <v>0.13633781368137599</v>
      </c>
      <c r="T58" s="11">
        <f t="shared" si="7"/>
        <v>0.20001523992144943</v>
      </c>
      <c r="U58" s="1">
        <f t="shared" si="8"/>
        <v>0.64137931034482742</v>
      </c>
      <c r="V58" s="1">
        <f t="shared" si="9"/>
        <v>0.24</v>
      </c>
      <c r="W58" s="1">
        <f t="shared" si="10"/>
        <v>0.31207858812608108</v>
      </c>
      <c r="X58" s="1">
        <f t="shared" si="11"/>
        <v>2.7754162273299077E-3</v>
      </c>
      <c r="Y58" s="2">
        <f t="shared" si="12"/>
        <v>0.29905832867455961</v>
      </c>
      <c r="AA58" s="10">
        <f t="shared" si="13"/>
        <v>2.8510960813242284E-2</v>
      </c>
    </row>
    <row r="59" spans="1:27" x14ac:dyDescent="0.25">
      <c r="A59" s="4" t="s">
        <v>56</v>
      </c>
      <c r="B59" s="4">
        <v>307.21360069747101</v>
      </c>
      <c r="C59" s="4">
        <v>5.7000000000000002E-2</v>
      </c>
      <c r="D59">
        <v>78917.058471679702</v>
      </c>
      <c r="E59" s="4">
        <v>361.23033787295799</v>
      </c>
      <c r="F59" s="4">
        <v>1.4999999999999999E-2</v>
      </c>
      <c r="G59" s="4">
        <v>769.33209788612999</v>
      </c>
      <c r="H59" s="4">
        <v>58.799463109686798</v>
      </c>
      <c r="I59" s="4">
        <v>93.6</v>
      </c>
      <c r="J59" s="4">
        <v>1125</v>
      </c>
      <c r="K59" s="4">
        <v>0.31816666945815097</v>
      </c>
      <c r="M59" s="1">
        <f t="shared" si="0"/>
        <v>0.77835768184932341</v>
      </c>
      <c r="N59" s="1">
        <f t="shared" si="1"/>
        <v>0.17475728155339806</v>
      </c>
      <c r="O59" s="1">
        <f t="shared" si="2"/>
        <v>0.56520719080583293</v>
      </c>
      <c r="P59" s="2">
        <f t="shared" si="3"/>
        <v>0.50610738473618477</v>
      </c>
      <c r="Q59" s="1">
        <f t="shared" si="4"/>
        <v>4.3164806176426089E-2</v>
      </c>
      <c r="R59" s="1">
        <f t="shared" si="5"/>
        <v>2.6548672566371685E-2</v>
      </c>
      <c r="S59" s="1">
        <f t="shared" si="6"/>
        <v>6.0703116486179383E-2</v>
      </c>
      <c r="T59" s="11">
        <f t="shared" si="7"/>
        <v>4.3472198409659053E-2</v>
      </c>
      <c r="U59" s="1">
        <f t="shared" si="8"/>
        <v>0.71724137931034426</v>
      </c>
      <c r="V59" s="1">
        <f t="shared" si="9"/>
        <v>0.35</v>
      </c>
      <c r="W59" s="1">
        <f t="shared" si="10"/>
        <v>9.1872699180492359E-2</v>
      </c>
      <c r="X59" s="1">
        <f t="shared" si="11"/>
        <v>0.22164231815067659</v>
      </c>
      <c r="Y59" s="2">
        <f t="shared" si="12"/>
        <v>0.34518909916037827</v>
      </c>
      <c r="AA59" s="10">
        <f t="shared" si="13"/>
        <v>7.5947127070256585E-3</v>
      </c>
    </row>
    <row r="60" spans="1:27" x14ac:dyDescent="0.25">
      <c r="A60" s="4" t="s">
        <v>57</v>
      </c>
      <c r="B60" s="4">
        <v>233.10919540229801</v>
      </c>
      <c r="C60" s="4">
        <v>7.0000000000000007E-2</v>
      </c>
      <c r="D60">
        <v>39258.9560546875</v>
      </c>
      <c r="E60" s="4">
        <v>475.45275738595501</v>
      </c>
      <c r="F60" s="4">
        <v>8.2000000000000003E-2</v>
      </c>
      <c r="G60" s="4">
        <v>516.94500221265503</v>
      </c>
      <c r="H60" s="4">
        <v>58.3385163980372</v>
      </c>
      <c r="I60" s="4">
        <v>96.8</v>
      </c>
      <c r="J60" s="4">
        <v>1091</v>
      </c>
      <c r="K60" s="4">
        <v>0.36699999570846598</v>
      </c>
      <c r="M60" s="1">
        <f t="shared" si="0"/>
        <v>0.83209784191272174</v>
      </c>
      <c r="N60" s="1">
        <f t="shared" si="1"/>
        <v>0.2168284789644013</v>
      </c>
      <c r="O60" s="1">
        <f t="shared" si="2"/>
        <v>0.24173371121599585</v>
      </c>
      <c r="P60" s="2">
        <f t="shared" si="3"/>
        <v>0.43022001069770632</v>
      </c>
      <c r="Q60" s="1">
        <f t="shared" si="4"/>
        <v>6.3614497319576038E-2</v>
      </c>
      <c r="R60" s="1">
        <f t="shared" si="5"/>
        <v>0.14513274336283188</v>
      </c>
      <c r="S60" s="1">
        <f t="shared" si="6"/>
        <v>3.8525721575870343E-2</v>
      </c>
      <c r="T60" s="11">
        <f t="shared" si="7"/>
        <v>8.2424320752759406E-2</v>
      </c>
      <c r="U60" s="1">
        <f t="shared" si="8"/>
        <v>0.93793103448275827</v>
      </c>
      <c r="V60" s="1">
        <f t="shared" si="9"/>
        <v>0.52</v>
      </c>
      <c r="W60" s="1">
        <f t="shared" si="10"/>
        <v>0.15691334001055382</v>
      </c>
      <c r="X60" s="1">
        <f t="shared" si="11"/>
        <v>0.16790215808727826</v>
      </c>
      <c r="Y60" s="2">
        <f t="shared" si="12"/>
        <v>0.44568663314514756</v>
      </c>
      <c r="AA60" s="10">
        <f t="shared" si="13"/>
        <v>1.5804311927342354E-2</v>
      </c>
    </row>
    <row r="61" spans="1:27" x14ac:dyDescent="0.25">
      <c r="A61" s="4" t="s">
        <v>58</v>
      </c>
      <c r="B61" s="4">
        <v>851.776330076004</v>
      </c>
      <c r="C61" s="4">
        <v>8.9999999999999993E-3</v>
      </c>
      <c r="D61">
        <v>36096.616455078103</v>
      </c>
      <c r="E61" s="4">
        <v>409.92226422337802</v>
      </c>
      <c r="F61" s="4">
        <v>3.4000000000000002E-2</v>
      </c>
      <c r="G61" s="4">
        <v>387.82530085148801</v>
      </c>
      <c r="H61" s="4">
        <v>62.121282902408097</v>
      </c>
      <c r="I61" s="4">
        <v>89.4</v>
      </c>
      <c r="J61" s="4">
        <v>1029</v>
      </c>
      <c r="K61" s="4">
        <v>0.67569999694824201</v>
      </c>
      <c r="M61" s="1">
        <f t="shared" si="0"/>
        <v>0.38344339672962779</v>
      </c>
      <c r="N61" s="1">
        <f t="shared" si="1"/>
        <v>1.9417475728155338E-2</v>
      </c>
      <c r="O61" s="1">
        <f t="shared" si="2"/>
        <v>0.21593991545707195</v>
      </c>
      <c r="P61" s="2">
        <f t="shared" si="3"/>
        <v>0.20626692930495166</v>
      </c>
      <c r="Q61" s="1">
        <f t="shared" si="4"/>
        <v>5.1882314168959831E-2</v>
      </c>
      <c r="R61" s="1">
        <f t="shared" si="5"/>
        <v>6.0176991150442491E-2</v>
      </c>
      <c r="S61" s="1">
        <f t="shared" si="6"/>
        <v>2.7179901377945237E-2</v>
      </c>
      <c r="T61" s="11">
        <f t="shared" si="7"/>
        <v>4.6413068899115853E-2</v>
      </c>
      <c r="U61" s="1">
        <f t="shared" si="8"/>
        <v>0.42758620689655191</v>
      </c>
      <c r="V61" s="1">
        <f t="shared" si="9"/>
        <v>0.83</v>
      </c>
      <c r="W61" s="1">
        <f t="shared" si="10"/>
        <v>0.56806792329569877</v>
      </c>
      <c r="X61" s="1">
        <f t="shared" si="11"/>
        <v>0.61655660327037221</v>
      </c>
      <c r="Y61" s="2">
        <f t="shared" si="12"/>
        <v>0.6105526833656556</v>
      </c>
      <c r="AA61" s="10">
        <f t="shared" si="13"/>
        <v>5.8451146366897177E-3</v>
      </c>
    </row>
    <row r="62" spans="1:27" x14ac:dyDescent="0.25">
      <c r="A62" s="4" t="s">
        <v>59</v>
      </c>
      <c r="B62" s="4">
        <v>333.71810089020698</v>
      </c>
      <c r="C62" s="4">
        <v>1.4E-2</v>
      </c>
      <c r="D62">
        <v>41968.527587890603</v>
      </c>
      <c r="E62" s="4">
        <v>1620.32578076099</v>
      </c>
      <c r="F62" s="4">
        <v>2.1999999999999999E-2</v>
      </c>
      <c r="G62" s="4">
        <v>983.25240091606997</v>
      </c>
      <c r="H62" s="4">
        <v>60.865046832650698</v>
      </c>
      <c r="I62" s="4">
        <v>96</v>
      </c>
      <c r="J62" s="4">
        <v>1074</v>
      </c>
      <c r="K62" s="4">
        <v>0.53920000791549705</v>
      </c>
      <c r="M62" s="1">
        <f t="shared" si="0"/>
        <v>0.75913674515757745</v>
      </c>
      <c r="N62" s="1">
        <f t="shared" si="1"/>
        <v>3.5598705501618123E-2</v>
      </c>
      <c r="O62" s="1">
        <f t="shared" si="2"/>
        <v>0.26383447949852562</v>
      </c>
      <c r="P62" s="2">
        <f t="shared" si="3"/>
        <v>0.35285664338590705</v>
      </c>
      <c r="Q62" s="1">
        <f t="shared" si="4"/>
        <v>0.26858563893927995</v>
      </c>
      <c r="R62" s="1">
        <f t="shared" si="5"/>
        <v>3.8938053097345132E-2</v>
      </c>
      <c r="S62" s="1">
        <f t="shared" si="6"/>
        <v>7.9500412865253153E-2</v>
      </c>
      <c r="T62" s="11">
        <f t="shared" si="7"/>
        <v>0.12900803496729274</v>
      </c>
      <c r="U62" s="1">
        <f t="shared" si="8"/>
        <v>0.88275862068965494</v>
      </c>
      <c r="V62" s="1">
        <f t="shared" si="9"/>
        <v>0.60499999999999998</v>
      </c>
      <c r="W62" s="1">
        <f t="shared" si="10"/>
        <v>0.38626489160217731</v>
      </c>
      <c r="X62" s="1">
        <f t="shared" si="11"/>
        <v>0.24086325484242255</v>
      </c>
      <c r="Y62" s="2">
        <f t="shared" si="12"/>
        <v>0.52872169178356376</v>
      </c>
      <c r="AA62" s="10">
        <f t="shared" si="13"/>
        <v>2.4068121054093842E-2</v>
      </c>
    </row>
    <row r="63" spans="1:27" x14ac:dyDescent="0.25">
      <c r="A63" s="4" t="s">
        <v>60</v>
      </c>
      <c r="B63" s="4">
        <v>91.117543859649103</v>
      </c>
      <c r="C63" s="4">
        <v>1.7999999999999999E-2</v>
      </c>
      <c r="D63">
        <v>32246.412475585901</v>
      </c>
      <c r="E63" s="4">
        <v>959.85099294561996</v>
      </c>
      <c r="F63" s="4">
        <v>6.2E-2</v>
      </c>
      <c r="G63" s="4">
        <v>934.92070442414797</v>
      </c>
      <c r="H63" s="4">
        <v>56.359223363924698</v>
      </c>
      <c r="I63" s="4">
        <v>93.1</v>
      </c>
      <c r="J63" s="4">
        <v>1100</v>
      </c>
      <c r="K63" s="4">
        <v>0.349000004785401</v>
      </c>
      <c r="M63" s="1">
        <f t="shared" si="0"/>
        <v>0.93506950805286249</v>
      </c>
      <c r="N63" s="1">
        <f t="shared" si="1"/>
        <v>4.8543689320388349E-2</v>
      </c>
      <c r="O63" s="1">
        <f t="shared" si="2"/>
        <v>0.18453551629340065</v>
      </c>
      <c r="P63" s="2">
        <f t="shared" si="3"/>
        <v>0.38938290455555047</v>
      </c>
      <c r="Q63" s="1">
        <f t="shared" si="4"/>
        <v>0.15033822764954674</v>
      </c>
      <c r="R63" s="1">
        <f t="shared" si="5"/>
        <v>0.1097345132743363</v>
      </c>
      <c r="S63" s="1">
        <f t="shared" si="6"/>
        <v>7.5253479728967607E-2</v>
      </c>
      <c r="T63" s="11">
        <f t="shared" si="7"/>
        <v>0.11177540688428356</v>
      </c>
      <c r="U63" s="1">
        <f t="shared" si="8"/>
        <v>0.68275862068965454</v>
      </c>
      <c r="V63" s="1">
        <f t="shared" si="9"/>
        <v>0.47499999999999998</v>
      </c>
      <c r="W63" s="1">
        <f t="shared" si="10"/>
        <v>0.13293932401642758</v>
      </c>
      <c r="X63" s="1">
        <f t="shared" si="11"/>
        <v>6.4930491947137514E-2</v>
      </c>
      <c r="Y63" s="2">
        <f t="shared" si="12"/>
        <v>0.33890710916330491</v>
      </c>
      <c r="AA63" s="10">
        <f t="shared" si="13"/>
        <v>1.4750400720103821E-2</v>
      </c>
    </row>
    <row r="64" spans="1:27" x14ac:dyDescent="0.25">
      <c r="A64" s="4" t="s">
        <v>61</v>
      </c>
      <c r="B64" s="4">
        <v>101.087570621468</v>
      </c>
      <c r="C64" s="4">
        <v>1.2999999999999999E-2</v>
      </c>
      <c r="D64">
        <v>49665.690185546897</v>
      </c>
      <c r="E64" s="4">
        <v>866.99852054401902</v>
      </c>
      <c r="F64" s="4">
        <v>1.2E-2</v>
      </c>
      <c r="G64" s="4">
        <v>2525.04270153586</v>
      </c>
      <c r="H64" s="4">
        <v>53.015113008984002</v>
      </c>
      <c r="I64" s="4">
        <v>95.4</v>
      </c>
      <c r="J64" s="4">
        <v>1136</v>
      </c>
      <c r="K64" s="4">
        <v>0.48290000259876298</v>
      </c>
      <c r="M64" s="1">
        <f t="shared" si="0"/>
        <v>0.92783929236079465</v>
      </c>
      <c r="N64" s="1">
        <f t="shared" si="1"/>
        <v>3.2362459546925564E-2</v>
      </c>
      <c r="O64" s="1">
        <f t="shared" si="2"/>
        <v>0.32661680685884381</v>
      </c>
      <c r="P64" s="2">
        <f t="shared" si="3"/>
        <v>0.42893951958885462</v>
      </c>
      <c r="Q64" s="1">
        <f t="shared" si="4"/>
        <v>0.13371448258630605</v>
      </c>
      <c r="R64" s="1">
        <f t="shared" si="5"/>
        <v>2.1238938053097348E-2</v>
      </c>
      <c r="S64" s="1">
        <f t="shared" si="6"/>
        <v>0.21497838678657488</v>
      </c>
      <c r="T64" s="11">
        <f t="shared" si="7"/>
        <v>0.1233106024753261</v>
      </c>
      <c r="U64" s="1">
        <f t="shared" si="8"/>
        <v>0.84137931034482782</v>
      </c>
      <c r="V64" s="1">
        <f t="shared" si="9"/>
        <v>0.29500000000000004</v>
      </c>
      <c r="W64" s="1">
        <f t="shared" si="10"/>
        <v>0.31127945223713654</v>
      </c>
      <c r="X64" s="1">
        <f t="shared" si="11"/>
        <v>7.2160707639205346E-2</v>
      </c>
      <c r="Y64" s="2">
        <f t="shared" si="12"/>
        <v>0.3799548675552924</v>
      </c>
      <c r="AA64" s="10">
        <f t="shared" si="13"/>
        <v>2.0096873241725318E-2</v>
      </c>
    </row>
    <row r="65" spans="1:27" x14ac:dyDescent="0.25">
      <c r="A65" s="4" t="s">
        <v>62</v>
      </c>
      <c r="B65" s="4">
        <v>151.39314516128999</v>
      </c>
      <c r="C65" s="4">
        <v>1.7999999999999999E-2</v>
      </c>
      <c r="D65">
        <v>76918.404296875</v>
      </c>
      <c r="E65" s="4">
        <v>670.72333097457795</v>
      </c>
      <c r="F65" s="4">
        <v>2.3E-2</v>
      </c>
      <c r="G65" s="4">
        <v>2093.4401008519299</v>
      </c>
      <c r="H65" s="4">
        <v>59.870935934417098</v>
      </c>
      <c r="I65" s="4">
        <v>93.9</v>
      </c>
      <c r="J65" s="4">
        <v>1091</v>
      </c>
      <c r="K65" s="4">
        <v>0.50644444922606102</v>
      </c>
      <c r="M65" s="1">
        <f t="shared" si="0"/>
        <v>0.89135793046222822</v>
      </c>
      <c r="N65" s="1">
        <f t="shared" si="1"/>
        <v>4.8543689320388349E-2</v>
      </c>
      <c r="O65" s="1">
        <f t="shared" si="2"/>
        <v>0.54890505880710616</v>
      </c>
      <c r="P65" s="2">
        <f t="shared" si="3"/>
        <v>0.49626889286324088</v>
      </c>
      <c r="Q65" s="1">
        <f t="shared" si="4"/>
        <v>9.8574559768425621E-2</v>
      </c>
      <c r="R65" s="1">
        <f t="shared" si="5"/>
        <v>4.0707964601769918E-2</v>
      </c>
      <c r="S65" s="1">
        <f t="shared" si="6"/>
        <v>0.17705322546189506</v>
      </c>
      <c r="T65" s="11">
        <f t="shared" si="7"/>
        <v>0.10544524994403018</v>
      </c>
      <c r="U65" s="1">
        <f t="shared" si="8"/>
        <v>0.73793103448275876</v>
      </c>
      <c r="V65" s="1">
        <f t="shared" si="9"/>
        <v>0.52</v>
      </c>
      <c r="W65" s="1">
        <f t="shared" si="10"/>
        <v>0.34263807582913003</v>
      </c>
      <c r="X65" s="1">
        <f t="shared" si="11"/>
        <v>0.10864206953777178</v>
      </c>
      <c r="Y65" s="2">
        <f t="shared" si="12"/>
        <v>0.42730279496241519</v>
      </c>
      <c r="AA65" s="10">
        <f t="shared" si="13"/>
        <v>2.2360412327419046E-2</v>
      </c>
    </row>
    <row r="66" spans="1:27" x14ac:dyDescent="0.25">
      <c r="A66" s="4" t="s">
        <v>63</v>
      </c>
      <c r="B66" s="4">
        <v>33.5730337078651</v>
      </c>
      <c r="C66" s="4">
        <v>4.1000000000000002E-2</v>
      </c>
      <c r="D66">
        <v>32182.1474609375</v>
      </c>
      <c r="E66" s="4">
        <v>2155.12294374269</v>
      </c>
      <c r="F66" s="4">
        <v>7.0000000000000007E-2</v>
      </c>
      <c r="G66" s="4">
        <v>3577.0578936040401</v>
      </c>
      <c r="H66" s="4">
        <v>53.249522050518898</v>
      </c>
      <c r="I66" s="4">
        <v>93.2</v>
      </c>
      <c r="J66" s="4">
        <v>1129</v>
      </c>
      <c r="K66" s="4">
        <v>0.78780001997947702</v>
      </c>
      <c r="M66" s="1">
        <f t="shared" si="0"/>
        <v>0.9768005114123639</v>
      </c>
      <c r="N66" s="1">
        <f t="shared" si="1"/>
        <v>0.12297734627831715</v>
      </c>
      <c r="O66" s="1">
        <f t="shared" si="2"/>
        <v>0.1840113351894832</v>
      </c>
      <c r="P66" s="2">
        <f t="shared" si="3"/>
        <v>0.42792973096005477</v>
      </c>
      <c r="Q66" s="1">
        <f t="shared" si="4"/>
        <v>0.36433248840926657</v>
      </c>
      <c r="R66" s="1">
        <f t="shared" si="5"/>
        <v>0.12389380530973454</v>
      </c>
      <c r="S66" s="1">
        <f t="shared" si="6"/>
        <v>0.30741954866089272</v>
      </c>
      <c r="T66" s="11">
        <f t="shared" si="7"/>
        <v>0.26521528079329793</v>
      </c>
      <c r="U66" s="1">
        <f t="shared" si="8"/>
        <v>0.68965517241379315</v>
      </c>
      <c r="V66" s="1">
        <f t="shared" si="9"/>
        <v>0.32999999999999996</v>
      </c>
      <c r="W66" s="1">
        <f t="shared" si="10"/>
        <v>0.71737287331370303</v>
      </c>
      <c r="X66" s="1">
        <f t="shared" si="11"/>
        <v>2.3199488587636097E-2</v>
      </c>
      <c r="Y66" s="2">
        <f t="shared" si="12"/>
        <v>0.44005688357878309</v>
      </c>
      <c r="AA66" s="10">
        <f t="shared" si="13"/>
        <v>4.9943597569465696E-2</v>
      </c>
    </row>
    <row r="67" spans="1:27" x14ac:dyDescent="0.25">
      <c r="A67" s="4" t="s">
        <v>64</v>
      </c>
      <c r="B67" s="4">
        <v>24.550819672131102</v>
      </c>
      <c r="C67" s="4">
        <v>0.106</v>
      </c>
      <c r="D67">
        <v>21300.8898925781</v>
      </c>
      <c r="E67" s="4">
        <v>2404.2343015982401</v>
      </c>
      <c r="F67" s="4">
        <v>0.124</v>
      </c>
      <c r="G67" s="4">
        <v>2935.3682935982902</v>
      </c>
      <c r="H67" s="4">
        <v>49.591948515449502</v>
      </c>
      <c r="I67" s="4">
        <v>93.7</v>
      </c>
      <c r="J67" s="4">
        <v>1090</v>
      </c>
      <c r="K67" s="4">
        <v>0.73233334223429403</v>
      </c>
      <c r="M67" s="1">
        <f t="shared" si="0"/>
        <v>0.98334337785161685</v>
      </c>
      <c r="N67" s="1">
        <f t="shared" si="1"/>
        <v>0.33333333333333331</v>
      </c>
      <c r="O67" s="1">
        <f t="shared" si="2"/>
        <v>9.5257763197033399E-2</v>
      </c>
      <c r="P67" s="2">
        <f t="shared" si="3"/>
        <v>0.47064482479399455</v>
      </c>
      <c r="Q67" s="1">
        <f t="shared" si="4"/>
        <v>0.40893187923040947</v>
      </c>
      <c r="R67" s="1">
        <f t="shared" si="5"/>
        <v>0.21946902654867259</v>
      </c>
      <c r="S67" s="1">
        <f t="shared" si="6"/>
        <v>0.25103392549267384</v>
      </c>
      <c r="T67" s="11">
        <f t="shared" si="7"/>
        <v>0.29314494375725197</v>
      </c>
      <c r="U67" s="1">
        <f t="shared" si="8"/>
        <v>0.72413793103448276</v>
      </c>
      <c r="V67" s="1">
        <f t="shared" si="9"/>
        <v>0.52500000000000002</v>
      </c>
      <c r="W67" s="1">
        <f t="shared" si="10"/>
        <v>0.64349733498217399</v>
      </c>
      <c r="X67" s="1">
        <f t="shared" si="11"/>
        <v>1.6656622148383149E-2</v>
      </c>
      <c r="Y67" s="2">
        <f t="shared" si="12"/>
        <v>0.47732297204125995</v>
      </c>
      <c r="AA67" s="10">
        <f t="shared" si="13"/>
        <v>6.5854890413265865E-2</v>
      </c>
    </row>
    <row r="68" spans="1:27" x14ac:dyDescent="0.25">
      <c r="A68" s="4" t="s">
        <v>65</v>
      </c>
      <c r="B68" s="4">
        <v>11.5076142131979</v>
      </c>
      <c r="C68" s="4">
        <v>1.9E-2</v>
      </c>
      <c r="D68">
        <v>16705.364746093801</v>
      </c>
      <c r="E68" s="4">
        <v>1432.99796941921</v>
      </c>
      <c r="F68" s="4">
        <v>0.125</v>
      </c>
      <c r="G68" s="4">
        <v>1772.0793087929501</v>
      </c>
      <c r="H68" s="4">
        <v>41.711482924253197</v>
      </c>
      <c r="I68" s="4">
        <v>97.5</v>
      </c>
      <c r="J68" s="4">
        <v>1145</v>
      </c>
      <c r="K68" s="4">
        <v>1</v>
      </c>
      <c r="M68" s="1">
        <f t="shared" ref="M68:M77" si="14">1-((B68-$B$81)/$B$82)</f>
        <v>0.99280224802688988</v>
      </c>
      <c r="N68" s="1">
        <f t="shared" ref="N68:N77" si="15">(C68-$C$81)/$C$82</f>
        <v>5.1779935275080909E-2</v>
      </c>
      <c r="O68" s="1">
        <f t="shared" ref="O68:O77" si="16">(D68-$D$81)/$D$82</f>
        <v>5.7774111204674274E-2</v>
      </c>
      <c r="P68" s="2">
        <f t="shared" ref="P68:P77" si="17">1/3*(M68+N68+O68)</f>
        <v>0.36745209816888169</v>
      </c>
      <c r="Q68" s="1">
        <f t="shared" ref="Q68:Q77" si="18">(E68-$E$81)/$E$82</f>
        <v>0.23504760060324412</v>
      </c>
      <c r="R68" s="1">
        <f t="shared" ref="R68:R77" si="19">(F68-$F$81)/$F$82</f>
        <v>0.22123893805309736</v>
      </c>
      <c r="S68" s="1">
        <f t="shared" ref="S68:S77" si="20">(G68-$G$81)/$G$82</f>
        <v>0.14881507336793001</v>
      </c>
      <c r="T68" s="11">
        <f t="shared" ref="T68:T77" si="21">1/3*(Q68+R68+S68)</f>
        <v>0.20170053734142382</v>
      </c>
      <c r="U68" s="1">
        <f t="shared" ref="U68:U77" si="22">(I68-$I$81)/$I$82</f>
        <v>0.98620689655172389</v>
      </c>
      <c r="V68" s="1">
        <f t="shared" ref="V68:V77" si="23">1-((J68-$J$81)/$J$82)</f>
        <v>0.25</v>
      </c>
      <c r="W68" s="1">
        <f t="shared" ref="W68:W77" si="24">(K68-$K$81)/$K$82</f>
        <v>1</v>
      </c>
      <c r="X68" s="1">
        <f t="shared" ref="X68:X77" si="25">1-((M68-$M$81)/$M$82)</f>
        <v>7.1977519731101225E-3</v>
      </c>
      <c r="Y68" s="2">
        <f t="shared" ref="Y68:Y77" si="26">1/4*(U68+V68+W68+X68)</f>
        <v>0.56085116213120845</v>
      </c>
      <c r="AA68" s="10">
        <f t="shared" ref="AA68:AA77" si="27">P68*T68*Y68</f>
        <v>4.1567644087309542E-2</v>
      </c>
    </row>
    <row r="69" spans="1:27" x14ac:dyDescent="0.25">
      <c r="A69" s="4" t="s">
        <v>66</v>
      </c>
      <c r="B69" s="4">
        <v>21.345013477088902</v>
      </c>
      <c r="C69" s="4">
        <v>8.2000000000000003E-2</v>
      </c>
      <c r="D69">
        <v>24280.549316406199</v>
      </c>
      <c r="E69" s="4">
        <v>3775.7974118802799</v>
      </c>
      <c r="F69" s="4">
        <v>3.1E-2</v>
      </c>
      <c r="G69" s="4">
        <v>9626.1603943705595</v>
      </c>
      <c r="H69" s="4">
        <v>24.210232847177899</v>
      </c>
      <c r="I69" s="4">
        <v>94.7</v>
      </c>
      <c r="J69" s="4">
        <v>1058</v>
      </c>
      <c r="K69" s="4">
        <v>0.94175000488758098</v>
      </c>
      <c r="M69" s="1">
        <f t="shared" si="14"/>
        <v>0.98566821316157682</v>
      </c>
      <c r="N69" s="1">
        <f t="shared" si="15"/>
        <v>0.25566343042071199</v>
      </c>
      <c r="O69" s="1">
        <f t="shared" si="16"/>
        <v>0.11956151811913855</v>
      </c>
      <c r="P69" s="2">
        <f t="shared" si="17"/>
        <v>0.45363105390047576</v>
      </c>
      <c r="Q69" s="1">
        <f t="shared" si="18"/>
        <v>0.6544882429302199</v>
      </c>
      <c r="R69" s="1">
        <f t="shared" si="19"/>
        <v>5.4867256637168148E-2</v>
      </c>
      <c r="S69" s="1">
        <f t="shared" si="20"/>
        <v>0.8389575603585967</v>
      </c>
      <c r="T69" s="11">
        <f t="shared" si="21"/>
        <v>0.51610435330866156</v>
      </c>
      <c r="U69" s="1">
        <f t="shared" si="22"/>
        <v>0.7931034482758621</v>
      </c>
      <c r="V69" s="1">
        <f t="shared" si="23"/>
        <v>0.68500000000000005</v>
      </c>
      <c r="W69" s="1">
        <f t="shared" si="24"/>
        <v>0.92241738785026461</v>
      </c>
      <c r="X69" s="1">
        <f t="shared" si="25"/>
        <v>1.4331786838423177E-2</v>
      </c>
      <c r="Y69" s="2">
        <f t="shared" si="26"/>
        <v>0.60371315574113749</v>
      </c>
      <c r="AA69" s="10">
        <f t="shared" si="27"/>
        <v>0.14134190462152807</v>
      </c>
    </row>
    <row r="70" spans="1:27" x14ac:dyDescent="0.25">
      <c r="A70" s="4" t="s">
        <v>67</v>
      </c>
      <c r="B70" s="4">
        <v>186.866877971473</v>
      </c>
      <c r="C70" s="4">
        <v>4.4999999999999998E-2</v>
      </c>
      <c r="D70">
        <v>49591.786621093801</v>
      </c>
      <c r="E70" s="4">
        <v>403.90394227138199</v>
      </c>
      <c r="F70" s="4">
        <v>0.154</v>
      </c>
      <c r="G70" s="4">
        <v>449.39460227265999</v>
      </c>
      <c r="H70" s="4">
        <v>60.562317089822898</v>
      </c>
      <c r="I70" s="4">
        <v>95.6</v>
      </c>
      <c r="J70" s="4">
        <v>1012</v>
      </c>
      <c r="K70" s="4">
        <v>0.73212500289082505</v>
      </c>
      <c r="M70" s="1">
        <f t="shared" si="14"/>
        <v>0.865632549202207</v>
      </c>
      <c r="N70" s="1">
        <f t="shared" si="15"/>
        <v>0.13592233009708737</v>
      </c>
      <c r="O70" s="1">
        <f t="shared" si="16"/>
        <v>0.3260140083967194</v>
      </c>
      <c r="P70" s="2">
        <f t="shared" si="17"/>
        <v>0.44252296256533785</v>
      </c>
      <c r="Q70" s="1">
        <f t="shared" si="18"/>
        <v>5.0804830207027536E-2</v>
      </c>
      <c r="R70" s="1">
        <f t="shared" si="19"/>
        <v>0.27256637168141595</v>
      </c>
      <c r="S70" s="1">
        <f t="shared" si="20"/>
        <v>3.259003024497624E-2</v>
      </c>
      <c r="T70" s="11">
        <f t="shared" si="21"/>
        <v>0.11865374404447324</v>
      </c>
      <c r="U70" s="1">
        <f t="shared" si="22"/>
        <v>0.85517241379310283</v>
      </c>
      <c r="V70" s="1">
        <f t="shared" si="23"/>
        <v>0.91500000000000004</v>
      </c>
      <c r="W70" s="1">
        <f t="shared" si="24"/>
        <v>0.643219849800438</v>
      </c>
      <c r="X70" s="1">
        <f t="shared" si="25"/>
        <v>0.134367450797793</v>
      </c>
      <c r="Y70" s="2">
        <f t="shared" si="26"/>
        <v>0.63693992859783344</v>
      </c>
      <c r="AA70" s="10">
        <f t="shared" si="27"/>
        <v>3.3443808865282809E-2</v>
      </c>
    </row>
    <row r="71" spans="1:27" x14ac:dyDescent="0.25">
      <c r="A71" s="4" t="s">
        <v>68</v>
      </c>
      <c r="B71" s="4">
        <v>83.750636132315506</v>
      </c>
      <c r="C71" s="4">
        <v>8.0000000000000002E-3</v>
      </c>
      <c r="D71">
        <v>55724.311767578103</v>
      </c>
      <c r="E71" s="4">
        <v>1333.04220153963</v>
      </c>
      <c r="F71" s="4">
        <v>4.7E-2</v>
      </c>
      <c r="G71" s="4">
        <v>6261.9291128226896</v>
      </c>
      <c r="H71" s="4">
        <v>44.507372429496399</v>
      </c>
      <c r="I71" s="4">
        <v>96.1</v>
      </c>
      <c r="J71" s="4">
        <v>1076</v>
      </c>
      <c r="K71" s="4">
        <v>0.403375003486872</v>
      </c>
      <c r="M71" s="1">
        <f t="shared" si="14"/>
        <v>0.9404119542794025</v>
      </c>
      <c r="N71" s="1">
        <f t="shared" si="15"/>
        <v>1.6181229773462785E-2</v>
      </c>
      <c r="O71" s="1">
        <f t="shared" si="16"/>
        <v>0.37603428488265378</v>
      </c>
      <c r="P71" s="2">
        <f t="shared" si="17"/>
        <v>0.44420915631183966</v>
      </c>
      <c r="Q71" s="1">
        <f t="shared" si="18"/>
        <v>0.21715212448017696</v>
      </c>
      <c r="R71" s="1">
        <f t="shared" si="19"/>
        <v>8.3185840707964614E-2</v>
      </c>
      <c r="S71" s="1">
        <f t="shared" si="20"/>
        <v>0.54334068065477659</v>
      </c>
      <c r="T71" s="11">
        <f t="shared" si="21"/>
        <v>0.28122621528097269</v>
      </c>
      <c r="U71" s="1">
        <f t="shared" si="22"/>
        <v>0.88965517241379255</v>
      </c>
      <c r="V71" s="1">
        <f t="shared" si="23"/>
        <v>0.59499999999999997</v>
      </c>
      <c r="W71" s="1">
        <f t="shared" si="24"/>
        <v>0.20536086545616558</v>
      </c>
      <c r="X71" s="1">
        <f t="shared" si="25"/>
        <v>5.9588045720597504E-2</v>
      </c>
      <c r="Y71" s="2">
        <f t="shared" si="26"/>
        <v>0.43740102089763894</v>
      </c>
      <c r="AA71" s="10">
        <f t="shared" si="27"/>
        <v>5.464156138032427E-2</v>
      </c>
    </row>
    <row r="72" spans="1:27" x14ac:dyDescent="0.25">
      <c r="A72" s="4" t="s">
        <v>69</v>
      </c>
      <c r="B72" s="4">
        <v>1048.81422351233</v>
      </c>
      <c r="C72" s="4">
        <v>7.0000000000000001E-3</v>
      </c>
      <c r="D72">
        <v>34014.209716796897</v>
      </c>
      <c r="E72" s="4">
        <v>394.39923982661702</v>
      </c>
      <c r="F72" s="4">
        <v>4.2000000000000003E-2</v>
      </c>
      <c r="G72" s="4">
        <v>81.601599803194404</v>
      </c>
      <c r="H72" s="4">
        <v>62.522809498171597</v>
      </c>
      <c r="I72" s="4">
        <v>92.5</v>
      </c>
      <c r="J72" s="4">
        <v>1005</v>
      </c>
      <c r="K72" s="4">
        <v>0.34299999475479098</v>
      </c>
      <c r="M72" s="1">
        <f t="shared" si="14"/>
        <v>0.24055245941428949</v>
      </c>
      <c r="N72" s="1">
        <f t="shared" si="15"/>
        <v>1.2944983818770227E-2</v>
      </c>
      <c r="O72" s="1">
        <f t="shared" si="16"/>
        <v>0.19895465109746083</v>
      </c>
      <c r="P72" s="2">
        <f t="shared" si="17"/>
        <v>0.15081736477684018</v>
      </c>
      <c r="Q72" s="1">
        <f t="shared" si="18"/>
        <v>4.9103165768192299E-2</v>
      </c>
      <c r="R72" s="1">
        <f t="shared" si="19"/>
        <v>7.4336283185840721E-2</v>
      </c>
      <c r="S72" s="1">
        <f t="shared" si="20"/>
        <v>2.7185391647528467E-4</v>
      </c>
      <c r="T72" s="11">
        <f t="shared" si="21"/>
        <v>4.1237100956836102E-2</v>
      </c>
      <c r="U72" s="1">
        <f t="shared" si="22"/>
        <v>0.64137931034482742</v>
      </c>
      <c r="V72" s="1">
        <f t="shared" si="23"/>
        <v>0.95</v>
      </c>
      <c r="W72" s="1">
        <f t="shared" si="24"/>
        <v>0.12494796796221748</v>
      </c>
      <c r="X72" s="1">
        <f t="shared" si="25"/>
        <v>0.75944754058571051</v>
      </c>
      <c r="Y72" s="2">
        <f t="shared" si="26"/>
        <v>0.61894370472318883</v>
      </c>
      <c r="AA72" s="10">
        <f t="shared" si="27"/>
        <v>3.8493785698807755E-3</v>
      </c>
    </row>
    <row r="73" spans="1:27" x14ac:dyDescent="0.25">
      <c r="A73" s="4" t="s">
        <v>70</v>
      </c>
      <c r="B73" s="4">
        <v>186.76023391812799</v>
      </c>
      <c r="C73" s="4">
        <v>2.1000000000000001E-2</v>
      </c>
      <c r="D73">
        <v>48653.579345703103</v>
      </c>
      <c r="E73" s="4">
        <v>1277.54812059904</v>
      </c>
      <c r="F73" s="4">
        <v>2.8000000000000001E-2</v>
      </c>
      <c r="G73" s="4">
        <v>1515.8622023998801</v>
      </c>
      <c r="H73" s="4">
        <v>58.9927337621953</v>
      </c>
      <c r="I73" s="4">
        <v>93.6</v>
      </c>
      <c r="J73" s="4">
        <v>1134</v>
      </c>
      <c r="K73" s="4">
        <v>0.57383332898219397</v>
      </c>
      <c r="M73" s="1">
        <f t="shared" si="14"/>
        <v>0.86570988695930451</v>
      </c>
      <c r="N73" s="1">
        <f t="shared" si="15"/>
        <v>5.8252427184466028E-2</v>
      </c>
      <c r="O73" s="1">
        <f t="shared" si="16"/>
        <v>0.31836146948408861</v>
      </c>
      <c r="P73" s="2">
        <f t="shared" si="17"/>
        <v>0.41410792787595302</v>
      </c>
      <c r="Q73" s="1">
        <f t="shared" si="18"/>
        <v>0.20721679987099287</v>
      </c>
      <c r="R73" s="1">
        <f t="shared" si="19"/>
        <v>4.9557522123893812E-2</v>
      </c>
      <c r="S73" s="1">
        <f t="shared" si="20"/>
        <v>0.1263011332788252</v>
      </c>
      <c r="T73" s="11">
        <f t="shared" si="21"/>
        <v>0.12769181842457061</v>
      </c>
      <c r="U73" s="1">
        <f t="shared" si="22"/>
        <v>0.71724137931034426</v>
      </c>
      <c r="V73" s="1">
        <f t="shared" si="23"/>
        <v>0.30500000000000005</v>
      </c>
      <c r="W73" s="1">
        <f t="shared" si="24"/>
        <v>0.43239268115115781</v>
      </c>
      <c r="X73" s="1">
        <f t="shared" si="25"/>
        <v>0.13429011304069549</v>
      </c>
      <c r="Y73" s="2">
        <f t="shared" si="26"/>
        <v>0.39723104337554938</v>
      </c>
      <c r="AA73" s="10">
        <f t="shared" si="27"/>
        <v>2.1004860307313016E-2</v>
      </c>
    </row>
    <row r="74" spans="1:27" x14ac:dyDescent="0.25">
      <c r="A74" s="4" t="s">
        <v>71</v>
      </c>
      <c r="B74" s="4">
        <v>11.601049868766401</v>
      </c>
      <c r="C74" s="4">
        <v>4.9000000000000002E-2</v>
      </c>
      <c r="D74">
        <v>31855.9714355469</v>
      </c>
      <c r="E74" s="4">
        <v>1033.5197316784399</v>
      </c>
      <c r="F74" s="4">
        <v>3.4000000000000002E-2</v>
      </c>
      <c r="G74" s="4">
        <v>533.31919539812998</v>
      </c>
      <c r="H74" s="4">
        <v>54.396063762475102</v>
      </c>
      <c r="I74" s="4">
        <v>96.1</v>
      </c>
      <c r="J74" s="4">
        <v>1035</v>
      </c>
      <c r="K74" s="4">
        <v>0.85225000977516197</v>
      </c>
      <c r="M74" s="1">
        <f t="shared" si="14"/>
        <v>0.99273448893664584</v>
      </c>
      <c r="N74" s="1">
        <f t="shared" si="15"/>
        <v>0.14886731391585761</v>
      </c>
      <c r="O74" s="1">
        <f t="shared" si="16"/>
        <v>0.18135086261360239</v>
      </c>
      <c r="P74" s="2">
        <f t="shared" si="17"/>
        <v>0.44098422182203528</v>
      </c>
      <c r="Q74" s="1">
        <f t="shared" si="18"/>
        <v>0.16352743306486503</v>
      </c>
      <c r="R74" s="1">
        <f t="shared" si="19"/>
        <v>6.0176991150442491E-2</v>
      </c>
      <c r="S74" s="1">
        <f t="shared" si="20"/>
        <v>3.9964531066676391E-2</v>
      </c>
      <c r="T74" s="11">
        <f t="shared" si="21"/>
        <v>8.7889651760661297E-2</v>
      </c>
      <c r="U74" s="1">
        <f t="shared" si="22"/>
        <v>0.88965517241379255</v>
      </c>
      <c r="V74" s="1">
        <f t="shared" si="23"/>
        <v>0.8</v>
      </c>
      <c r="W74" s="1">
        <f t="shared" si="24"/>
        <v>0.80321319916648537</v>
      </c>
      <c r="X74" s="1">
        <f t="shared" si="25"/>
        <v>7.2655110633541575E-3</v>
      </c>
      <c r="Y74" s="2">
        <f t="shared" si="26"/>
        <v>0.62503347066090809</v>
      </c>
      <c r="AA74" s="10">
        <f t="shared" si="27"/>
        <v>2.4225015809119555E-2</v>
      </c>
    </row>
    <row r="75" spans="1:27" x14ac:dyDescent="0.25">
      <c r="A75" s="4" t="s">
        <v>72</v>
      </c>
      <c r="B75" s="4">
        <v>850.61956521739103</v>
      </c>
      <c r="C75" s="4">
        <v>0.04</v>
      </c>
      <c r="D75">
        <v>46694.064941406199</v>
      </c>
      <c r="E75" s="4">
        <v>471.39319552545902</v>
      </c>
      <c r="F75" s="4">
        <v>1.9E-2</v>
      </c>
      <c r="G75" s="4">
        <v>638.65060191787802</v>
      </c>
      <c r="H75" s="4">
        <v>60.9333477357251</v>
      </c>
      <c r="I75" s="4">
        <v>89.1</v>
      </c>
      <c r="J75" s="4">
        <v>1053</v>
      </c>
      <c r="K75" s="4">
        <v>0.60849999388058995</v>
      </c>
      <c r="M75" s="1">
        <f t="shared" si="14"/>
        <v>0.38428227706892693</v>
      </c>
      <c r="N75" s="1">
        <f t="shared" si="15"/>
        <v>0.11974110032362459</v>
      </c>
      <c r="O75" s="1">
        <f t="shared" si="16"/>
        <v>0.30237858316240868</v>
      </c>
      <c r="P75" s="2">
        <f t="shared" si="17"/>
        <v>0.26880065351832005</v>
      </c>
      <c r="Q75" s="1">
        <f t="shared" si="18"/>
        <v>6.2887697917343013E-2</v>
      </c>
      <c r="R75" s="1">
        <f t="shared" si="19"/>
        <v>3.3628318584070796E-2</v>
      </c>
      <c r="S75" s="1">
        <f t="shared" si="20"/>
        <v>4.9220060524762931E-2</v>
      </c>
      <c r="T75" s="11">
        <f t="shared" si="21"/>
        <v>4.8578692342058916E-2</v>
      </c>
      <c r="U75" s="1">
        <f t="shared" si="22"/>
        <v>0.40689655172413736</v>
      </c>
      <c r="V75" s="1">
        <f t="shared" si="23"/>
        <v>0.71</v>
      </c>
      <c r="W75" s="1">
        <f t="shared" si="24"/>
        <v>0.47856488103111433</v>
      </c>
      <c r="X75" s="1">
        <f t="shared" si="25"/>
        <v>0.61571772293107307</v>
      </c>
      <c r="Y75" s="2">
        <f t="shared" si="26"/>
        <v>0.55279478892158118</v>
      </c>
      <c r="AA75" s="10">
        <f t="shared" si="27"/>
        <v>7.2183856464521651E-3</v>
      </c>
    </row>
    <row r="76" spans="1:27" x14ac:dyDescent="0.25">
      <c r="A76" s="4" t="s">
        <v>73</v>
      </c>
      <c r="B76" s="4">
        <v>30.730964467004998</v>
      </c>
      <c r="C76" s="4">
        <v>4.4999999999999998E-2</v>
      </c>
      <c r="D76">
        <v>12526.8251953125</v>
      </c>
      <c r="E76" s="4">
        <v>1647.13618461492</v>
      </c>
      <c r="F76" s="4">
        <v>8.2000000000000003E-2</v>
      </c>
      <c r="G76" s="4">
        <v>864.60530056059395</v>
      </c>
      <c r="H76" s="4">
        <v>42.041577198783799</v>
      </c>
      <c r="I76" s="4">
        <v>92.8</v>
      </c>
      <c r="J76" s="4">
        <v>1195</v>
      </c>
      <c r="K76" s="4">
        <v>0.95051004190035004</v>
      </c>
      <c r="M76" s="1">
        <f t="shared" si="14"/>
        <v>0.9788615664239616</v>
      </c>
      <c r="N76" s="1">
        <f t="shared" si="15"/>
        <v>0.13592233009708737</v>
      </c>
      <c r="O76" s="1">
        <f t="shared" si="16"/>
        <v>2.3691625010986754E-2</v>
      </c>
      <c r="P76" s="2">
        <f t="shared" si="17"/>
        <v>0.37949184051067852</v>
      </c>
      <c r="Q76" s="1">
        <f t="shared" si="18"/>
        <v>0.27338561148909624</v>
      </c>
      <c r="R76" s="1">
        <f t="shared" si="19"/>
        <v>0.14513274336283188</v>
      </c>
      <c r="S76" s="1">
        <f t="shared" si="20"/>
        <v>6.9074825960641073E-2</v>
      </c>
      <c r="T76" s="11">
        <f t="shared" si="21"/>
        <v>0.1625310602708564</v>
      </c>
      <c r="U76" s="1">
        <f t="shared" si="22"/>
        <v>0.66206896551724104</v>
      </c>
      <c r="V76" s="1">
        <f t="shared" si="23"/>
        <v>0</v>
      </c>
      <c r="W76" s="1">
        <f t="shared" si="24"/>
        <v>0.9340847974812414</v>
      </c>
      <c r="X76" s="1">
        <f t="shared" si="25"/>
        <v>2.1138433576038396E-2</v>
      </c>
      <c r="Y76" s="2">
        <f t="shared" si="26"/>
        <v>0.40432304914363015</v>
      </c>
      <c r="AA76" s="10">
        <f t="shared" si="27"/>
        <v>2.4938326742103781E-2</v>
      </c>
    </row>
    <row r="77" spans="1:27" x14ac:dyDescent="0.25">
      <c r="A77" s="4" t="s">
        <v>74</v>
      </c>
      <c r="B77" s="4">
        <v>202.02936630602699</v>
      </c>
      <c r="C77" s="4">
        <v>7.5999999999999998E-2</v>
      </c>
      <c r="D77">
        <v>48810.331787109397</v>
      </c>
      <c r="E77" s="4">
        <v>645.23270614364606</v>
      </c>
      <c r="F77" s="4">
        <v>2E-3</v>
      </c>
      <c r="G77" s="4">
        <v>322.81310036050098</v>
      </c>
      <c r="H77" s="4">
        <v>66.029309170917401</v>
      </c>
      <c r="I77" s="4">
        <v>90.8</v>
      </c>
      <c r="J77" s="4">
        <v>1115</v>
      </c>
      <c r="K77" s="4">
        <v>0.54266665875911702</v>
      </c>
      <c r="M77" s="1">
        <f t="shared" si="14"/>
        <v>0.85463678522822073</v>
      </c>
      <c r="N77" s="1">
        <f t="shared" si="15"/>
        <v>0.23624595469255663</v>
      </c>
      <c r="O77" s="1">
        <f t="shared" si="16"/>
        <v>0.3196400293385856</v>
      </c>
      <c r="P77" s="2">
        <f t="shared" si="17"/>
        <v>0.47017425641978772</v>
      </c>
      <c r="Q77" s="1">
        <f t="shared" si="18"/>
        <v>9.4010872472525264E-2</v>
      </c>
      <c r="R77" s="1">
        <f t="shared" si="19"/>
        <v>3.5398230088495579E-3</v>
      </c>
      <c r="S77" s="1">
        <f t="shared" si="20"/>
        <v>2.1467243048764524E-2</v>
      </c>
      <c r="T77" s="11">
        <f t="shared" si="21"/>
        <v>3.9672646176713108E-2</v>
      </c>
      <c r="U77" s="1">
        <f t="shared" si="22"/>
        <v>0.52413793103448236</v>
      </c>
      <c r="V77" s="1">
        <f t="shared" si="23"/>
        <v>0.4</v>
      </c>
      <c r="W77" s="1">
        <f t="shared" si="24"/>
        <v>0.39088209075112251</v>
      </c>
      <c r="X77" s="1">
        <f t="shared" si="25"/>
        <v>0.14536321477177927</v>
      </c>
      <c r="Y77" s="2">
        <f t="shared" si="26"/>
        <v>0.36509580913934603</v>
      </c>
      <c r="AA77" s="10">
        <f t="shared" si="27"/>
        <v>6.8101529077939458E-3</v>
      </c>
    </row>
    <row r="80" spans="1:27" x14ac:dyDescent="0.25">
      <c r="A80" t="s">
        <v>90</v>
      </c>
      <c r="B80">
        <f>MAX(B3:B77)</f>
        <v>1380.5214035087699</v>
      </c>
      <c r="C80">
        <f t="shared" ref="C80:J80" si="28">MAX(C3:C77)</f>
        <v>0.312</v>
      </c>
      <c r="D80">
        <f t="shared" si="28"/>
        <v>132222.998046875</v>
      </c>
      <c r="E80">
        <f t="shared" si="28"/>
        <v>5705.6646449077498</v>
      </c>
      <c r="F80">
        <f t="shared" si="28"/>
        <v>0.56499999999999995</v>
      </c>
      <c r="G80">
        <f t="shared" si="28"/>
        <v>11458.8839304596</v>
      </c>
      <c r="H80">
        <f t="shared" si="28"/>
        <v>66.029309170917401</v>
      </c>
      <c r="I80">
        <f t="shared" si="28"/>
        <v>97.7</v>
      </c>
      <c r="J80">
        <f t="shared" si="28"/>
        <v>1195</v>
      </c>
      <c r="K80">
        <f>MAX(K3:K77)</f>
        <v>1</v>
      </c>
      <c r="M80" s="1">
        <f>MAX(M3:M77)</f>
        <v>1</v>
      </c>
    </row>
    <row r="81" spans="1:13" x14ac:dyDescent="0.25">
      <c r="A81" t="s">
        <v>91</v>
      </c>
      <c r="B81">
        <f>MIN(B3:B77)</f>
        <v>1.5823529411764701</v>
      </c>
      <c r="C81">
        <f t="shared" ref="C81:J81" si="29">MIN(C3:C77)</f>
        <v>3.0000000000000001E-3</v>
      </c>
      <c r="D81">
        <f t="shared" si="29"/>
        <v>9622.21337890625</v>
      </c>
      <c r="E81">
        <f t="shared" si="29"/>
        <v>120.131899526495</v>
      </c>
      <c r="F81">
        <f t="shared" si="29"/>
        <v>0</v>
      </c>
      <c r="G81">
        <f t="shared" si="29"/>
        <v>78.507799981161995</v>
      </c>
      <c r="H81">
        <f t="shared" si="29"/>
        <v>24.210232847177899</v>
      </c>
      <c r="I81">
        <f t="shared" si="29"/>
        <v>83.2</v>
      </c>
      <c r="J81">
        <f t="shared" si="29"/>
        <v>995</v>
      </c>
      <c r="K81">
        <f>MIN(K3:K77)</f>
        <v>0.24918749835342199</v>
      </c>
      <c r="M81" s="1">
        <f>MIN(M3:M77)</f>
        <v>0</v>
      </c>
    </row>
    <row r="82" spans="1:13" x14ac:dyDescent="0.25">
      <c r="A82" t="s">
        <v>92</v>
      </c>
      <c r="B82">
        <f>B80-B81</f>
        <v>1378.9390505675935</v>
      </c>
      <c r="C82">
        <f t="shared" ref="C82:J82" si="30">C80-C81</f>
        <v>0.309</v>
      </c>
      <c r="D82">
        <f t="shared" si="30"/>
        <v>122600.78466796875</v>
      </c>
      <c r="E82">
        <f t="shared" si="30"/>
        <v>5585.5327453812552</v>
      </c>
      <c r="F82">
        <f t="shared" si="30"/>
        <v>0.56499999999999995</v>
      </c>
      <c r="G82">
        <f t="shared" si="30"/>
        <v>11380.376130478438</v>
      </c>
      <c r="H82">
        <f t="shared" si="30"/>
        <v>41.819076323739502</v>
      </c>
      <c r="I82">
        <f t="shared" si="30"/>
        <v>14.5</v>
      </c>
      <c r="J82">
        <f t="shared" si="30"/>
        <v>200</v>
      </c>
      <c r="K82">
        <f>K80-K81</f>
        <v>0.75081250164657798</v>
      </c>
      <c r="M82" s="1">
        <f>M80-M81</f>
        <v>1</v>
      </c>
    </row>
  </sheetData>
  <mergeCells count="6">
    <mergeCell ref="U1:X1"/>
    <mergeCell ref="B1:D1"/>
    <mergeCell ref="E1:G1"/>
    <mergeCell ref="H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Gupta</dc:creator>
  <cp:lastModifiedBy>Aditi Gupta</cp:lastModifiedBy>
  <dcterms:created xsi:type="dcterms:W3CDTF">2024-04-23T22:07:54Z</dcterms:created>
  <dcterms:modified xsi:type="dcterms:W3CDTF">2024-04-28T10:12:24Z</dcterms:modified>
</cp:coreProperties>
</file>